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4400" yWindow="-15" windowWidth="14445" windowHeight="12840" activeTab="2"/>
  </bookViews>
  <sheets>
    <sheet name="表紙" sheetId="6" r:id="rId1"/>
    <sheet name="目次" sheetId="9" r:id="rId2"/>
    <sheet name="住宅概要" sheetId="33" r:id="rId3"/>
    <sheet name="検査概要" sheetId="8" r:id="rId4"/>
    <sheet name="手順" sheetId="31" r:id="rId5"/>
    <sheet name="基礎" sheetId="1" r:id="rId6"/>
    <sheet name="外壁1" sheetId="32" r:id="rId7"/>
    <sheet name="外壁2" sheetId="14" r:id="rId8"/>
    <sheet name="屋根・バルコニー" sheetId="16" r:id="rId9"/>
    <sheet name="天井・小屋裏・梁" sheetId="20" r:id="rId10"/>
    <sheet name="内壁・柱" sheetId="22" r:id="rId11"/>
    <sheet name="床・床組・土台" sheetId="23" r:id="rId12"/>
    <sheet name="設備" sheetId="28" r:id="rId13"/>
    <sheet name="オプション検査" sheetId="30" r:id="rId14"/>
    <sheet name="写真台帳" sheetId="10" r:id="rId15"/>
    <sheet name="「参考」撮影箇所" sheetId="3" r:id="rId16"/>
    <sheet name="「参考」地域区分" sheetId="12" r:id="rId17"/>
    <sheet name="リスト" sheetId="5" r:id="rId18"/>
  </sheets>
  <definedNames>
    <definedName name="_xlnm._FilterDatabase" localSheetId="16" hidden="1">「参考」地域区分!$A$2:$L$2</definedName>
    <definedName name="_xlnm.Print_Area" localSheetId="13">オプション検査!$A$1:$X$50</definedName>
    <definedName name="_xlnm.Print_Area" localSheetId="8">屋根・バルコニー!$A$1:$X$51</definedName>
    <definedName name="_xlnm.Print_Area" localSheetId="6">外壁1!$A$1:$X$52</definedName>
    <definedName name="_xlnm.Print_Area" localSheetId="7">外壁2!$A$1:$X$52</definedName>
    <definedName name="_xlnm.Print_Area" localSheetId="5">基礎!$A$1:$X$52</definedName>
    <definedName name="_xlnm.Print_Area" localSheetId="3">検査概要!$A$1:$AE$43</definedName>
    <definedName name="_xlnm.Print_Area" localSheetId="14">写真台帳!$A$1:$FX$52</definedName>
    <definedName name="_xlnm.Print_Area" localSheetId="4">手順!$A$1:$W$28</definedName>
    <definedName name="_xlnm.Print_Area" localSheetId="2">住宅概要!$A$1:$AB$53</definedName>
    <definedName name="_xlnm.Print_Area" localSheetId="11">床・床組・土台!$A$1:$X$55</definedName>
    <definedName name="_xlnm.Print_Area" localSheetId="12">設備!$A$1:$X$51</definedName>
    <definedName name="_xlnm.Print_Area" localSheetId="9">天井・小屋裏・梁!$A$1:$X$56</definedName>
    <definedName name="_xlnm.Print_Area" localSheetId="10">内壁・柱!$A$1:$X$49</definedName>
    <definedName name="_xlnm.Print_Area" localSheetId="0">表紙!$A$1:$W$51</definedName>
    <definedName name="_xlnm.Print_Area" localSheetId="1">目次!$A$1:$X$32</definedName>
    <definedName name="あま市" localSheetId="2">#REF!</definedName>
    <definedName name="あま市">「参考」地域区分!$H$1667:$H$1669</definedName>
    <definedName name="あわら市" localSheetId="2">#REF!</definedName>
    <definedName name="あわら市">「参考」地域区分!$H$1274:$H$1275</definedName>
    <definedName name="いすみ市" localSheetId="2">#REF!</definedName>
    <definedName name="いすみ市">「参考」地域区分!$H$908:$H$910</definedName>
    <definedName name="いちき串木野市" localSheetId="2">#REF!</definedName>
    <definedName name="いちき串木野市">「参考」地域区分!$H$3108:$H$3109</definedName>
    <definedName name="いなべ市" localSheetId="2">#REF!</definedName>
    <definedName name="いなべ市">「参考」地域区分!$H$1755:$H$1758</definedName>
    <definedName name="いの町" localSheetId="2">#REF!</definedName>
    <definedName name="いの町">「参考」地域区分!$H$2628:$H$2630</definedName>
    <definedName name="うきは市" localSheetId="2">#REF!</definedName>
    <definedName name="うきは市">「参考」地域区分!$H$2681:$H$2682</definedName>
    <definedName name="うるま市" localSheetId="2">#REF!</definedName>
    <definedName name="うるま市">「参考」地域区分!$H$3204:$H$3207</definedName>
    <definedName name="おいらせ町" localSheetId="2">#REF!</definedName>
    <definedName name="おいらせ町">「参考」地域区分!$H$215:$H$216</definedName>
    <definedName name="おおい町" localSheetId="2">#REF!</definedName>
    <definedName name="おおい町">「参考」地域区分!$H$1276:$H$1277</definedName>
    <definedName name="かすみがうら市" localSheetId="2">#REF!</definedName>
    <definedName name="かすみがうら市">「参考」地域区分!$H$615:$H$616</definedName>
    <definedName name="かつらぎ町" localSheetId="2">#REF!</definedName>
    <definedName name="かつらぎ町">「参考」地域区分!$H$2097:$H$2098</definedName>
    <definedName name="かほく市" localSheetId="2">#REF!</definedName>
    <definedName name="かほく市">「参考」地域区分!$H$1233:$H$1235</definedName>
    <definedName name="さいたま市" localSheetId="2">#REF!</definedName>
    <definedName name="さいたま市">「参考」地域区分!$H$818:$H$819</definedName>
    <definedName name="さくら市" localSheetId="2">#REF!</definedName>
    <definedName name="さくら市">「参考」地域区分!$H$699:$H$700</definedName>
    <definedName name="さつま町" localSheetId="2">#REF!</definedName>
    <definedName name="さつま町">「参考」地域区分!$H$3110:$H$3112</definedName>
    <definedName name="さぬき市" localSheetId="2">#REF!</definedName>
    <definedName name="さぬき市">「参考」地域区分!$H$2515:$H$2519</definedName>
    <definedName name="せたな町" localSheetId="2">#REF!</definedName>
    <definedName name="せたな町">「参考」地域区分!$H$4:$H$6</definedName>
    <definedName name="たつの市" localSheetId="2">#REF!</definedName>
    <definedName name="たつの市">「参考」地域区分!$H$1962:$H$1965</definedName>
    <definedName name="つがる市" localSheetId="2">#REF!</definedName>
    <definedName name="つがる市">「参考」地域区分!$H$217:$H$221</definedName>
    <definedName name="つくばみらい市" localSheetId="2">#REF!</definedName>
    <definedName name="つくばみらい市">「参考」地域区分!$H$617:$H$618</definedName>
    <definedName name="つくば市" localSheetId="2">#REF!</definedName>
    <definedName name="つくば市">「参考」地域区分!$H$619:$H$620</definedName>
    <definedName name="つるぎ町" localSheetId="2">#REF!</definedName>
    <definedName name="つるぎ町">「参考」地域区分!$H$2465:$H$2467</definedName>
    <definedName name="ときがわ町" localSheetId="2">#REF!</definedName>
    <definedName name="ときがわ町">「参考」地域区分!$H$820:$H$821</definedName>
    <definedName name="にかほ市" localSheetId="2">#REF!</definedName>
    <definedName name="にかほ市">「参考」地域区分!$H$412:$H$414</definedName>
    <definedName name="ふじみ野市" localSheetId="2">#REF!</definedName>
    <definedName name="ふじみ野市">「参考」地域区分!$H$822:$H$823</definedName>
    <definedName name="まんのう町" localSheetId="2">#REF!</definedName>
    <definedName name="まんのう町">「参考」地域区分!$H$2520:$H$2522</definedName>
    <definedName name="みどり市" localSheetId="2">#REF!</definedName>
    <definedName name="みどり市">「参考」地域区分!$H$748:$H$750</definedName>
    <definedName name="みなかみ町" localSheetId="2">#REF!</definedName>
    <definedName name="みなかみ町">「参考」地域区分!$H$751:$H$753</definedName>
    <definedName name="みなべ町" localSheetId="2">#REF!</definedName>
    <definedName name="みなべ町">「参考」地域区分!$H$2100:$H$2101</definedName>
    <definedName name="みやき町" localSheetId="2">#REF!</definedName>
    <definedName name="みやき町">「参考」地域区分!$H$2784:$H$2786</definedName>
    <definedName name="みやこ町" localSheetId="2">#REF!</definedName>
    <definedName name="みやこ町">「参考」地域区分!$H$2683:$H$2685</definedName>
    <definedName name="みやま市" localSheetId="2">#REF!</definedName>
    <definedName name="みやま市">「参考」地域区分!$H$2686:$H$2688</definedName>
    <definedName name="むかわ町" localSheetId="2">#REF!</definedName>
    <definedName name="むかわ町">「参考」地域区分!$H$8:$H$9</definedName>
    <definedName name="むつ市" localSheetId="2">#REF!</definedName>
    <definedName name="むつ市">「参考」地域区分!$H$222:$H$225</definedName>
    <definedName name="愛知県愛西市" localSheetId="2">#REF!</definedName>
    <definedName name="愛知県愛西市">「参考」地域区分!$H$1672:$H$1675</definedName>
    <definedName name="愛知県稲沢市" localSheetId="2">#REF!</definedName>
    <definedName name="愛知県稲沢市">「参考」地域区分!$H$1680:$H$1682</definedName>
    <definedName name="愛知県岡崎市" localSheetId="2">#REF!</definedName>
    <definedName name="愛知県岡崎市">「参考」地域区分!$H$1683:$H$1684</definedName>
    <definedName name="愛知県新城市" localSheetId="2">#REF!</definedName>
    <definedName name="愛知県新城市">「参考」地域区分!$H$1696:$H$1698</definedName>
    <definedName name="愛知県西尾市" localSheetId="2">#REF!</definedName>
    <definedName name="愛知県西尾市">「参考」地域区分!$H$1704:$H$1707</definedName>
    <definedName name="愛知県設楽町" localSheetId="2">#REF!</definedName>
    <definedName name="愛知県設楽町">「参考」地域区分!$H$1708:$H$1709</definedName>
    <definedName name="愛知県豊根村" localSheetId="2">#REF!</definedName>
    <definedName name="愛知県豊根村">「参考」地域区分!$H$1734:$H$1735</definedName>
    <definedName name="愛知県豊川市" localSheetId="2">#REF!</definedName>
    <definedName name="愛知県豊川市">「参考」地域区分!$H$1737:$H$1741</definedName>
    <definedName name="愛知県豊田市" localSheetId="2">#REF!</definedName>
    <definedName name="愛知県豊田市">「参考」地域区分!$H$1742:$H$1748</definedName>
    <definedName name="愛知県北名古屋市" localSheetId="2">#REF!</definedName>
    <definedName name="愛知県北名古屋市">「参考」地域区分!$H$1750:$H$1751</definedName>
    <definedName name="愛媛県愛南町" localSheetId="2">#REF!</definedName>
    <definedName name="愛媛県愛南町">「参考」地域区分!$H$2558:$H$2562</definedName>
    <definedName name="愛媛県四国中央市" localSheetId="2">#REF!</definedName>
    <definedName name="愛媛県四国中央市">「参考」地域区分!$H$2591:$H$2594</definedName>
    <definedName name="愛媛県新居浜市" localSheetId="2">#REF!</definedName>
    <definedName name="愛媛県新居浜市">「参考」地域区分!$H$2604:$H$2605</definedName>
    <definedName name="愛媛県西条市" localSheetId="2">#REF!</definedName>
    <definedName name="愛媛県西条市">「参考」地域区分!$H$2606:$H$2609</definedName>
    <definedName name="愛媛県西予市" localSheetId="2">#REF!</definedName>
    <definedName name="愛媛県西予市">「参考」地域区分!$H$2610:$H$2614</definedName>
    <definedName name="愛媛県内子町" localSheetId="2">#REF!</definedName>
    <definedName name="愛媛県内子町">「参考」地域区分!$H$2623:$H$2625</definedName>
    <definedName name="安曇野市" localSheetId="2">#REF!</definedName>
    <definedName name="安曇野市">「参考」地域区分!$H$1378:$H$1382</definedName>
    <definedName name="安平町" localSheetId="2">#REF!</definedName>
    <definedName name="安平町">「参考」地域区分!$H$13:$H$14</definedName>
    <definedName name="安来市" localSheetId="2">#REF!</definedName>
    <definedName name="安来市">「参考」地域区分!$H$2186:$H$2188</definedName>
    <definedName name="伊賀市" localSheetId="2">#REF!</definedName>
    <definedName name="伊賀市">「参考」地域区分!$H$1759:$H$1764</definedName>
    <definedName name="伊佐市" localSheetId="2">#REF!</definedName>
    <definedName name="伊佐市">「参考」地域区分!$H$3117:$H$3118</definedName>
    <definedName name="伊勢崎市" localSheetId="2">#REF!</definedName>
    <definedName name="伊勢崎市">「参考」地域区分!$H$756:$H$759</definedName>
    <definedName name="伊勢市" localSheetId="2">#REF!</definedName>
    <definedName name="伊勢市">「参考」地域区分!$H$1765:$H$1768</definedName>
    <definedName name="伊達市" localSheetId="2">#REF!</definedName>
    <definedName name="伊達市">「参考」地域区分!$H$526:$H$530</definedName>
    <definedName name="伊豆の国市" localSheetId="2">#REF!</definedName>
    <definedName name="伊豆の国市">「参考」地域区分!$H$1594:$H$1596</definedName>
    <definedName name="伊豆市" localSheetId="2">#REF!</definedName>
    <definedName name="伊豆市">「参考」地域区分!$H$1597:$H$1600</definedName>
    <definedName name="伊那市" localSheetId="2">#REF!</definedName>
    <definedName name="伊那市">「参考」地域区分!$H$1383:$H$1385</definedName>
    <definedName name="伊方町" localSheetId="2">#REF!</definedName>
    <definedName name="伊方町">「参考」地域区分!$H$2563:$H$2565</definedName>
    <definedName name="伊予市" localSheetId="2">#REF!</definedName>
    <definedName name="伊予市">「参考」地域区分!$H$2566:$H$2568</definedName>
    <definedName name="一関市" localSheetId="2">#REF!</definedName>
    <definedName name="一関市">「参考」地域区分!$H$282:$H$289</definedName>
    <definedName name="一宮市" localSheetId="2">#REF!</definedName>
    <definedName name="一宮市">「参考」地域区分!$H$1677:$H$1679</definedName>
    <definedName name="茨城県稲敷市" localSheetId="2">#REF!</definedName>
    <definedName name="茨城県稲敷市">「参考」地域区分!$H$623:$H$626</definedName>
    <definedName name="茨城県下妻市" localSheetId="2">#REF!</definedName>
    <definedName name="茨城県下妻市">「参考」地域区分!$H$628:$H$629</definedName>
    <definedName name="茨城県古河市" localSheetId="2">#REF!</definedName>
    <definedName name="茨城県古河市">「参考」地域区分!$H$637:$H$639</definedName>
    <definedName name="茨城県坂東市" localSheetId="2">#REF!</definedName>
    <definedName name="茨城県坂東市">「参考」地域区分!$H$645:$H$646</definedName>
    <definedName name="茨城県桜川市" localSheetId="2">#REF!</definedName>
    <definedName name="茨城県桜川市">「参考」地域区分!$H$647:$H$649</definedName>
    <definedName name="茨城県常総市" localSheetId="2">#REF!</definedName>
    <definedName name="茨城県常総市">「参考」地域区分!$H$660:$H$661</definedName>
    <definedName name="茨城県常陸大宮市" localSheetId="2">#REF!</definedName>
    <definedName name="茨城県常陸大宮市">「参考」地域区分!$H$666:$H$670</definedName>
    <definedName name="茨城県石岡市" localSheetId="2">#REF!</definedName>
    <definedName name="茨城県石岡市">「参考」地域区分!$H$675:$H$676</definedName>
    <definedName name="茨城県那珂市" localSheetId="2">#REF!</definedName>
    <definedName name="茨城県那珂市">「参考」地域区分!$H$687:$H$688</definedName>
    <definedName name="茨城県鉾田市" localSheetId="2">#REF!</definedName>
    <definedName name="茨城県鉾田市">「参考」地域区分!$H$693:$H$695</definedName>
    <definedName name="宇和島市" localSheetId="2">#REF!</definedName>
    <definedName name="宇和島市">「参考」地域区分!$H$2569:$H$2572</definedName>
    <definedName name="臼杵市" localSheetId="2">#REF!</definedName>
    <definedName name="臼杵市">「参考」地域区分!$H$3009:$H$3010</definedName>
    <definedName name="雲仙市" localSheetId="2">#REF!</definedName>
    <definedName name="雲仙市">「参考」地域区分!$H$2837:$H$2843</definedName>
    <definedName name="雲南市" localSheetId="2">#REF!</definedName>
    <definedName name="雲南市">「参考」地域区分!$H$2193:$H$2198</definedName>
    <definedName name="永平寺町" localSheetId="2">#REF!</definedName>
    <definedName name="永平寺町">「参考」地域区分!$H$1278:$H$1280</definedName>
    <definedName name="益田市" localSheetId="2">#REF!</definedName>
    <definedName name="益田市">「参考」地域区分!$H$2199:$H$2201</definedName>
    <definedName name="越前市" localSheetId="2">#REF!</definedName>
    <definedName name="越前市">「参考」地域区分!$H$1281:$H$1282</definedName>
    <definedName name="越前町" localSheetId="2">#REF!</definedName>
    <definedName name="越前町">「参考」地域区分!$H$1283:$H$1286</definedName>
    <definedName name="奄美市" localSheetId="2">#REF!</definedName>
    <definedName name="奄美市">「参考」地域区分!$H$3121:$H$3123</definedName>
    <definedName name="延岡市" localSheetId="2">#REF!</definedName>
    <definedName name="延岡市">「参考」地域区分!$H$3066:$H$3069</definedName>
    <definedName name="燕市" localSheetId="2">#REF!</definedName>
    <definedName name="燕市">「参考」地域区分!$H$1096:$H$1098</definedName>
    <definedName name="遠軽町" localSheetId="2">#REF!</definedName>
    <definedName name="遠軽町">「参考」地域区分!$H$23:$H$26</definedName>
    <definedName name="遠野市" localSheetId="2">#REF!</definedName>
    <definedName name="遠野市">「参考」地域区分!$H$291:$H$292</definedName>
    <definedName name="塩尻市" localSheetId="2">#REF!</definedName>
    <definedName name="塩尻市">「参考」地域区分!$H$1387:$H$1388</definedName>
    <definedName name="奥州市" localSheetId="2">#REF!</definedName>
    <definedName name="奥州市">「参考」地域区分!$H$293:$H$297</definedName>
    <definedName name="奥出雲町" localSheetId="2">#REF!</definedName>
    <definedName name="奥出雲町">「参考」地域区分!$H$2202:$H$2203</definedName>
    <definedName name="横芝光町" localSheetId="2">#REF!</definedName>
    <definedName name="横芝光町">「参考」地域区分!$H$921:$H$922</definedName>
    <definedName name="横手市" localSheetId="2">#REF!</definedName>
    <definedName name="横手市">「参考」地域区分!$H$417:$H$424</definedName>
    <definedName name="岡山県岡山市" localSheetId="2">#REF!</definedName>
    <definedName name="岡山県岡山市">「参考」地域区分!$H$2248:$H$2252</definedName>
    <definedName name="岡山県新見市" localSheetId="2">#REF!</definedName>
    <definedName name="岡山県新見市">「参考」地域区分!$H$2268:$H$2272</definedName>
    <definedName name="岡山県倉敷市" localSheetId="2">#REF!</definedName>
    <definedName name="岡山県倉敷市">「参考」地域区分!$H$2294:$H$2296</definedName>
    <definedName name="岡山県総社市" localSheetId="2">#REF!</definedName>
    <definedName name="岡山県総社市">「参考」地域区分!$H$2298:$H$2300</definedName>
    <definedName name="岡山県津山市" localSheetId="2">#REF!</definedName>
    <definedName name="岡山県津山市">「参考」地域区分!$H$2301:$H$2305</definedName>
    <definedName name="岡山県和気町" localSheetId="2">#REF!</definedName>
    <definedName name="岡山県和気町">「参考」地域区分!$H$2321:$H$2322</definedName>
    <definedName name="沖縄県宮古島市" localSheetId="2">#REF!</definedName>
    <definedName name="沖縄県宮古島市">「参考」地域区分!$H$3220:$H$3224</definedName>
    <definedName name="加賀市" localSheetId="2">#REF!</definedName>
    <definedName name="加賀市">「参考」地域区分!$H$1237:$H$1238</definedName>
    <definedName name="加須市" localSheetId="2">#REF!</definedName>
    <definedName name="加須市">「参考」地域区分!$H$830:$H$833</definedName>
    <definedName name="加東市" localSheetId="2">#REF!</definedName>
    <definedName name="加東市">「参考」地域区分!$H$1971:$H$1973</definedName>
    <definedName name="加美町" localSheetId="2">#REF!</definedName>
    <definedName name="加美町">「参考」地域区分!$H$342:$H$344</definedName>
    <definedName name="可児市" localSheetId="2">#REF!</definedName>
    <definedName name="可児市">「参考」地域区分!$H$1500:$H$1501</definedName>
    <definedName name="嘉麻市" localSheetId="2">#REF!</definedName>
    <definedName name="嘉麻市">「参考」地域区分!$H$2694:$H$2697</definedName>
    <definedName name="花巻市" localSheetId="2">#REF!</definedName>
    <definedName name="花巻市">「参考」地域区分!$H$298:$H$301</definedName>
    <definedName name="会津若松市" localSheetId="2">#REF!</definedName>
    <definedName name="会津若松市">「参考」地域区分!$H$533:$H$535</definedName>
    <definedName name="会津美里町" localSheetId="2">#REF!</definedName>
    <definedName name="会津美里町">「参考」地域区分!$H$536:$H$538</definedName>
    <definedName name="海津市" localSheetId="2">#REF!</definedName>
    <definedName name="海津市">「参考」地域区分!$H$1502:$H$1504</definedName>
    <definedName name="海南市" localSheetId="2">#REF!</definedName>
    <definedName name="海南市">「参考」地域区分!$H$2103:$H$2104</definedName>
    <definedName name="海陽町" localSheetId="2">#REF!</definedName>
    <definedName name="海陽町">「参考」地域区分!$H$2475:$H$2477</definedName>
    <definedName name="外ケ浜町" localSheetId="2">#REF!</definedName>
    <definedName name="外ケ浜町">「参考」地域区分!$H$229:$H$231</definedName>
    <definedName name="各務原市" localSheetId="2">#REF!</definedName>
    <definedName name="各務原市">「参考」地域区分!$H$1505:$H$1506</definedName>
    <definedName name="確認範囲">リスト!$F$4:$F$8</definedName>
    <definedName name="掛川市" localSheetId="2">#REF!</definedName>
    <definedName name="掛川市">「参考」地域区分!$H$1603:$H$1605</definedName>
    <definedName name="笠間市" localSheetId="2">#REF!</definedName>
    <definedName name="笠間市">「参考」地域区分!$H$631:$H$633</definedName>
    <definedName name="潟上市" localSheetId="2">#REF!</definedName>
    <definedName name="潟上市">「参考」地域区分!$H$425:$H$427</definedName>
    <definedName name="葛城市" localSheetId="2">#REF!</definedName>
    <definedName name="葛城市">「参考」地域区分!$H$2060:$H$2061</definedName>
    <definedName name="鴨川市" localSheetId="2">#REF!</definedName>
    <definedName name="鴨川市">「参考」地域区分!$H$925:$H$926</definedName>
    <definedName name="肝付町" localSheetId="2">#REF!</definedName>
    <definedName name="肝付町">「参考」地域区分!$H$3126:$H$3127</definedName>
    <definedName name="観音寺市" localSheetId="2">#REF!</definedName>
    <definedName name="観音寺市">「参考」地域区分!$H$2526:$H$2528</definedName>
    <definedName name="関市" localSheetId="2">#REF!</definedName>
    <definedName name="関市">「参考」地域区分!$H$1509:$H$1514</definedName>
    <definedName name="岩手県盛岡市" localSheetId="2">#REF!</definedName>
    <definedName name="岩手県盛岡市">「参考」地域区分!$H$319:$H$320</definedName>
    <definedName name="岩手県西和賀町" localSheetId="2">#REF!</definedName>
    <definedName name="岩手県西和賀町">「参考」地域区分!$H$321:$H$322</definedName>
    <definedName name="岐阜県下呂市" localSheetId="2">#REF!</definedName>
    <definedName name="岐阜県下呂市">「参考」地域区分!$H$1495:$H$1499</definedName>
    <definedName name="岐阜県岐阜市" localSheetId="2">#REF!</definedName>
    <definedName name="岐阜県岐阜市">「参考」地域区分!$H$1516:$H$1517</definedName>
    <definedName name="岐阜県郡上市" localSheetId="2">#REF!</definedName>
    <definedName name="岐阜県郡上市">「参考」地域区分!$H$1518:$H$1524</definedName>
    <definedName name="岐阜県恵那市" localSheetId="2">#REF!</definedName>
    <definedName name="岐阜県恵那市">「参考」地域区分!$H$1525:$H$1530</definedName>
    <definedName name="岐阜県山県市" localSheetId="2">#REF!</definedName>
    <definedName name="岐阜県山県市">「参考」地域区分!$H$1543:$H$1545</definedName>
    <definedName name="紀の川市" localSheetId="2">#REF!</definedName>
    <definedName name="紀の川市">「参考」地域区分!$H$2106:$H$2110</definedName>
    <definedName name="紀美野町" localSheetId="2">#REF!</definedName>
    <definedName name="紀美野町">「参考」地域区分!$H$2111:$H$2112</definedName>
    <definedName name="紀宝町" localSheetId="2">#REF!</definedName>
    <definedName name="紀宝町">「参考」地域区分!$H$1769:$H$1770</definedName>
    <definedName name="紀北町" localSheetId="2">#REF!</definedName>
    <definedName name="紀北町">「参考」地域区分!$H$1771:$H$1772</definedName>
    <definedName name="鬼北町" localSheetId="2">#REF!</definedName>
    <definedName name="鬼北町">「参考」地域区分!$H$2573:$H$2574</definedName>
    <definedName name="亀山市" localSheetId="2">#REF!</definedName>
    <definedName name="亀山市">「参考」地域区分!$H$1773:$H$1774</definedName>
    <definedName name="菊川市" localSheetId="2">#REF!</definedName>
    <definedName name="菊川市">「参考」地域区分!$H$1606:$H$1607</definedName>
    <definedName name="菊池市" localSheetId="2">#REF!</definedName>
    <definedName name="菊池市">「参考」地域区分!$H$2930:$H$2933</definedName>
    <definedName name="吉野ヶ里町" localSheetId="2">#REF!</definedName>
    <definedName name="吉野ヶ里町">「参考」地域区分!$H$2791:$H$2792</definedName>
    <definedName name="吉野川市" localSheetId="2">#REF!</definedName>
    <definedName name="吉野川市">「参考」地域区分!$H$2478:$H$2481</definedName>
    <definedName name="杵築市" localSheetId="2">#REF!</definedName>
    <definedName name="杵築市">「参考」地域区分!$H$3011:$H$3013</definedName>
    <definedName name="久喜市" localSheetId="2">#REF!</definedName>
    <definedName name="久喜市">「参考」地域区分!$H$839:$H$842</definedName>
    <definedName name="久慈市" localSheetId="2">#REF!</definedName>
    <definedName name="久慈市">「参考」地域区分!$H$306:$H$307</definedName>
    <definedName name="久米島町" localSheetId="2">#REF!</definedName>
    <definedName name="久米島町">「参考」地域区分!$H$3218:$H$3219</definedName>
    <definedName name="久万高原町" localSheetId="2">#REF!</definedName>
    <definedName name="久万高原町">「参考」地域区分!$H$2575:$H$2578</definedName>
    <definedName name="久留米市" localSheetId="2">#REF!</definedName>
    <definedName name="久留米市">「参考」地域区分!$H$2701:$H$2705</definedName>
    <definedName name="宮古市" localSheetId="2">#REF!</definedName>
    <definedName name="宮古市">「参考」地域区分!$H$308:$H$311</definedName>
    <definedName name="宮崎県宮崎市" localSheetId="2">#REF!</definedName>
    <definedName name="宮崎県宮崎市">「参考」地域区分!$H$3070:$H$3074</definedName>
    <definedName name="宮城県気仙沼市" localSheetId="2">#REF!</definedName>
    <definedName name="宮城県気仙沼市">「参考」地域区分!$H$348:$H$350</definedName>
    <definedName name="宮城県栗原市" localSheetId="2">#REF!</definedName>
    <definedName name="宮城県栗原市">「参考」地域区分!$H$351:$H$360</definedName>
    <definedName name="宮城県石巻市" localSheetId="2">#REF!</definedName>
    <definedName name="宮城県石巻市">「参考」地域区分!$H$368:$H$374</definedName>
    <definedName name="宮城県大崎市" localSheetId="2">#REF!</definedName>
    <definedName name="宮城県大崎市">「参考」地域区分!$H$383:$H$389</definedName>
    <definedName name="京丹波町" localSheetId="2">#REF!</definedName>
    <definedName name="京丹波町">「参考」地域区分!$H$1889:$H$1891</definedName>
    <definedName name="京都市" localSheetId="2">#REF!</definedName>
    <definedName name="京都市">「参考」地域区分!$H$1893:$H$1894</definedName>
    <definedName name="京都府京丹後市" localSheetId="2">#REF!</definedName>
    <definedName name="京都府京丹後市">「参考」地域区分!$H$1883:$H$1888</definedName>
    <definedName name="京都府福知山市" localSheetId="2">#REF!</definedName>
    <definedName name="京都府福知山市">「参考」地域区分!$H$1907:$H$1910</definedName>
    <definedName name="桐生市" localSheetId="2">#REF!</definedName>
    <definedName name="桐生市">「参考」地域区分!$H$765:$H$767</definedName>
    <definedName name="錦江町" localSheetId="2">#REF!</definedName>
    <definedName name="錦江町">「参考」地域区分!$H$3129:$H$3130</definedName>
    <definedName name="琴浦町" localSheetId="2">#REF!</definedName>
    <definedName name="琴浦町">「参考」地域区分!$H$2149:$H$2150</definedName>
    <definedName name="近江八幡市" localSheetId="2">#REF!</definedName>
    <definedName name="近江八幡市">「参考」地域区分!$H$1826:$H$1827</definedName>
    <definedName name="熊本県阿蘇市" localSheetId="2">#REF!</definedName>
    <definedName name="熊本県阿蘇市">「参考」地域区分!$H$2917:$H$2919</definedName>
    <definedName name="熊本県芦北町" localSheetId="2">#REF!</definedName>
    <definedName name="熊本県芦北町">「参考」地域区分!$H$2920:$H$2921</definedName>
    <definedName name="熊本県宇城市" localSheetId="2">#REF!</definedName>
    <definedName name="熊本県宇城市">「参考」地域区分!$H$2922:$H$2926</definedName>
    <definedName name="熊本県玉名市" localSheetId="2">#REF!</definedName>
    <definedName name="熊本県玉名市">「参考」地域区分!$H$2937:$H$2940</definedName>
    <definedName name="熊本県熊本市" localSheetId="2">#REF!</definedName>
    <definedName name="熊本県熊本市">「参考」地域区分!$H$2942:$H$2945</definedName>
    <definedName name="熊本県合志市" localSheetId="2">#REF!</definedName>
    <definedName name="熊本県合志市">「参考」地域区分!$H$2951:$H$2952</definedName>
    <definedName name="熊本県山鹿市" localSheetId="2">#REF!</definedName>
    <definedName name="熊本県山鹿市">「参考」地域区分!$H$2954:$H$2958</definedName>
    <definedName name="熊本県山都町" localSheetId="2">#REF!</definedName>
    <definedName name="熊本県山都町">「参考」地域区分!$H$2959:$H$2961</definedName>
    <definedName name="熊本県和水町" localSheetId="2">#REF!</definedName>
    <definedName name="熊本県和水町">「参考」地域区分!$H$3004:$H$3005</definedName>
    <definedName name="群馬県安中市" localSheetId="2">#REF!</definedName>
    <definedName name="群馬県安中市">「参考」地域区分!$H$754:$H$755</definedName>
    <definedName name="群馬県渋川市" localSheetId="2">#REF!</definedName>
    <definedName name="群馬県渋川市">「参考」地域区分!$H$776:$H$781</definedName>
    <definedName name="群馬県神流町" localSheetId="2">#REF!</definedName>
    <definedName name="群馬県神流町">「参考」地域区分!$H$788:$H$789</definedName>
    <definedName name="群馬県前橋市" localSheetId="2">#REF!</definedName>
    <definedName name="群馬県前橋市">「参考」地域区分!$H$792:$H$796</definedName>
    <definedName name="群馬県藤岡市" localSheetId="2">#REF!</definedName>
    <definedName name="群馬県藤岡市">「参考」地域区分!$H$809:$H$810</definedName>
    <definedName name="広島県安芸高田市" localSheetId="2">#REF!</definedName>
    <definedName name="広島県安芸高田市">「参考」地域区分!$H$2323:$H$2328</definedName>
    <definedName name="広島県安芸太田町" localSheetId="2">#REF!</definedName>
    <definedName name="広島県安芸太田町">「参考」地域区分!$H$2329:$H$2331</definedName>
    <definedName name="広島県呉市" localSheetId="2">#REF!</definedName>
    <definedName name="広島県呉市">「参考」地域区分!$H$2334:$H$2342</definedName>
    <definedName name="広島県広島市" localSheetId="2">#REF!</definedName>
    <definedName name="広島県広島市">「参考」地域区分!$H$2343:$H$2344</definedName>
    <definedName name="広島県江田島市" localSheetId="2">#REF!</definedName>
    <definedName name="広島県江田島市">「参考」地域区分!$H$2345:$H$2348</definedName>
    <definedName name="広島県三原市" localSheetId="2">#REF!</definedName>
    <definedName name="広島県三原市">「参考」地域区分!$H$2350:$H$2353</definedName>
    <definedName name="広島県三次市" localSheetId="2">#REF!</definedName>
    <definedName name="広島県三次市">「参考」地域区分!$H$2354:$H$2361</definedName>
    <definedName name="広島県府中市" localSheetId="2">#REF!</definedName>
    <definedName name="広島県府中市">「参考」地域区分!$H$2397:$H$2398</definedName>
    <definedName name="広島県福山市" localSheetId="2">#REF!</definedName>
    <definedName name="広島県福山市">「参考」地域区分!$H$2400:$H$2404</definedName>
    <definedName name="広島県北広島町" localSheetId="2">#REF!</definedName>
    <definedName name="広島県北広島町">「参考」地域区分!$H$2405:$H$2408</definedName>
    <definedName name="甲州市" localSheetId="2">#REF!</definedName>
    <definedName name="甲州市">「参考」地域区分!$H$1310:$H$1312</definedName>
    <definedName name="甲斐市" localSheetId="2">#REF!</definedName>
    <definedName name="甲斐市">「参考」地域区分!$H$1312:$H$1314</definedName>
    <definedName name="甲府市" localSheetId="2">#REF!</definedName>
    <definedName name="甲府市">「参考」地域区分!$H$1315:$H$1317</definedName>
    <definedName name="行田市" localSheetId="2">#REF!</definedName>
    <definedName name="行田市">「参考」地域区分!$H$851:$H$852</definedName>
    <definedName name="行方市" localSheetId="2">#REF!</definedName>
    <definedName name="行方市">「参考」地域区分!$H$641:$H$643</definedName>
    <definedName name="香川県綾川町" localSheetId="2">#REF!</definedName>
    <definedName name="香川県綾川町">「参考」地域区分!$H$2523:$H$2524</definedName>
    <definedName name="香川県丸亀市" localSheetId="2">#REF!</definedName>
    <definedName name="香川県丸亀市">「参考」地域区分!$H$2529:$H$2531</definedName>
    <definedName name="香川県高松市" localSheetId="2">#REF!</definedName>
    <definedName name="香川県高松市">「参考」地域区分!$H$2533:$H$2539</definedName>
    <definedName name="香川県三豊市" localSheetId="2">#REF!</definedName>
    <definedName name="香川県三豊市">「参考」地域区分!$H$2541:$H$2547</definedName>
    <definedName name="高崎市" localSheetId="2">#REF!</definedName>
    <definedName name="高崎市">「参考」地域区分!$H$768:$H$774</definedName>
    <definedName name="高山市" localSheetId="2">#REF!</definedName>
    <definedName name="高山市">「参考」地域区分!$H$1532:$H$1541</definedName>
    <definedName name="高知県香南市" localSheetId="2">#REF!</definedName>
    <definedName name="高知県香南市">「参考」地域区分!$H$2635:$H$2639</definedName>
    <definedName name="高知県香美市" localSheetId="2">#REF!</definedName>
    <definedName name="高知県香美市">「参考」地域区分!$H$2640:$H$2642</definedName>
    <definedName name="高知県高知市" localSheetId="2">#REF!</definedName>
    <definedName name="高知県高知市">「参考」地域区分!$H$2643:$H$2646</definedName>
    <definedName name="高知県四万十市" localSheetId="2">#REF!</definedName>
    <definedName name="高知県四万十市">「参考」地域区分!$H$2651:$H$2652</definedName>
    <definedName name="高知県四万十町" localSheetId="2">#REF!</definedName>
    <definedName name="高知県四万十町">「参考」地域区分!$H$2653:$H$2655</definedName>
    <definedName name="高知県津野町" localSheetId="2">#REF!</definedName>
    <definedName name="高知県津野町">「参考」地域区分!$H$2667:$H$2668</definedName>
    <definedName name="国東市" localSheetId="2">#REF!</definedName>
    <definedName name="国東市">「参考」地域区分!$H$3016:$H$3019</definedName>
    <definedName name="黒潮町" localSheetId="2">#REF!</definedName>
    <definedName name="黒潮町">「参考」地域区分!$H$2647:$H$2648</definedName>
    <definedName name="黒部市" localSheetId="2">#REF!</definedName>
    <definedName name="黒部市">「参考」地域区分!$H$1202:$H$1203</definedName>
    <definedName name="今治市" localSheetId="2">#REF!</definedName>
    <definedName name="今治市">「参考」地域区分!$H$2579:$H$2590</definedName>
    <definedName name="佐賀県嬉野市" localSheetId="2">#REF!</definedName>
    <definedName name="佐賀県嬉野市">「参考」地域区分!$H$2789:$H$2790</definedName>
    <definedName name="佐賀県佐賀市" localSheetId="2">#REF!</definedName>
    <definedName name="佐賀県佐賀市">「参考」地域区分!$H$2795:$H$2802</definedName>
    <definedName name="佐賀県武雄市" localSheetId="2">#REF!</definedName>
    <definedName name="佐賀県武雄市">「参考」地域区分!$H$2828:$H$2830</definedName>
    <definedName name="佐世保市" localSheetId="2">#REF!</definedName>
    <definedName name="佐世保市">「参考」地域区分!$H$2851:$H$2857</definedName>
    <definedName name="佐渡市" localSheetId="2">#REF!</definedName>
    <definedName name="佐渡市">「参考」地域区分!$H$1111:$H$1120</definedName>
    <definedName name="佐伯市" localSheetId="2">#REF!</definedName>
    <definedName name="佐伯市">「参考」地域区分!$H$3020:$H$3028</definedName>
    <definedName name="佐野市" localSheetId="2">#REF!</definedName>
    <definedName name="佐野市">「参考」地域区分!$H$711:$H$713</definedName>
    <definedName name="佐用町" localSheetId="2">#REF!</definedName>
    <definedName name="佐用町">「参考」地域区分!$H$1978:$H$1981</definedName>
    <definedName name="坂井市" localSheetId="2">#REF!</definedName>
    <definedName name="坂井市">「参考」地域区分!$H$1288:$H$1291</definedName>
    <definedName name="埼玉県熊谷市" localSheetId="2">#REF!</definedName>
    <definedName name="埼玉県熊谷市">「参考」地域区分!$H$845:$H$848</definedName>
    <definedName name="埼玉県鴻巣市" localSheetId="2">#REF!</definedName>
    <definedName name="埼玉県鴻巣市">「参考」地域区分!$H$853:$H$855</definedName>
    <definedName name="埼玉県川口市" localSheetId="2">#REF!</definedName>
    <definedName name="埼玉県川口市">「参考」地域区分!$H$878:$H$879</definedName>
    <definedName name="薩摩川内市" localSheetId="2">#REF!</definedName>
    <definedName name="薩摩川内市">「参考」地域区分!$H$3131:$H$3139</definedName>
    <definedName name="三重県熊野市" localSheetId="2">#REF!</definedName>
    <definedName name="三重県熊野市">「参考」地域区分!$H$1776:$H$1777</definedName>
    <definedName name="三重県桑名市" localSheetId="2">#REF!</definedName>
    <definedName name="三重県桑名市">「参考」地域区分!$H$1778:$H$1780</definedName>
    <definedName name="三重県四日市市" localSheetId="2">#REF!</definedName>
    <definedName name="三重県四日市市">「参考」地域区分!$H$1783:$H$1784</definedName>
    <definedName name="三重県志摩市" localSheetId="2">#REF!</definedName>
    <definedName name="三重県志摩市">「参考」地域区分!$H$1785:$H$1789</definedName>
    <definedName name="三重県多気町" localSheetId="2">#REF!</definedName>
    <definedName name="三重県多気町">「参考」地域区分!$H$1796:$H$1797</definedName>
    <definedName name="三重県津市" localSheetId="2">#REF!</definedName>
    <definedName name="三重県津市">「参考」地域区分!$H$1805:$H$1814</definedName>
    <definedName name="山形県鶴岡市" localSheetId="2">#REF!</definedName>
    <definedName name="山形県鶴岡市">「参考」地域区分!$H$511:$H$516</definedName>
    <definedName name="山口県宇部市" localSheetId="2">#REF!</definedName>
    <definedName name="山口県宇部市">「参考」地域区分!$H$2410:$H$2411</definedName>
    <definedName name="山口県下関市" localSheetId="2">#REF!</definedName>
    <definedName name="山口県下関市">「参考」地域区分!$H$2412:$H$2416</definedName>
    <definedName name="山口県岩国市" localSheetId="2">#REF!</definedName>
    <definedName name="山口県岩国市">「参考」地域区分!$H$2418:$H$2425</definedName>
    <definedName name="山口県光市" localSheetId="2">#REF!</definedName>
    <definedName name="山口県光市">「参考」地域区分!$H$2426:$H$2427</definedName>
    <definedName name="山口県山口市" localSheetId="2">#REF!</definedName>
    <definedName name="山口県山口市">「参考」地域区分!$H$2428:$H$2433</definedName>
    <definedName name="山口県長門市" localSheetId="2">#REF!</definedName>
    <definedName name="山口県長門市">「参考」地域区分!$H$2445:$H$2448</definedName>
    <definedName name="山陽小野田市" localSheetId="2">#REF!</definedName>
    <definedName name="山陽小野田市">「参考」地域区分!$H$2434:$H$2435</definedName>
    <definedName name="山梨県山梨市" localSheetId="2">#REF!</definedName>
    <definedName name="山梨県山梨市">「参考」地域区分!$H$1319:$H$1321</definedName>
    <definedName name="山梨県笛吹市" localSheetId="2">#REF!</definedName>
    <definedName name="山梨県笛吹市">「参考」地域区分!$H$1339:$H$1345</definedName>
    <definedName name="山梨県富士河口湖町" localSheetId="2">#REF!</definedName>
    <definedName name="山梨県富士河口湖町">「参考」地域区分!$H$1358:$H$1361</definedName>
    <definedName name="山梨県北杜市" localSheetId="2">#REF!</definedName>
    <definedName name="山梨県北杜市">「参考」地域区分!$H$1365:$H$1372</definedName>
    <definedName name="士別市" localSheetId="2">#REF!</definedName>
    <definedName name="士別市">「参考」地域区分!$H$68:$H$69</definedName>
    <definedName name="市川三郷町" localSheetId="2">#REF!</definedName>
    <definedName name="市川三郷町">「参考」地域区分!$H$1322:$H$1324</definedName>
    <definedName name="志布志市" localSheetId="2">#REF!</definedName>
    <definedName name="志布志市">「参考」地域区分!$H$3141:$H$3143</definedName>
    <definedName name="資格">リスト!$J$4:$J$8</definedName>
    <definedName name="滋賀県愛荘町" localSheetId="2">#REF!</definedName>
    <definedName name="滋賀県愛荘町">「参考」地域区分!$H$1824:$H$1825</definedName>
    <definedName name="滋賀県湖南市" localSheetId="2">#REF!</definedName>
    <definedName name="滋賀県湖南市">「参考」地域区分!$H$1829:$H$1830</definedName>
    <definedName name="滋賀県甲賀市" localSheetId="2">#REF!</definedName>
    <definedName name="滋賀県甲賀市">「参考」地域区分!$H$1831:$H$1835</definedName>
    <definedName name="滋賀県高島市" localSheetId="2">#REF!</definedName>
    <definedName name="滋賀県高島市">「参考」地域区分!$H$1837:$H$1842</definedName>
    <definedName name="滋賀県長浜市" localSheetId="2">#REF!</definedName>
    <definedName name="滋賀県長浜市">「参考」地域区分!$H$1848:$H$1856</definedName>
    <definedName name="滋賀県米原市" localSheetId="2">#REF!</definedName>
    <definedName name="滋賀県米原市">「参考」地域区分!$H$1866:$H$1869</definedName>
    <definedName name="鹿児島県姶良市" localSheetId="2">#REF!</definedName>
    <definedName name="鹿児島県姶良市">「参考」地域区分!$H$3114:$H$3116</definedName>
    <definedName name="鹿児島県屋久島町" localSheetId="2">#REF!</definedName>
    <definedName name="鹿児島県屋久島町">「参考」地域区分!$H$3124:$H$3125</definedName>
    <definedName name="鹿児島県指宿市" localSheetId="2">#REF!</definedName>
    <definedName name="鹿児島県指宿市">「参考」地域区分!$H$3144:$H$3146</definedName>
    <definedName name="鹿児島県鹿児島市" localSheetId="2">#REF!</definedName>
    <definedName name="鹿児島県鹿児島市">「参考」地域区分!$H$3151:$H$3156</definedName>
    <definedName name="鹿児島県曽於市" localSheetId="2">#REF!</definedName>
    <definedName name="鹿児島県曽於市">「参考」地域区分!$H$3164:$H$3166</definedName>
    <definedName name="鹿児島県長島町" localSheetId="2">#REF!</definedName>
    <definedName name="鹿児島県長島町">「参考」地域区分!$H$3171:$H$3172</definedName>
    <definedName name="若狭町" localSheetId="2">#REF!</definedName>
    <definedName name="若狭町">「参考」地域区分!$H$1293:$H$1294</definedName>
    <definedName name="取手市" localSheetId="2">#REF!</definedName>
    <definedName name="取手市">「参考」地域区分!$H$651:$H$652</definedName>
    <definedName name="酒田市" localSheetId="2">#REF!</definedName>
    <definedName name="酒田市">「参考」地域区分!$H$491:$H$494</definedName>
    <definedName name="周南市" localSheetId="2">#REF!</definedName>
    <definedName name="周南市">「参考」地域区分!$H$2436:$H$2439</definedName>
    <definedName name="周防大島町" localSheetId="2">#REF!</definedName>
    <definedName name="周防大島町">「参考」地域区分!$H$2440:$H$2443</definedName>
    <definedName name="宗像市" localSheetId="2">#REF!</definedName>
    <definedName name="宗像市">「参考」地域区分!$H$2719:$H$2721</definedName>
    <definedName name="秋田県三種町" localSheetId="2">#REF!</definedName>
    <definedName name="秋田県三種町">「参考」地域区分!$H$429:$H$431</definedName>
    <definedName name="秋田県秋田市" localSheetId="2">#REF!</definedName>
    <definedName name="秋田県秋田市">「参考」地域区分!$H$433:$H$435</definedName>
    <definedName name="秋田県仙北市" localSheetId="2">#REF!</definedName>
    <definedName name="秋田県仙北市">「参考」地域区分!$H$438:$H$440</definedName>
    <definedName name="秋田県湯沢市" localSheetId="2">#REF!</definedName>
    <definedName name="秋田県湯沢市">「参考」地域区分!$H$456:$H$459</definedName>
    <definedName name="秋田県北秋田市" localSheetId="2">#REF!</definedName>
    <definedName name="秋田県北秋田市">「参考」地域区分!$H$469:$H$472</definedName>
    <definedName name="出雲市" localSheetId="2">#REF!</definedName>
    <definedName name="出雲市">「参考」地域区分!$H$2209:$H$2215</definedName>
    <definedName name="出水市" localSheetId="2">#REF!</definedName>
    <definedName name="出水市">「参考」地域区分!$H$3158:$H$3160</definedName>
    <definedName name="春日部市" localSheetId="2">#REF!</definedName>
    <definedName name="春日部市">「参考」地域区分!$H$860:$H$861</definedName>
    <definedName name="所有者" localSheetId="2">#REF!</definedName>
    <definedName name="所有者">表紙!$D$29</definedName>
    <definedName name="小鹿野町" localSheetId="2">#REF!</definedName>
    <definedName name="小鹿野町">「参考」地域区分!$H$863:$H$864</definedName>
    <definedName name="小城市" localSheetId="2">#REF!</definedName>
    <definedName name="小城市">「参考」地域区分!$H$2804:$H$2807</definedName>
    <definedName name="小豆島町" localSheetId="2">#REF!</definedName>
    <definedName name="小豆島町">「参考」地域区分!$H$2549:$H$2550</definedName>
    <definedName name="小美玉市" localSheetId="2">#REF!</definedName>
    <definedName name="小美玉市">「参考」地域区分!$H$654:$H$656</definedName>
    <definedName name="小林市" localSheetId="2">#REF!</definedName>
    <definedName name="小林市">「参考」地域区分!$H$3083:$H$3085</definedName>
    <definedName name="庄原市" localSheetId="2">#REF!</definedName>
    <definedName name="庄原市">「参考」地域区分!$H$2362:$H$2368</definedName>
    <definedName name="庄内町" localSheetId="2">#REF!</definedName>
    <definedName name="庄内町">「参考」地域区分!$H$497:$H$498</definedName>
    <definedName name="松浦市" localSheetId="2">#REF!</definedName>
    <definedName name="松浦市">「参考」地域区分!$H$2860:$H$2862</definedName>
    <definedName name="松江市" localSheetId="2">#REF!</definedName>
    <definedName name="松江市">「参考」地域区分!$H$2216:$H$2224</definedName>
    <definedName name="松阪市" localSheetId="2">#REF!</definedName>
    <definedName name="松阪市">「参考」地域区分!$H$1790:$H$1794</definedName>
    <definedName name="松山市" localSheetId="2">#REF!</definedName>
    <definedName name="松山市">「参考」地域区分!$H$2595:$H$2597</definedName>
    <definedName name="松本市" localSheetId="2">#REF!</definedName>
    <definedName name="松本市">「参考」地域区分!$H$1419:$H$1424</definedName>
    <definedName name="沼津市" localSheetId="2">#REF!</definedName>
    <definedName name="沼津市">「参考」地域区分!$H$1617:$H$1618</definedName>
    <definedName name="沼田市" localSheetId="2">#REF!</definedName>
    <definedName name="沼田市">「参考」地域区分!$H$783:$H$785</definedName>
    <definedName name="焼津市" localSheetId="2">#REF!</definedName>
    <definedName name="焼津市">「参考」地域区分!$H$1619:$H$1620</definedName>
    <definedName name="上越市" localSheetId="2">#REF!</definedName>
    <definedName name="上越市">「参考」地域区分!$H$1135:$H$1147</definedName>
    <definedName name="上天草市" localSheetId="2">#REF!</definedName>
    <definedName name="上天草市">「参考」地域区分!$H$2964:$H$2967</definedName>
    <definedName name="上田市" localSheetId="2">#REF!</definedName>
    <definedName name="上田市">「参考」地域区分!$H$1426:$H$1429</definedName>
    <definedName name="上島町" localSheetId="2">#REF!</definedName>
    <definedName name="上島町">「参考」地域区分!$H$2600:$H$2603</definedName>
    <definedName name="上毛町" localSheetId="2">#REF!</definedName>
    <definedName name="上毛町">「参考」地域区分!$H$2725:$H$2726</definedName>
    <definedName name="上野原市" localSheetId="2">#REF!</definedName>
    <definedName name="上野原市">「参考」地域区分!$H$1327:$H$1328</definedName>
    <definedName name="城里町" localSheetId="2">#REF!</definedName>
    <definedName name="城里町">「参考」地域区分!$H$657:$H$659</definedName>
    <definedName name="常陸太田市" localSheetId="2">#REF!</definedName>
    <definedName name="常陸太田市">「参考」地域区分!$H$662:$H$665</definedName>
    <definedName name="新潟県阿賀町" localSheetId="2">#REF!</definedName>
    <definedName name="新潟県阿賀町">「参考」地域区分!$H$1087:$H$1090</definedName>
    <definedName name="新潟県阿賀野市" localSheetId="2">#REF!</definedName>
    <definedName name="新潟県阿賀野市">「参考」地域区分!$H$1091:$H$1094</definedName>
    <definedName name="新潟県魚沼市" localSheetId="2">#REF!</definedName>
    <definedName name="新潟県魚沼市">「参考」地域区分!$H$1102:$H$1107</definedName>
    <definedName name="新潟県五泉市" localSheetId="2">#REF!</definedName>
    <definedName name="新潟県五泉市">「参考」地域区分!$H$1109:$H$1110</definedName>
    <definedName name="新潟県三条市" localSheetId="2">#REF!</definedName>
    <definedName name="新潟県三条市">「参考」地域区分!$H$1121:$H$1123</definedName>
    <definedName name="新潟県糸魚川市" localSheetId="2">#REF!</definedName>
    <definedName name="新潟県糸魚川市">「参考」地域区分!$H$1124:$H$1126</definedName>
    <definedName name="新潟県十日町市" localSheetId="2">#REF!</definedName>
    <definedName name="新潟県十日町市">「参考」地域区分!$H$1127:$H$1131</definedName>
    <definedName name="新潟県新潟市" localSheetId="2">#REF!</definedName>
    <definedName name="新潟県新潟市">「参考」地域区分!$H$1148:$H$1161</definedName>
    <definedName name="新潟県村上市" localSheetId="2">#REF!</definedName>
    <definedName name="新潟県村上市">「参考」地域区分!$H$1167:$H$1171</definedName>
    <definedName name="新潟県長岡市" localSheetId="2">#REF!</definedName>
    <definedName name="新潟県長岡市">「参考」地域区分!$H$1174:$H$1184</definedName>
    <definedName name="新発田市" localSheetId="2">#REF!</definedName>
    <definedName name="新発田市">「参考」地域区分!$H$1162:$H$1165</definedName>
    <definedName name="森町" localSheetId="2">#REF!</definedName>
    <definedName name="森町">「参考」地域区分!$H$96:$H$97</definedName>
    <definedName name="深浦市" localSheetId="2">#REF!</definedName>
    <definedName name="深浦市">「参考」地域区分!$H$250:$H$251</definedName>
    <definedName name="深浦町" localSheetId="2">#REF!</definedName>
    <definedName name="深浦町">「参考」地域区分!$H$250:$H$251</definedName>
    <definedName name="深谷市" localSheetId="2">#REF!</definedName>
    <definedName name="深谷市">「参考」地域区分!$H$870:$H$873</definedName>
    <definedName name="真岡市" localSheetId="2">#REF!</definedName>
    <definedName name="真岡市">「参考」地域区分!$H$719:$H$720</definedName>
    <definedName name="神河町" localSheetId="2">#REF!</definedName>
    <definedName name="神河町">「参考」地域区分!$H$1997:$H$1998</definedName>
    <definedName name="神埼市" localSheetId="2">#REF!</definedName>
    <definedName name="神埼市">「参考」地域区分!$H$2809:$H$2811</definedName>
    <definedName name="神栖市" localSheetId="2">#REF!</definedName>
    <definedName name="神栖市">「参考」地域区分!$H$671:$H$672</definedName>
    <definedName name="神石高原町" localSheetId="2">#REF!</definedName>
    <definedName name="神石高原町">「参考」地域区分!$H$2369:$H$2372</definedName>
    <definedName name="神川町" localSheetId="2">#REF!</definedName>
    <definedName name="神川町">「参考」地域区分!$H$874:$H$875</definedName>
    <definedName name="神奈川県相模原市" localSheetId="2">#REF!</definedName>
    <definedName name="神奈川県相模原市">「参考」地域区分!$H$1071:$H$1075</definedName>
    <definedName name="身延町" localSheetId="2">#REF!</definedName>
    <definedName name="身延町">「参考」地域区分!$H$1329:$H$1331</definedName>
    <definedName name="仁淀川町" localSheetId="2">#REF!</definedName>
    <definedName name="仁淀川町">「参考」地域区分!$H$2658:$H$2660</definedName>
    <definedName name="須賀川市" localSheetId="2">#REF!</definedName>
    <definedName name="須賀川市">「参考」地域区分!$H$559:$H$561</definedName>
    <definedName name="水戸市" localSheetId="2">#REF!</definedName>
    <definedName name="水戸市">「参考」地域区分!$H$673:$H$674</definedName>
    <definedName name="瑞穂市" localSheetId="2">#REF!</definedName>
    <definedName name="瑞穂市">「参考」地域区分!$H$1549:$H$1550</definedName>
    <definedName name="世羅町" localSheetId="2">#REF!</definedName>
    <definedName name="世羅町">「参考」地域区分!$H$2373:$H$2375</definedName>
    <definedName name="成田市" localSheetId="2">#REF!</definedName>
    <definedName name="成田市">「参考」地域区分!$H$950:$H$952</definedName>
    <definedName name="清須市" localSheetId="2">#REF!</definedName>
    <definedName name="清須市">「参考」地域区分!$H$1700:$H$1703</definedName>
    <definedName name="青森県五戸町" localSheetId="2">#REF!</definedName>
    <definedName name="青森県五戸町">「参考」地域区分!$H$232:$H$233</definedName>
    <definedName name="青森県五所川原市" localSheetId="2">#REF!</definedName>
    <definedName name="青森県五所川原市">「参考」地域区分!$H$234:$H$236</definedName>
    <definedName name="青森県弘前市" localSheetId="2">#REF!</definedName>
    <definedName name="青森県弘前市">「参考」地域区分!$H$237:$H$239</definedName>
    <definedName name="青森県七戸町" localSheetId="2">#REF!</definedName>
    <definedName name="青森県七戸町">「参考」地域区分!$H$245:$H$246</definedName>
    <definedName name="青森県十和田市" localSheetId="2">#REF!</definedName>
    <definedName name="青森県十和田市">「参考」地域区分!$H$247:$H$248</definedName>
    <definedName name="青森県青森市" localSheetId="2">#REF!</definedName>
    <definedName name="青森県青森市">「参考」地域区分!$H$253:$H$254</definedName>
    <definedName name="青森県中泊町" localSheetId="2">#REF!</definedName>
    <definedName name="青森県中泊町">「参考」地域区分!$H$257:$H$258</definedName>
    <definedName name="青森県東北町" localSheetId="2">#REF!</definedName>
    <definedName name="青森県東北町">「参考」地域区分!$H$263:$H$264</definedName>
    <definedName name="青森県藤崎町" localSheetId="2">#REF!</definedName>
    <definedName name="青森県藤崎町">「参考」地域区分!$H$265:$H$266</definedName>
    <definedName name="青森県平川市" localSheetId="2">#REF!</definedName>
    <definedName name="青森県平川市">「参考」地域区分!$H$274:$H$276</definedName>
    <definedName name="静岡県湖西市" localSheetId="2">#REF!</definedName>
    <definedName name="静岡県湖西市">「参考」地域区分!$H$1609:$H$1610</definedName>
    <definedName name="静岡県御前崎市" localSheetId="2">#REF!</definedName>
    <definedName name="静岡県御前崎市">「参考」地域区分!$H$1611:$H$1612</definedName>
    <definedName name="静岡県西伊豆町" localSheetId="2">#REF!</definedName>
    <definedName name="静岡県西伊豆町">「参考」地域区分!$H$1624:$H$1625</definedName>
    <definedName name="静岡県静岡市" localSheetId="2">#REF!</definedName>
    <definedName name="静岡県静岡市">「参考」地域区分!$H$1626:$H$1629</definedName>
    <definedName name="静岡県川根本町" localSheetId="2">#REF!</definedName>
    <definedName name="静岡県川根本町">「参考」地域区分!$H$1630:$H$1631</definedName>
    <definedName name="静岡県島田市" localSheetId="2">#REF!</definedName>
    <definedName name="静岡県島田市">「参考」地域区分!$H$1635:$H$1637</definedName>
    <definedName name="静岡県藤枝市" localSheetId="2">#REF!</definedName>
    <definedName name="静岡県藤枝市">「参考」地域区分!$H$1639:$H$1640</definedName>
    <definedName name="石川県志賀町" localSheetId="2">#REF!</definedName>
    <definedName name="石川県志賀町">「参考」地域区分!$H$1241:$H$1242</definedName>
    <definedName name="石川県七尾市" localSheetId="2">#REF!</definedName>
    <definedName name="石川県七尾市">「参考」地域区分!$H$1243:$H$1246</definedName>
    <definedName name="石川県中能登町" localSheetId="2">#REF!</definedName>
    <definedName name="石川県中能登町">「参考」地域区分!$H$1250:$H$1252</definedName>
    <definedName name="石川県宝達志水町" localSheetId="2">#REF!</definedName>
    <definedName name="石川県宝達志水町">「参考」地域区分!$H$1269:$H$1270</definedName>
    <definedName name="石川県輪島市" localSheetId="2">#REF!</definedName>
    <definedName name="石川県輪島市">「参考」地域区分!$H$1272:$H$1273</definedName>
    <definedName name="千葉県旭市" localSheetId="2">#REF!</definedName>
    <definedName name="千葉県旭市">「参考」地域区分!$H$911:$H$914</definedName>
    <definedName name="千葉県印西市" localSheetId="2">#REF!</definedName>
    <definedName name="千葉県印西市">「参考」地域区分!$H$916:$H$918</definedName>
    <definedName name="千葉県香取市" localSheetId="2">#REF!</definedName>
    <definedName name="千葉県香取市">「参考」地域区分!$H$932:$H$935</definedName>
    <definedName name="千葉県山武市" localSheetId="2">#REF!</definedName>
    <definedName name="千葉県山武市">「参考」地域区分!$H$937:$H$940</definedName>
    <definedName name="千葉県匝瑳市" localSheetId="2">#REF!</definedName>
    <definedName name="千葉県匝瑳市">「参考」地域区分!$H$955:$H$956</definedName>
    <definedName name="千葉県富津市" localSheetId="2">#REF!</definedName>
    <definedName name="千葉県富津市">「参考」地域区分!$H$980:$H$981</definedName>
    <definedName name="多治見市" localSheetId="2">#REF!</definedName>
    <definedName name="多治見市">「参考」地域区分!$H$1553:$H$1554</definedName>
    <definedName name="太田市" localSheetId="2">#REF!</definedName>
    <definedName name="太田市">「参考」地域区分!$H$798:$H$801</definedName>
    <definedName name="対馬市" localSheetId="2">#REF!</definedName>
    <definedName name="対馬市">「参考」地域区分!$H$2874:$H$2879</definedName>
    <definedName name="胎内市" localSheetId="2">#REF!</definedName>
    <definedName name="胎内市">「参考」地域区分!$H$1172:$H$1173</definedName>
    <definedName name="袋井市" localSheetId="2">#REF!</definedName>
    <definedName name="袋井市">「参考」地域区分!$H$1632:$H$1633</definedName>
    <definedName name="大垣市" localSheetId="2">#REF!</definedName>
    <definedName name="大垣市">「参考」地域区分!$H$1555:$H$1557</definedName>
    <definedName name="大館市" localSheetId="2">#REF!</definedName>
    <definedName name="大館市">「参考」地域区分!$H$442:$H$444</definedName>
    <definedName name="大紀町" localSheetId="2">#REF!</definedName>
    <definedName name="大紀町">「参考」地域区分!$H$1798:$H$1800</definedName>
    <definedName name="大空町" localSheetId="2">#REF!</definedName>
    <definedName name="大空町">「参考」地域区分!$H$117:$H$118</definedName>
    <definedName name="大阪府堺市" localSheetId="2">#REF!</definedName>
    <definedName name="大阪府堺市">「参考」地域区分!$H$1929:$H$1930</definedName>
    <definedName name="大崎上島町" localSheetId="2">#REF!</definedName>
    <definedName name="大崎上島町">「参考」地域区分!$H$2376:$H$2378</definedName>
    <definedName name="大山町" localSheetId="2">#REF!</definedName>
    <definedName name="大山町">「参考」地域区分!$H$2156:$H$2158</definedName>
    <definedName name="大洲市" localSheetId="2">#REF!</definedName>
    <definedName name="大洲市">「参考」地域区分!$H$2615:$H$2618</definedName>
    <definedName name="大仙市" localSheetId="2">#REF!</definedName>
    <definedName name="大仙市">「参考」地域区分!$H$445:$H$452</definedName>
    <definedName name="大船渡市" localSheetId="2">#REF!</definedName>
    <definedName name="大船渡市">「参考」地域区分!$H$323:$H$324</definedName>
    <definedName name="大台町" localSheetId="2">#REF!</definedName>
    <definedName name="大台町">「参考」地域区分!$H$1801:$H$1802</definedName>
    <definedName name="大町市" localSheetId="2">#REF!</definedName>
    <definedName name="大町市">「参考」地域区分!$H$1442:$H$1444</definedName>
    <definedName name="大津市" localSheetId="2">#REF!</definedName>
    <definedName name="大津市">「参考」地域区分!$H$1846:$H$1847</definedName>
    <definedName name="大田原市" localSheetId="2">#REF!</definedName>
    <definedName name="大田原市">「参考」地域区分!$H$723:$H$725</definedName>
    <definedName name="大分県宇佐市" localSheetId="2">#REF!</definedName>
    <definedName name="大分県宇佐市">「参考」地域区分!$H$3006:$H$3008</definedName>
    <definedName name="大分県大分市" localSheetId="2">#REF!</definedName>
    <definedName name="大分県大分市">「参考」地域区分!$H$3029:$H$3031</definedName>
    <definedName name="大分県豊後高田市" localSheetId="2">#REF!</definedName>
    <definedName name="大分県豊後高田市">「参考」地域区分!$H$3051:$H$3053</definedName>
    <definedName name="大分県豊後大野市" localSheetId="2">#REF!</definedName>
    <definedName name="大分県豊後大野市">「参考」地域区分!$H$3054:$H$3060</definedName>
    <definedName name="淡路市" localSheetId="2">#REF!</definedName>
    <definedName name="淡路市">「参考」地域区分!$H$2016:$H$2020</definedName>
    <definedName name="男鹿市" localSheetId="2">#REF!</definedName>
    <definedName name="男鹿市">「参考」地域区分!$H$453:$H$454</definedName>
    <definedName name="築上町" localSheetId="2">#REF!</definedName>
    <definedName name="築上町">「参考」地域区分!$H$2742:$H$2743</definedName>
    <definedName name="竹田市" localSheetId="2">#REF!</definedName>
    <definedName name="竹田市">「参考」地域区分!$H$3032:$H$3035</definedName>
    <definedName name="筑西市" localSheetId="2">#REF!</definedName>
    <definedName name="筑西市">「参考」地域区分!$H$679:$H$682</definedName>
    <definedName name="筑前町" localSheetId="2">#REF!</definedName>
    <definedName name="筑前町">「参考」地域区分!$H$2746:$H$2747</definedName>
    <definedName name="筑北村" localSheetId="2">#REF!</definedName>
    <definedName name="筑北村">「参考」地域区分!$H$1447:$H$1449</definedName>
    <definedName name="秩父市" localSheetId="2">#REF!</definedName>
    <definedName name="秩父市">「参考」地域区分!$H$882:$H$885</definedName>
    <definedName name="中央市" localSheetId="2">#REF!</definedName>
    <definedName name="中央市">「参考」地域区分!$H$1336:$H$1338</definedName>
    <definedName name="中津市" localSheetId="2">#REF!</definedName>
    <definedName name="中津市">「参考」地域区分!$H$3036:$H$3040</definedName>
    <definedName name="中津川市" localSheetId="2">#REF!</definedName>
    <definedName name="中津川市">「参考」地域区分!$H$1560:$H$1567</definedName>
    <definedName name="中土佐町" localSheetId="2">#REF!</definedName>
    <definedName name="中土佐町">「参考」地域区分!$H$2665:$H$2666</definedName>
    <definedName name="中之条町" localSheetId="2">#REF!</definedName>
    <definedName name="中之条町">「参考」地域区分!$H$803:$H$804</definedName>
    <definedName name="長崎県壱岐市" localSheetId="2">#REF!</definedName>
    <definedName name="長崎県壱岐市">「参考」地域区分!$H$2833:$H$2836</definedName>
    <definedName name="長崎県五島市" localSheetId="2">#REF!</definedName>
    <definedName name="長崎県五島市">「参考」地域区分!$H$2844:$H$2849</definedName>
    <definedName name="長崎県新上五島町" localSheetId="2">#REF!</definedName>
    <definedName name="長崎県新上五島町">「参考」地域区分!$H$2863:$H$2867</definedName>
    <definedName name="長崎県西海市" localSheetId="2">#REF!</definedName>
    <definedName name="長崎県西海市">「参考」地域区分!$H$2868:$H$2872</definedName>
    <definedName name="長崎県長崎市" localSheetId="2">#REF!</definedName>
    <definedName name="長崎県長崎市">「参考」地域区分!$H$2881:$H$2888</definedName>
    <definedName name="長崎県島原市" localSheetId="2">#REF!</definedName>
    <definedName name="長崎県島原市">「参考」地域区分!$H$2890:$H$2891</definedName>
    <definedName name="長崎県平戸市" localSheetId="2">#REF!</definedName>
    <definedName name="長崎県平戸市">「参考」地域区分!$H$2902:$H$2905</definedName>
    <definedName name="長野県阿智村" localSheetId="2">#REF!</definedName>
    <definedName name="長野県阿智村">「参考」地域区分!$H$1374:$H$1376</definedName>
    <definedName name="長野県佐久市" localSheetId="2">#REF!</definedName>
    <definedName name="長野県佐久市">「参考」地域区分!$H$1403:$H$1406</definedName>
    <definedName name="長野県佐久穂町" localSheetId="2">#REF!</definedName>
    <definedName name="長野県佐久穂町">「参考」地域区分!$H$1407:$H$1408</definedName>
    <definedName name="長野県千曲市" localSheetId="2">#REF!</definedName>
    <definedName name="長野県千曲市">「参考」地域区分!$H$1435:$H$1437</definedName>
    <definedName name="長野県中野市" localSheetId="2">#REF!</definedName>
    <definedName name="長野県中野市">「参考」地域区分!$H$1451:$H$1452</definedName>
    <definedName name="長野県長野市" localSheetId="2">#REF!</definedName>
    <definedName name="長野県長野市">「参考」地域区分!$H$1454:$H$1460</definedName>
    <definedName name="長野県長和町" localSheetId="2">#REF!</definedName>
    <definedName name="長野県長和町">「参考」地域区分!$H$1461:$H$1462</definedName>
    <definedName name="鳥取県倉吉市" localSheetId="2">#REF!</definedName>
    <definedName name="鳥取県倉吉市">「参考」地域区分!$H$2154:$H$2155</definedName>
    <definedName name="鳥取県鳥取市" localSheetId="2">#REF!</definedName>
    <definedName name="鳥取県鳥取市">「参考」地域区分!$H$2160:$H$2168</definedName>
    <definedName name="鳥取県米子市" localSheetId="2">#REF!</definedName>
    <definedName name="鳥取県米子市">「参考」地域区分!$H$2182:$H$2183</definedName>
    <definedName name="鳥取県北栄町" localSheetId="2">#REF!</definedName>
    <definedName name="鳥取県北栄町">「参考」地域区分!$H$2184:$H$2185</definedName>
    <definedName name="天気">リスト!$B$4:$B$18</definedName>
    <definedName name="天気2">リスト!$B$4:$B$18</definedName>
    <definedName name="天草市" localSheetId="2">#REF!</definedName>
    <definedName name="天草市">「参考」地域区分!$H$2977:$H$2986</definedName>
    <definedName name="田原市" localSheetId="2">#REF!</definedName>
    <definedName name="田原市">「参考」地域区分!$H$1717:$H$1719</definedName>
    <definedName name="田村市" localSheetId="2">#REF!</definedName>
    <definedName name="田村市">「参考」地域区分!$H$578:$H$582</definedName>
    <definedName name="田辺市" localSheetId="2">#REF!</definedName>
    <definedName name="田辺市">「参考」地域区分!$H$2126:$H$2130</definedName>
    <definedName name="登米市" localSheetId="2">#REF!</definedName>
    <definedName name="登米市">「参考」地域区分!$H$391:$H$399</definedName>
    <definedName name="都市計画区域">リスト!$T$4:$T$8</definedName>
    <definedName name="都城市" localSheetId="2">#REF!</definedName>
    <definedName name="都城市">「参考」地域区分!$H$3091:$H$3095</definedName>
    <definedName name="砥部町" localSheetId="2">#REF!</definedName>
    <definedName name="砥部町">「参考」地域区分!$H$2619:$H$2620</definedName>
    <definedName name="砺波市" localSheetId="2">#REF!</definedName>
    <definedName name="砺波市">「参考」地域区分!$H$1213:$H$1214</definedName>
    <definedName name="土浦市" localSheetId="2">#REF!</definedName>
    <definedName name="土浦市">「参考」地域区分!$H$684:$H$685</definedName>
    <definedName name="唐津市" localSheetId="2">#REF!</definedName>
    <definedName name="唐津市">「参考」地域区分!$H$2816:$H$2824</definedName>
    <definedName name="島根県隠岐の島町" localSheetId="2">#REF!</definedName>
    <definedName name="島根県隠岐の島町">「参考」地域区分!$H$2189:$H$2192</definedName>
    <definedName name="島根県大田市" localSheetId="2">#REF!</definedName>
    <definedName name="島根県大田市">「参考」地域区分!$H$2227:$H$2229</definedName>
    <definedName name="東かがわ市" localSheetId="2">#REF!</definedName>
    <definedName name="東かがわ市">「参考」地域区分!$H$2555:$H$2557</definedName>
    <definedName name="東みよし町" localSheetId="2">#REF!</definedName>
    <definedName name="東みよし町">「参考」地域区分!$H$2496:$H$2497</definedName>
    <definedName name="東温市" localSheetId="2">#REF!</definedName>
    <definedName name="東温市">「参考」地域区分!$H$2621:$H$2622</definedName>
    <definedName name="東近江市" localSheetId="2">#REF!</definedName>
    <definedName name="東近江市">「参考」地域区分!$H$1857:$H$1863</definedName>
    <definedName name="東吾妻町" localSheetId="2">#REF!</definedName>
    <definedName name="東吾妻町">「参考」地域区分!$H$807:$H$808</definedName>
    <definedName name="東御市" localSheetId="2">#REF!</definedName>
    <definedName name="東御市">「参考」地域区分!$H$1464:$H$1465</definedName>
    <definedName name="東広島市" localSheetId="2">#REF!</definedName>
    <definedName name="東広島市">「参考」地域区分!$H$2381:$H$2386</definedName>
    <definedName name="東松島市" localSheetId="2">#REF!</definedName>
    <definedName name="東松島市">「参考」地域区分!$H$400:$H$401</definedName>
    <definedName name="東峰村" localSheetId="2">#REF!</definedName>
    <definedName name="東峰村">「参考」地域区分!$H$2757:$H$2758</definedName>
    <definedName name="徳島県阿南市" localSheetId="2">#REF!</definedName>
    <definedName name="徳島県阿南市">「参考」地域区分!$H$2468:$H$2470</definedName>
    <definedName name="徳島県阿波市" localSheetId="2">#REF!</definedName>
    <definedName name="徳島県阿波市">「参考」地域区分!$H$2471:$H$2474</definedName>
    <definedName name="徳島県三好市" localSheetId="2">#REF!</definedName>
    <definedName name="徳島県三好市">「参考」地域区分!$H$2483:$H$2488</definedName>
    <definedName name="徳島県那賀町" localSheetId="2">#REF!</definedName>
    <definedName name="徳島県那賀町">「参考」地域区分!$H$2499:$H$2503</definedName>
    <definedName name="栃木県宇都宮市" localSheetId="2">#REF!</definedName>
    <definedName name="栃木県宇都宮市">「参考」地域区分!$H$701:$H$703</definedName>
    <definedName name="栃木県下野市" localSheetId="2">#REF!</definedName>
    <definedName name="栃木県下野市">「参考」地域区分!$H$706:$H$708</definedName>
    <definedName name="栃木県鹿沼市" localSheetId="2">#REF!</definedName>
    <definedName name="栃木県鹿沼市">「参考」地域区分!$H$715:$H$716</definedName>
    <definedName name="栃木県栃木市" localSheetId="2">#REF!</definedName>
    <definedName name="栃木県栃木市">「参考」地域区分!$H$726:$H$730</definedName>
    <definedName name="栃木県那珂川町" localSheetId="2">#REF!</definedName>
    <definedName name="栃木県那珂川町">「参考」地域区分!$H$731:$H$732</definedName>
    <definedName name="奈良県宇陀市" localSheetId="2">#REF!</definedName>
    <definedName name="奈良県宇陀市">「参考」地域区分!$H$2051:$H$2054</definedName>
    <definedName name="奈良県五條市" localSheetId="2">#REF!</definedName>
    <definedName name="奈良県五條市">「参考」地域区分!$H$2063:$H$2065</definedName>
    <definedName name="奈良県奈良市" localSheetId="2">#REF!</definedName>
    <definedName name="奈良県奈良市">「参考」地域区分!$H$2090:$H$2092</definedName>
    <definedName name="那須烏山市" localSheetId="2">#REF!</definedName>
    <definedName name="那須烏山市">「参考」地域区分!$H$733:$H$734</definedName>
    <definedName name="那須塩原市" localSheetId="2">#REF!</definedName>
    <definedName name="那須塩原市">「参考」地域区分!$H$735:$H$737</definedName>
    <definedName name="南あわじ市" localSheetId="2">#REF!</definedName>
    <definedName name="南あわじ市">「参考」地域区分!$H$2026:$H$2029</definedName>
    <definedName name="南さつま市" localSheetId="2">#REF!</definedName>
    <definedName name="南さつま市">「参考」地域区分!$H$3176:$H$3180</definedName>
    <definedName name="南阿蘇村" localSheetId="2">#REF!</definedName>
    <definedName name="南阿蘇村">「参考」地域区分!$H$2988:$H$2990</definedName>
    <definedName name="南伊勢町" localSheetId="2">#REF!</definedName>
    <definedName name="南伊勢町">「参考」地域区分!$H$1817:$H$1818</definedName>
    <definedName name="南越前町" localSheetId="2">#REF!</definedName>
    <definedName name="南越前町">「参考」地域区分!$H$1301:$H$1303</definedName>
    <definedName name="南会津町" localSheetId="2">#REF!</definedName>
    <definedName name="南会津町">「参考」地域区分!$H$585:$H$588</definedName>
    <definedName name="南魚沼市" localSheetId="2">#REF!</definedName>
    <definedName name="南魚沼市">「参考」地域区分!$H$1188:$H$1190</definedName>
    <definedName name="南九州市" localSheetId="2">#REF!</definedName>
    <definedName name="南九州市">「参考」地域区分!$H$3181:$H$3183</definedName>
    <definedName name="南三陸町" localSheetId="2">#REF!</definedName>
    <definedName name="南三陸町">「参考」地域区分!$H$402:$H$403</definedName>
    <definedName name="南城市" localSheetId="2">#REF!</definedName>
    <definedName name="南城市">「参考」地域区分!$H$3241:$H$3244</definedName>
    <definedName name="南相馬市" localSheetId="2">#REF!</definedName>
    <definedName name="南相馬市">「参考」地域区分!$H$589:$H$591</definedName>
    <definedName name="南大隅町" localSheetId="2">#REF!</definedName>
    <definedName name="南大隅町">「参考」地域区分!$H$3185:$H$3186</definedName>
    <definedName name="南丹市" localSheetId="2">#REF!</definedName>
    <definedName name="南丹市">「参考」地域区分!$H$1901:$H$1904</definedName>
    <definedName name="南砺市" localSheetId="2">#REF!</definedName>
    <definedName name="南砺市">「参考」地域区分!$H$1215:$H$1222</definedName>
    <definedName name="南島原市" localSheetId="2">#REF!</definedName>
    <definedName name="南島原市">「参考」地域区分!$H$2893:$H$2900</definedName>
    <definedName name="南部町" localSheetId="2">#REF!,#REF!,#REF!</definedName>
    <definedName name="南部町">「参考」地域区分!$H$267:$H$269,「参考」地域区分!$H$1354:$H$1355,「参考」地域区分!$H$2172:$H$2173</definedName>
    <definedName name="南房総市" localSheetId="2">#REF!</definedName>
    <definedName name="南房総市">「参考」地域区分!$H$967:$H$973</definedName>
    <definedName name="二戸市" localSheetId="2">#REF!</definedName>
    <definedName name="二戸市">「参考」地域区分!$H$328:$H$329</definedName>
    <definedName name="二本松市" localSheetId="2">#REF!</definedName>
    <definedName name="二本松市">「参考」地域区分!$H$592:$H$595</definedName>
    <definedName name="廿日市市" localSheetId="2">#REF!</definedName>
    <definedName name="廿日市市">「参考」地域区分!$H$2387:$H$2391</definedName>
    <definedName name="日光市" localSheetId="2">#REF!</definedName>
    <definedName name="日光市">「参考」地域区分!$H$739:$H$743</definedName>
    <definedName name="日向市" localSheetId="2">#REF!</definedName>
    <definedName name="日向市">「参考」地域区分!$H$3097:$H$3098</definedName>
    <definedName name="日高川町" localSheetId="2">#REF!</definedName>
    <definedName name="日高川町">「参考」地域区分!$H$2133:$H$2135</definedName>
    <definedName name="日高町" localSheetId="2">#REF!</definedName>
    <definedName name="日高町">「参考」地域区分!$H$152:$H$153</definedName>
    <definedName name="日置市" localSheetId="2">#REF!</definedName>
    <definedName name="日置市">「参考」地域区分!$H$3187:$H$3190</definedName>
    <definedName name="日田市" localSheetId="2">#REF!</definedName>
    <definedName name="日田市">「参考」地域区分!$H$3043:$H$3048</definedName>
    <definedName name="日南市" localSheetId="2">#REF!</definedName>
    <definedName name="日南市">「参考」地域区分!$H$3099:$H$3101</definedName>
    <definedName name="日立市" localSheetId="2">#REF!</definedName>
    <definedName name="日立市">「参考」地域区分!$H$689:$H$690</definedName>
    <definedName name="能代市" localSheetId="2">#REF!</definedName>
    <definedName name="能代市">「参考」地域区分!$H$461:$H$462</definedName>
    <definedName name="能登町" localSheetId="2">#REF!</definedName>
    <definedName name="能登町">「参考」地域区分!$H$1255:$H$1257</definedName>
    <definedName name="能美市" localSheetId="2">#REF!</definedName>
    <definedName name="能美市">「参考」地域区分!$H$1258:$H$1260</definedName>
    <definedName name="萩市" localSheetId="2">#REF!</definedName>
    <definedName name="萩市">「参考」地域区分!$H$2450:$H$2456</definedName>
    <definedName name="伯耆町" localSheetId="2">#REF!</definedName>
    <definedName name="伯耆町">「参考」地域区分!$H$2177:$H$2178</definedName>
    <definedName name="柏崎市" localSheetId="2">#REF!</definedName>
    <definedName name="柏崎市">「参考」地域区分!$H$1191:$H$1193</definedName>
    <definedName name="柏市" localSheetId="2">#REF!</definedName>
    <definedName name="柏市">「参考」地域区分!$H$974:$H$975</definedName>
    <definedName name="白河市" localSheetId="2">#REF!</definedName>
    <definedName name="白河市">「参考」地域区分!$H$596:$H$599</definedName>
    <definedName name="白山市" localSheetId="2">#REF!</definedName>
    <definedName name="白山市">「参考」地域区分!$H$1261:$H$1268</definedName>
    <definedName name="白石町" localSheetId="2">#REF!</definedName>
    <definedName name="白石町">「参考」地域区分!$H$2825:$H$2827</definedName>
    <definedName name="白浜町" localSheetId="2">#REF!</definedName>
    <definedName name="白浜町">「参考」地域区分!$H$2137:$H$2138</definedName>
    <definedName name="函館市" localSheetId="2">#REF!</definedName>
    <definedName name="函館市">「参考」地域区分!$H$157:$H$161</definedName>
    <definedName name="八雲町" localSheetId="2">#REF!</definedName>
    <definedName name="八雲町">「参考」地域区分!$H$162:$H$163</definedName>
    <definedName name="八戸市" localSheetId="2">#REF!</definedName>
    <definedName name="八戸市">「参考」地域区分!$H$270:$H$271</definedName>
    <definedName name="八重瀬町" localSheetId="2">#REF!</definedName>
    <definedName name="八重瀬町">「参考」地域区分!$H$3247:$H$3248</definedName>
    <definedName name="八女市" localSheetId="2">#REF!</definedName>
    <definedName name="八女市">「参考」地域区分!$H$2763:$H$2768</definedName>
    <definedName name="八代市" localSheetId="2">#REF!</definedName>
    <definedName name="八代市">「参考」地域区分!$H$2993:$H$2998</definedName>
    <definedName name="八頭町" localSheetId="2">#REF!</definedName>
    <definedName name="八頭町">「参考」地域区分!$H$2179:$H$2181</definedName>
    <definedName name="八幡浜市" localSheetId="2">#REF!</definedName>
    <definedName name="八幡浜市">「参考」地域区分!$H$2626:$H$2627</definedName>
    <definedName name="八幡平市" localSheetId="2">#REF!</definedName>
    <definedName name="八幡平市">「参考」地域区分!$H$330:$H$332</definedName>
    <definedName name="八峰町" localSheetId="2">#REF!</definedName>
    <definedName name="八峰町">「参考」地域区分!$H$463:$H$464</definedName>
    <definedName name="飯綱町" localSheetId="2">#REF!</definedName>
    <definedName name="飯綱町">「参考」地域区分!$H$1472:$H$1473</definedName>
    <definedName name="飯塚市" localSheetId="2">#REF!</definedName>
    <definedName name="飯塚市">「参考」地域区分!$H$2769:$H$2773</definedName>
    <definedName name="飯田市" localSheetId="2">#REF!</definedName>
    <definedName name="飯田市">「参考」地域区分!$H$1475:$H$1477</definedName>
    <definedName name="飯能市" localSheetId="2">#REF!</definedName>
    <definedName name="飯能市">「参考」地域区分!$H$896:$H$897</definedName>
    <definedName name="磐田市" localSheetId="2">#REF!</definedName>
    <definedName name="磐田市">「参考」地域区分!$H$1644:$H$1648</definedName>
    <definedName name="飛騨市" localSheetId="2">#REF!</definedName>
    <definedName name="飛騨市">「参考」地域区分!$H$1573:$H$1576</definedName>
    <definedName name="尾道市" localSheetId="2">#REF!</definedName>
    <definedName name="尾道市">「参考」地域区分!$H$2392:$H$2396</definedName>
    <definedName name="美郷町" localSheetId="2">#REF!,#REF!</definedName>
    <definedName name="美郷町">「参考」地域区分!$H$466:$H$468,「参考」地域区分!$H$3103:$H$3105</definedName>
    <definedName name="美作市" localSheetId="2">#REF!</definedName>
    <definedName name="美作市">「参考」地域区分!$H$2313:$H$2318</definedName>
    <definedName name="美祢市" localSheetId="2">#REF!</definedName>
    <definedName name="美祢市">「参考」地域区分!$H$2457:$H$2459</definedName>
    <definedName name="美波町" localSheetId="2">#REF!</definedName>
    <definedName name="美波町">「参考」地域区分!$H$2505:$H$2506</definedName>
    <definedName name="美馬市" localSheetId="2">#REF!</definedName>
    <definedName name="美馬市">「参考」地域区分!$H$2507:$H$2510</definedName>
    <definedName name="美里町" localSheetId="2">#REF!,#REF!</definedName>
    <definedName name="美里町">「参考」地域区分!$H$405:$H$406,「参考」地域区分!$H$2999:$H$3000</definedName>
    <definedName name="姫路市" localSheetId="2">#REF!</definedName>
    <definedName name="姫路市">「参考」地域区分!$H$2032:$H$2036</definedName>
    <definedName name="氷川町" localSheetId="2">#REF!</definedName>
    <definedName name="氷川町">「参考」地域区分!$H$3001:$H$3002</definedName>
    <definedName name="浜松市" localSheetId="2">#REF!</definedName>
    <definedName name="浜松市">「参考」地域区分!$H$1649:$H$1660</definedName>
    <definedName name="富岡市" localSheetId="2">#REF!</definedName>
    <definedName name="富岡市">「参考」地域区分!$H$813:$H$814</definedName>
    <definedName name="富山県高岡市" localSheetId="2">#REF!</definedName>
    <definedName name="富山県高岡市">「参考」地域区分!$H$1200:$H$1201</definedName>
    <definedName name="富山県射水市" localSheetId="2">#REF!</definedName>
    <definedName name="富山県射水市">「参考」地域区分!$H$1204:$H$1208</definedName>
    <definedName name="富山県富山市" localSheetId="2">#REF!</definedName>
    <definedName name="富山県富山市">「参考」地域区分!$H$1225:$H$1231</definedName>
    <definedName name="富士宮市" localSheetId="2">#REF!</definedName>
    <definedName name="富士宮市">「参考」地域区分!$H$1661:$H$1662</definedName>
    <definedName name="富士市" localSheetId="2">#REF!</definedName>
    <definedName name="富士市">「参考」地域区分!$H$1663:$H$1664</definedName>
    <definedName name="富士川町" localSheetId="2">#REF!</definedName>
    <definedName name="富士川町">「参考」地域区分!$H$1363:$H$1364</definedName>
    <definedName name="部位">リスト!$O$4:$O$14</definedName>
    <definedName name="福井県大野市" localSheetId="2">#REF!</definedName>
    <definedName name="福井県大野市">「参考」地域区分!$H$1297:$H$1298</definedName>
    <definedName name="福井県福井市" localSheetId="2">#REF!</definedName>
    <definedName name="福井県福井市">「参考」地域区分!$H$1305:$H$1308</definedName>
    <definedName name="福岡県宮若市" localSheetId="2">#REF!</definedName>
    <definedName name="福岡県宮若市">「参考」地域区分!$H$2706:$H$2707</definedName>
    <definedName name="福岡県糸島市" localSheetId="2">#REF!</definedName>
    <definedName name="福岡県糸島市">「参考」地域区分!$H$2715:$H$2717</definedName>
    <definedName name="福岡県朝倉市" localSheetId="2">#REF!</definedName>
    <definedName name="福岡県朝倉市">「参考」地域区分!$H$2750:$H$2752</definedName>
    <definedName name="福岡県福智町" localSheetId="2">#REF!</definedName>
    <definedName name="福岡県福智町">「参考」地域区分!$H$2774:$H$2776</definedName>
    <definedName name="福岡県福津市" localSheetId="2">#REF!</definedName>
    <definedName name="福岡県福津市">「参考」地域区分!$H$2777:$H$2778</definedName>
    <definedName name="福島県喜多方市" localSheetId="2">#REF!</definedName>
    <definedName name="福島県喜多方市">「参考」地域区分!$H$540:$H$544</definedName>
    <definedName name="福島県福島市" localSheetId="2">#REF!</definedName>
    <definedName name="福島県福島市">「参考」地域区分!$H$604:$H$605</definedName>
    <definedName name="兵庫県香美町" localSheetId="2">#REF!</definedName>
    <definedName name="兵庫県香美町">「参考」地域区分!$H$1974:$H$1976</definedName>
    <definedName name="兵庫県三木市" localSheetId="2">#REF!</definedName>
    <definedName name="兵庫県三木市">「参考」地域区分!$H$1983:$H$1984</definedName>
    <definedName name="兵庫県宍粟市" localSheetId="2">#REF!</definedName>
    <definedName name="兵庫県宍粟市">「参考」地域区分!$H$1986:$H$1989</definedName>
    <definedName name="兵庫県洲本市" localSheetId="2">#REF!</definedName>
    <definedName name="兵庫県洲本市">「参考」地域区分!$H$1991:$H$1992</definedName>
    <definedName name="兵庫県新温泉町" localSheetId="2">#REF!</definedName>
    <definedName name="兵庫県新温泉町">「参考」地域区分!$H$1995:$H$1996</definedName>
    <definedName name="兵庫県西脇市" localSheetId="2">#REF!</definedName>
    <definedName name="兵庫県西脇市">「参考」地域区分!$H$2001:$H$2002</definedName>
    <definedName name="兵庫県多可町" localSheetId="2">#REF!</definedName>
    <definedName name="兵庫県多可町">「参考」地域区分!$H$2006:$H$2008</definedName>
    <definedName name="兵庫県丹波市" localSheetId="2">#REF!</definedName>
    <definedName name="兵庫県丹波市">「参考」地域区分!$H$2010:$H$2015</definedName>
    <definedName name="兵庫県朝来市" localSheetId="2">#REF!</definedName>
    <definedName name="兵庫県朝来市">「参考」地域区分!$H$2022:$H$2025</definedName>
    <definedName name="兵庫県豊岡市" localSheetId="2">#REF!</definedName>
    <definedName name="兵庫県豊岡市">「参考」地域区分!$H$2039:$H$2044</definedName>
    <definedName name="防火地域">リスト!$T$11:$T$15</definedName>
    <definedName name="北海道あさぎり町" localSheetId="2">#REF!</definedName>
    <definedName name="北海道あさぎり町">「参考」地域区分!$H$2912:$H$2916</definedName>
    <definedName name="北海道岩見沢市" localSheetId="2">#REF!</definedName>
    <definedName name="北海道岩見沢市">「参考」地域区分!$H$35:$H$37</definedName>
    <definedName name="北海道釧路市" localSheetId="2">#REF!</definedName>
    <definedName name="北海道釧路市">「参考」地域区分!$H$44:$H$46</definedName>
    <definedName name="北海道枝幸町" localSheetId="2">#REF!</definedName>
    <definedName name="北海道枝幸町">「参考」地域区分!$H$71:$H$72</definedName>
    <definedName name="北海道新ひだか町" localSheetId="2">#REF!</definedName>
    <definedName name="北海道新ひだか町">「参考」地域区分!$H$90:$H$91</definedName>
    <definedName name="北海道石狩市" localSheetId="2">#REF!</definedName>
    <definedName name="北海道石狩市">「参考」地域区分!$H$105:$H$107</definedName>
    <definedName name="北海道洞爺湖町" localSheetId="2">#REF!</definedName>
    <definedName name="北海道洞爺湖町">「参考」地域区分!$H$145:$H$146</definedName>
    <definedName name="北海道北見市" localSheetId="2">#REF!</definedName>
    <definedName name="北海道北見市">「参考」地域区分!$H$180:$H$183</definedName>
    <definedName name="北海道北斗市" localSheetId="2">#REF!</definedName>
    <definedName name="北海道北斗市">「参考」地域区分!$H$185:$H$186</definedName>
    <definedName name="牧之原市" localSheetId="2">#REF!</definedName>
    <definedName name="牧之原市">「参考」地域区分!$H$1665:$H$1666</definedName>
    <definedName name="本宮市" localSheetId="2">#REF!</definedName>
    <definedName name="本宮市">「参考」地域区分!$H$608:$H$609</definedName>
    <definedName name="本庄市" localSheetId="2">#REF!</definedName>
    <definedName name="本庄市">「参考」地域区分!$H$901:$H$902</definedName>
    <definedName name="本巣市" localSheetId="2">#REF!</definedName>
    <definedName name="本巣市">「参考」地域区分!$H$1581:$H$1584</definedName>
    <definedName name="幕別町" localSheetId="2">#REF!</definedName>
    <definedName name="幕別町">「参考」地域区分!$H$192:$H$193</definedName>
    <definedName name="妙高市" localSheetId="2">#REF!</definedName>
    <definedName name="妙高市">「参考」地域区分!$H$1194:$H$1196</definedName>
    <definedName name="霧島市" localSheetId="2">#REF!</definedName>
    <definedName name="霧島市">「参考」地域区分!$H$3192:$H$3198</definedName>
    <definedName name="名寄市" localSheetId="2">#REF!</definedName>
    <definedName name="名寄市">「参考」地域区分!$H$194:$H$195</definedName>
    <definedName name="木曽町" localSheetId="2">#REF!</definedName>
    <definedName name="木曽町">「参考」地域区分!$H$1485:$H$1488</definedName>
    <definedName name="木津川市" localSheetId="2">#REF!</definedName>
    <definedName name="木津川市">「参考」地域区分!$H$1911:$H$1913</definedName>
    <definedName name="野洲市" localSheetId="2">#REF!</definedName>
    <definedName name="野洲市">「参考」地域区分!$H$1871:$H$1872</definedName>
    <definedName name="野田市" localSheetId="2">#REF!</definedName>
    <definedName name="野田市">「参考」地域区分!$H$985:$H$986</definedName>
    <definedName name="弥富市" localSheetId="2">#REF!</definedName>
    <definedName name="弥富市">「参考」地域区分!$H$1753:$H$1754</definedName>
    <definedName name="柳井市" localSheetId="2">#REF!</definedName>
    <definedName name="柳井市">「参考」地域区分!$H$2462:$H$2463</definedName>
    <definedName name="柳川市" localSheetId="2">#REF!</definedName>
    <definedName name="柳川市">「参考」地域区分!$H$2781:$H$2783</definedName>
    <definedName name="揖斐川町" localSheetId="2">#REF!</definedName>
    <definedName name="揖斐川町">「参考」地域区分!$H$1585:$H$1590</definedName>
    <definedName name="有田川町" localSheetId="2">#REF!</definedName>
    <definedName name="有田川町">「参考」地域区分!$H$2142:$H$2144</definedName>
    <definedName name="有田町" localSheetId="2">#REF!</definedName>
    <definedName name="有田町">「参考」地域区分!$H$2831:$H$2832</definedName>
    <definedName name="湧水町" localSheetId="2">#REF!</definedName>
    <definedName name="湧水町">「参考」地域区分!$H$3199:$H$3200</definedName>
    <definedName name="湧別町" localSheetId="2">#REF!</definedName>
    <definedName name="湧別町">「参考」地域区分!$H$199:$H$200</definedName>
    <definedName name="由布市" localSheetId="2">#REF!</definedName>
    <definedName name="由布市">「参考」地域区分!$H$3061:$H$3063</definedName>
    <definedName name="由利本荘市" localSheetId="2">#REF!</definedName>
    <definedName name="由利本荘市">「参考」地域区分!$H$473:$H$480</definedName>
    <definedName name="与謝野町" localSheetId="2">#REF!</definedName>
    <definedName name="与謝野町">「参考」地域区分!$H$1914:$H$1916</definedName>
    <definedName name="洋野町" localSheetId="2">#REF!</definedName>
    <definedName name="洋野町">「参考」地域区分!$H$338:$H$339</definedName>
    <definedName name="用途地域">リスト!$T$18:$T$29</definedName>
    <definedName name="養父市" localSheetId="2">#REF!</definedName>
    <definedName name="養父市">「参考」地域区分!$H$2046:$H$2049</definedName>
    <definedName name="和歌山県橋本市" localSheetId="2">#REF!</definedName>
    <definedName name="和歌山県橋本市">「参考」地域区分!$H$2113:$H$2114</definedName>
    <definedName name="和歌山県串本町" localSheetId="2">#REF!</definedName>
    <definedName name="和歌山県串本町">「参考」地域区分!$H$2116:$H$2117</definedName>
    <definedName name="和歌山県新宮市" localSheetId="2">#REF!</definedName>
    <definedName name="和歌山県新宮市">「参考」地域区分!$H$2123:$H$2124</definedName>
    <definedName name="諫早市" localSheetId="2">#REF!</definedName>
    <definedName name="諫早市">「参考」地域区分!$H$2906:$H$2911</definedName>
  </definedNames>
  <calcPr calcId="125725"/>
</workbook>
</file>

<file path=xl/calcChain.xml><?xml version="1.0" encoding="utf-8"?>
<calcChain xmlns="http://schemas.openxmlformats.org/spreadsheetml/2006/main">
  <c r="V3" i="30"/>
  <c r="V2"/>
  <c r="D21" i="16"/>
  <c r="D9" i="14"/>
  <c r="Y2" i="10"/>
  <c r="D38" i="6"/>
  <c r="AF13" i="33"/>
  <c r="AG13" s="1"/>
  <c r="AE21"/>
  <c r="J21" s="1"/>
  <c r="AE19"/>
  <c r="J17"/>
  <c r="AE11"/>
  <c r="AF11" s="1"/>
  <c r="D26" i="1" s="1"/>
  <c r="J20" i="33" l="1"/>
  <c r="AE20"/>
  <c r="O11"/>
  <c r="D13" i="20"/>
  <c r="D24" i="23"/>
  <c r="D22"/>
  <c r="D21"/>
  <c r="D12" i="20"/>
  <c r="D23" i="23"/>
  <c r="D11" i="20"/>
  <c r="D10"/>
  <c r="D13" i="16"/>
  <c r="D13" i="23"/>
  <c r="D12" i="16"/>
  <c r="D12" i="23"/>
  <c r="D11" i="16"/>
  <c r="D11" i="23"/>
  <c r="D10" i="16"/>
  <c r="D10" i="23"/>
  <c r="D31" i="32"/>
  <c r="D43"/>
  <c r="D30"/>
  <c r="D42"/>
  <c r="D26"/>
  <c r="D41"/>
  <c r="D20"/>
  <c r="D40"/>
  <c r="D39"/>
  <c r="D10"/>
  <c r="D38"/>
  <c r="D29"/>
  <c r="D19"/>
  <c r="D37"/>
  <c r="D32"/>
  <c r="D44"/>
  <c r="D25" i="1"/>
  <c r="D11"/>
  <c r="D24"/>
  <c r="D17"/>
  <c r="D19"/>
  <c r="D31"/>
  <c r="D18"/>
  <c r="D30"/>
  <c r="D16"/>
  <c r="D29"/>
  <c r="D13"/>
  <c r="D28"/>
  <c r="D12"/>
  <c r="D27"/>
  <c r="D10"/>
  <c r="E26" i="8"/>
  <c r="E25"/>
  <c r="E24"/>
  <c r="E23"/>
  <c r="E21"/>
  <c r="E20"/>
  <c r="E19"/>
  <c r="AB26"/>
  <c r="AB25"/>
  <c r="AB24"/>
  <c r="AB23"/>
  <c r="AB21"/>
  <c r="AB20"/>
  <c r="AB19"/>
  <c r="L3" i="28"/>
  <c r="N26" i="8" s="1"/>
  <c r="L3" i="23"/>
  <c r="N25" i="8" s="1"/>
  <c r="L3" i="22"/>
  <c r="N24" i="8" s="1"/>
  <c r="L3" i="20"/>
  <c r="N23" i="8" s="1"/>
  <c r="L3" i="16"/>
  <c r="N21" i="8" s="1"/>
  <c r="L3" i="14"/>
  <c r="N20" i="8" s="1"/>
  <c r="L3" i="32"/>
  <c r="L3" i="1"/>
  <c r="N19" i="8" s="1"/>
  <c r="G21" i="6"/>
  <c r="V4" i="28"/>
  <c r="V3"/>
  <c r="V4" i="23"/>
  <c r="V3"/>
  <c r="V4" i="22"/>
  <c r="V3"/>
  <c r="V4" i="20"/>
  <c r="V3"/>
  <c r="V4" i="16"/>
  <c r="V3"/>
  <c r="V4" i="14"/>
  <c r="V3"/>
  <c r="V4" i="32"/>
  <c r="V3"/>
  <c r="V3" i="1"/>
  <c r="V4"/>
  <c r="K41" i="6"/>
  <c r="S41"/>
  <c r="D40"/>
  <c r="H36"/>
  <c r="E36"/>
  <c r="BC2" i="10"/>
  <c r="CG2" s="1"/>
  <c r="DK2" s="1"/>
  <c r="EO2" s="1"/>
  <c r="FS2" s="1"/>
  <c r="Q26" i="8"/>
  <c r="Q25"/>
  <c r="Q24"/>
  <c r="Q23"/>
  <c r="Q21"/>
  <c r="Q20"/>
  <c r="Q19"/>
  <c r="E992" i="12"/>
  <c r="F992"/>
  <c r="L992"/>
  <c r="E1019"/>
  <c r="F1019"/>
  <c r="L1019"/>
  <c r="E1049"/>
  <c r="F1049"/>
  <c r="L1049"/>
  <c r="E1035"/>
  <c r="F1035"/>
  <c r="L1035"/>
  <c r="E997"/>
  <c r="F997"/>
  <c r="L997"/>
  <c r="E1044"/>
  <c r="F1044"/>
  <c r="L1044"/>
  <c r="E1043"/>
  <c r="F1043"/>
  <c r="L1043"/>
  <c r="E1012"/>
  <c r="F1012"/>
  <c r="L1012"/>
  <c r="E1025"/>
  <c r="F1025"/>
  <c r="L1025"/>
  <c r="E1003"/>
  <c r="F1003"/>
  <c r="L1003"/>
  <c r="E1013"/>
  <c r="F1013"/>
  <c r="L1013"/>
  <c r="E1022"/>
  <c r="F1022"/>
  <c r="L1022"/>
  <c r="E1046"/>
  <c r="F1046"/>
  <c r="L1046"/>
  <c r="E1037"/>
  <c r="F1037"/>
  <c r="L1037"/>
  <c r="E995"/>
  <c r="F995"/>
  <c r="L995"/>
  <c r="E1045"/>
  <c r="F1045"/>
  <c r="L1045"/>
  <c r="E1021"/>
  <c r="F1021"/>
  <c r="L1021"/>
  <c r="E1008"/>
  <c r="F1008"/>
  <c r="L1008"/>
  <c r="E1018"/>
  <c r="F1018"/>
  <c r="L1018"/>
  <c r="E1042"/>
  <c r="F1042"/>
  <c r="L1042"/>
  <c r="E996"/>
  <c r="F996"/>
  <c r="L996"/>
  <c r="E1024"/>
  <c r="F1024"/>
  <c r="L1024"/>
  <c r="Y33" i="6"/>
  <c r="Y32"/>
  <c r="E2913" i="12"/>
  <c r="E2916"/>
  <c r="E2912"/>
  <c r="E2915"/>
  <c r="E2914"/>
  <c r="E1667"/>
  <c r="E1669"/>
  <c r="E1668"/>
  <c r="E1274"/>
  <c r="E1275"/>
  <c r="E908"/>
  <c r="E909"/>
  <c r="E910"/>
  <c r="E3108"/>
  <c r="E3109"/>
  <c r="E1758"/>
  <c r="E1755"/>
  <c r="E1756"/>
  <c r="E1757"/>
  <c r="E2630"/>
  <c r="E2628"/>
  <c r="E2629"/>
  <c r="E525"/>
  <c r="E2681"/>
  <c r="E2682"/>
  <c r="E2245"/>
  <c r="E2246"/>
  <c r="E2247"/>
  <c r="E2248"/>
  <c r="E3064"/>
  <c r="E3"/>
  <c r="E216"/>
  <c r="E215"/>
  <c r="E1277"/>
  <c r="E1276"/>
  <c r="E615"/>
  <c r="E616"/>
  <c r="E2097"/>
  <c r="E2098"/>
  <c r="E1234"/>
  <c r="E1235"/>
  <c r="E1233"/>
  <c r="E819"/>
  <c r="E818"/>
  <c r="E700"/>
  <c r="E699"/>
  <c r="E3110"/>
  <c r="E3112"/>
  <c r="E3111"/>
  <c r="E2519"/>
  <c r="E2517"/>
  <c r="E2516"/>
  <c r="E2515"/>
  <c r="E2518"/>
  <c r="E2099"/>
  <c r="E5"/>
  <c r="E4"/>
  <c r="E6"/>
  <c r="E1965"/>
  <c r="E1963"/>
  <c r="E1964"/>
  <c r="E1962"/>
  <c r="E221"/>
  <c r="E219"/>
  <c r="E220"/>
  <c r="E217"/>
  <c r="E218"/>
  <c r="E617"/>
  <c r="E618"/>
  <c r="E619"/>
  <c r="E620"/>
  <c r="E2467"/>
  <c r="E2466"/>
  <c r="E2465"/>
  <c r="E821"/>
  <c r="E820"/>
  <c r="E414"/>
  <c r="E412"/>
  <c r="E413"/>
  <c r="E7"/>
  <c r="E621"/>
  <c r="E822"/>
  <c r="E823"/>
  <c r="E2520"/>
  <c r="E2522"/>
  <c r="E2521"/>
  <c r="E749"/>
  <c r="E748"/>
  <c r="E750"/>
  <c r="E751"/>
  <c r="E753"/>
  <c r="E752"/>
  <c r="E2100"/>
  <c r="E2101"/>
  <c r="E2785"/>
  <c r="E2786"/>
  <c r="E2784"/>
  <c r="E2683"/>
  <c r="E2684"/>
  <c r="E2685"/>
  <c r="E2688"/>
  <c r="E2687"/>
  <c r="E2686"/>
  <c r="E1670"/>
  <c r="E9"/>
  <c r="E8"/>
  <c r="E222"/>
  <c r="E223"/>
  <c r="E224"/>
  <c r="E225"/>
  <c r="E1090"/>
  <c r="E1088"/>
  <c r="E1089"/>
  <c r="E1087"/>
  <c r="E1091"/>
  <c r="E1092"/>
  <c r="E1094"/>
  <c r="E1093"/>
  <c r="E3113"/>
  <c r="E1671"/>
  <c r="E622"/>
  <c r="E2918"/>
  <c r="E2917"/>
  <c r="E2919"/>
  <c r="E1375"/>
  <c r="E1374"/>
  <c r="E1376"/>
  <c r="E2468"/>
  <c r="E2470"/>
  <c r="E2469"/>
  <c r="E1377"/>
  <c r="E2472"/>
  <c r="E2474"/>
  <c r="E2473"/>
  <c r="E2471"/>
  <c r="E2409"/>
  <c r="E1672"/>
  <c r="E1675"/>
  <c r="E1674"/>
  <c r="E1673"/>
  <c r="E1050"/>
  <c r="E1825"/>
  <c r="E1824"/>
  <c r="E2562"/>
  <c r="E2559"/>
  <c r="E2560"/>
  <c r="E2558"/>
  <c r="E2561"/>
  <c r="E10"/>
  <c r="E3115"/>
  <c r="E3114"/>
  <c r="E3116"/>
  <c r="E911"/>
  <c r="E913"/>
  <c r="E912"/>
  <c r="E914"/>
  <c r="E11"/>
  <c r="E1966"/>
  <c r="E2689"/>
  <c r="E12"/>
  <c r="E2921"/>
  <c r="E2920"/>
  <c r="E226"/>
  <c r="E1051"/>
  <c r="E2523"/>
  <c r="E2524"/>
  <c r="E3065"/>
  <c r="E1874"/>
  <c r="E2250"/>
  <c r="E1095"/>
  <c r="E2323"/>
  <c r="E2327"/>
  <c r="E2328"/>
  <c r="E2326"/>
  <c r="E2325"/>
  <c r="E2324"/>
  <c r="E2631"/>
  <c r="E2329"/>
  <c r="E2331"/>
  <c r="E2330"/>
  <c r="E1676"/>
  <c r="E754"/>
  <c r="E755"/>
  <c r="E2632"/>
  <c r="E2050"/>
  <c r="E1382"/>
  <c r="E1380"/>
  <c r="E1379"/>
  <c r="E1378"/>
  <c r="E1381"/>
  <c r="E1493"/>
  <c r="E13"/>
  <c r="E14"/>
  <c r="E2186"/>
  <c r="E2187"/>
  <c r="E2188"/>
  <c r="E2690"/>
  <c r="E1761"/>
  <c r="E1760"/>
  <c r="E1764"/>
  <c r="E1759"/>
  <c r="E1763"/>
  <c r="E1762"/>
  <c r="E2249"/>
  <c r="E1875"/>
  <c r="E3117"/>
  <c r="E3118"/>
  <c r="E2251"/>
  <c r="E1052"/>
  <c r="E756"/>
  <c r="E759"/>
  <c r="E758"/>
  <c r="E757"/>
  <c r="E1765"/>
  <c r="E1768"/>
  <c r="E1767"/>
  <c r="E1766"/>
  <c r="E3119"/>
  <c r="E15"/>
  <c r="E16"/>
  <c r="E526"/>
  <c r="E529"/>
  <c r="E528"/>
  <c r="E530"/>
  <c r="E527"/>
  <c r="E1967"/>
  <c r="E1593"/>
  <c r="E1594"/>
  <c r="E1596"/>
  <c r="E1595"/>
  <c r="E1597"/>
  <c r="E1600"/>
  <c r="E1599"/>
  <c r="E1598"/>
  <c r="E824"/>
  <c r="E1383"/>
  <c r="E1384"/>
  <c r="E1385"/>
  <c r="E2252"/>
  <c r="E2563"/>
  <c r="E2565"/>
  <c r="E2564"/>
  <c r="E2787"/>
  <c r="E2566"/>
  <c r="E2568"/>
  <c r="E2567"/>
  <c r="E2253"/>
  <c r="E2254"/>
  <c r="E2255"/>
  <c r="E1876"/>
  <c r="E415"/>
  <c r="E282"/>
  <c r="E283"/>
  <c r="E287"/>
  <c r="E289"/>
  <c r="E285"/>
  <c r="E288"/>
  <c r="E284"/>
  <c r="E286"/>
  <c r="E1677"/>
  <c r="E1678"/>
  <c r="E1679"/>
  <c r="E915"/>
  <c r="E290"/>
  <c r="E2834"/>
  <c r="E2835"/>
  <c r="E2833"/>
  <c r="E2836"/>
  <c r="E989"/>
  <c r="E1680"/>
  <c r="E1681"/>
  <c r="E1682"/>
  <c r="E1968"/>
  <c r="E623"/>
  <c r="E625"/>
  <c r="E624"/>
  <c r="E626"/>
  <c r="E627"/>
  <c r="E1918"/>
  <c r="E916"/>
  <c r="E917"/>
  <c r="E918"/>
  <c r="E2102"/>
  <c r="E2190"/>
  <c r="E2192"/>
  <c r="E2189"/>
  <c r="E2191"/>
  <c r="E3120"/>
  <c r="E3008"/>
  <c r="E3007"/>
  <c r="E3006"/>
  <c r="E1877"/>
  <c r="E1878"/>
  <c r="E2922"/>
  <c r="E2925"/>
  <c r="E2924"/>
  <c r="E2923"/>
  <c r="E2926"/>
  <c r="E2525"/>
  <c r="E2053"/>
  <c r="E2054"/>
  <c r="E2052"/>
  <c r="E2051"/>
  <c r="E701"/>
  <c r="E703"/>
  <c r="E702"/>
  <c r="E2927"/>
  <c r="E2691"/>
  <c r="E2410"/>
  <c r="E2411"/>
  <c r="E2569"/>
  <c r="E2570"/>
  <c r="E2571"/>
  <c r="E2572"/>
  <c r="E1919"/>
  <c r="E416"/>
  <c r="E1236"/>
  <c r="E825"/>
  <c r="E990"/>
  <c r="E1494"/>
  <c r="E17"/>
  <c r="E18"/>
  <c r="E3009"/>
  <c r="E3010"/>
  <c r="E919"/>
  <c r="E19"/>
  <c r="E20"/>
  <c r="E2256"/>
  <c r="E21"/>
  <c r="E2839"/>
  <c r="E2841"/>
  <c r="E2838"/>
  <c r="E2837"/>
  <c r="E2842"/>
  <c r="E2840"/>
  <c r="E2843"/>
  <c r="E2197"/>
  <c r="E2193"/>
  <c r="E2198"/>
  <c r="E2196"/>
  <c r="E2195"/>
  <c r="E2194"/>
  <c r="E1386"/>
  <c r="E920"/>
  <c r="E1279"/>
  <c r="E1278"/>
  <c r="E1280"/>
  <c r="E704"/>
  <c r="E2928"/>
  <c r="E2199"/>
  <c r="E2200"/>
  <c r="E2201"/>
  <c r="E826"/>
  <c r="E1282"/>
  <c r="E1281"/>
  <c r="E1286"/>
  <c r="E1284"/>
  <c r="E1283"/>
  <c r="E1285"/>
  <c r="E827"/>
  <c r="E2633"/>
  <c r="E3123"/>
  <c r="E3122"/>
  <c r="E3121"/>
  <c r="E3066"/>
  <c r="E3069"/>
  <c r="E3068"/>
  <c r="E3067"/>
  <c r="E1096"/>
  <c r="E1098"/>
  <c r="E1097"/>
  <c r="E22"/>
  <c r="E2692"/>
  <c r="E25"/>
  <c r="E23"/>
  <c r="E24"/>
  <c r="E26"/>
  <c r="E27"/>
  <c r="E291"/>
  <c r="E292"/>
  <c r="E341"/>
  <c r="E1387"/>
  <c r="E1388"/>
  <c r="E705"/>
  <c r="E295"/>
  <c r="E294"/>
  <c r="E296"/>
  <c r="E297"/>
  <c r="E293"/>
  <c r="E2203"/>
  <c r="E2202"/>
  <c r="E28"/>
  <c r="E991"/>
  <c r="E922"/>
  <c r="E921"/>
  <c r="E417"/>
  <c r="E420"/>
  <c r="E423"/>
  <c r="E424"/>
  <c r="E421"/>
  <c r="E419"/>
  <c r="E418"/>
  <c r="E422"/>
  <c r="E1053"/>
  <c r="E828"/>
  <c r="E1054"/>
  <c r="E227"/>
  <c r="E2055"/>
  <c r="E1389"/>
  <c r="E2693"/>
  <c r="E1683"/>
  <c r="E1684"/>
  <c r="E2260"/>
  <c r="E2257"/>
  <c r="E2259"/>
  <c r="E2258"/>
  <c r="E2261"/>
  <c r="E1390"/>
  <c r="E2262"/>
  <c r="E3125"/>
  <c r="E3124"/>
  <c r="E829"/>
  <c r="E29"/>
  <c r="E2266"/>
  <c r="E30"/>
  <c r="E31"/>
  <c r="E2412"/>
  <c r="E2413"/>
  <c r="E2415"/>
  <c r="E2414"/>
  <c r="E2416"/>
  <c r="E531"/>
  <c r="E628"/>
  <c r="E629"/>
  <c r="E2056"/>
  <c r="E2417"/>
  <c r="E760"/>
  <c r="E1391"/>
  <c r="E32"/>
  <c r="E1601"/>
  <c r="E2057"/>
  <c r="E708"/>
  <c r="E707"/>
  <c r="E706"/>
  <c r="E1499"/>
  <c r="E1497"/>
  <c r="E1495"/>
  <c r="E1496"/>
  <c r="E1498"/>
  <c r="E1392"/>
  <c r="E1237"/>
  <c r="E1238"/>
  <c r="E1969"/>
  <c r="E830"/>
  <c r="E831"/>
  <c r="E833"/>
  <c r="E832"/>
  <c r="E1970"/>
  <c r="E1971"/>
  <c r="E1972"/>
  <c r="E1973"/>
  <c r="E344"/>
  <c r="E343"/>
  <c r="E342"/>
  <c r="E1099"/>
  <c r="E1500"/>
  <c r="E1501"/>
  <c r="E2263"/>
  <c r="E2929"/>
  <c r="E2697"/>
  <c r="E2694"/>
  <c r="E2695"/>
  <c r="E2696"/>
  <c r="E33"/>
  <c r="E2058"/>
  <c r="E1602"/>
  <c r="E630"/>
  <c r="E1920"/>
  <c r="E1921"/>
  <c r="E481"/>
  <c r="E298"/>
  <c r="E300"/>
  <c r="E299"/>
  <c r="E301"/>
  <c r="E923"/>
  <c r="E34"/>
  <c r="E532"/>
  <c r="E534"/>
  <c r="E535"/>
  <c r="E533"/>
  <c r="E536"/>
  <c r="E537"/>
  <c r="E538"/>
  <c r="E2204"/>
  <c r="E1502"/>
  <c r="E1504"/>
  <c r="E1503"/>
  <c r="E2332"/>
  <c r="E2104"/>
  <c r="E2103"/>
  <c r="E2475"/>
  <c r="E2476"/>
  <c r="E2477"/>
  <c r="E1055"/>
  <c r="E834"/>
  <c r="E1685"/>
  <c r="E1056"/>
  <c r="E228"/>
  <c r="E1922"/>
  <c r="E229"/>
  <c r="E231"/>
  <c r="E230"/>
  <c r="E1505"/>
  <c r="E1506"/>
  <c r="E345"/>
  <c r="E1603"/>
  <c r="E1604"/>
  <c r="E1605"/>
  <c r="E2264"/>
  <c r="E631"/>
  <c r="E633"/>
  <c r="E632"/>
  <c r="E1507"/>
  <c r="E1879"/>
  <c r="E2059"/>
  <c r="E425"/>
  <c r="E427"/>
  <c r="E426"/>
  <c r="E1198"/>
  <c r="E835"/>
  <c r="E302"/>
  <c r="E2060"/>
  <c r="E2061"/>
  <c r="E539"/>
  <c r="E1686"/>
  <c r="E303"/>
  <c r="E924"/>
  <c r="E1057"/>
  <c r="E925"/>
  <c r="E926"/>
  <c r="E1058"/>
  <c r="E1393"/>
  <c r="E1100"/>
  <c r="E1687"/>
  <c r="E2698"/>
  <c r="E482"/>
  <c r="E1059"/>
  <c r="E761"/>
  <c r="E3127"/>
  <c r="E3126"/>
  <c r="E2526"/>
  <c r="E2527"/>
  <c r="E2528"/>
  <c r="E1508"/>
  <c r="E1509"/>
  <c r="E1511"/>
  <c r="E1512"/>
  <c r="E1514"/>
  <c r="E1513"/>
  <c r="E1510"/>
  <c r="E1101"/>
  <c r="E927"/>
  <c r="E762"/>
  <c r="E2530"/>
  <c r="E2529"/>
  <c r="E2531"/>
  <c r="E346"/>
  <c r="E1923"/>
  <c r="E35"/>
  <c r="E37"/>
  <c r="E36"/>
  <c r="E2418"/>
  <c r="E2425"/>
  <c r="E2420"/>
  <c r="E2424"/>
  <c r="E2421"/>
  <c r="E2419"/>
  <c r="E2422"/>
  <c r="E2423"/>
  <c r="E304"/>
  <c r="E709"/>
  <c r="E2105"/>
  <c r="E347"/>
  <c r="E305"/>
  <c r="E1688"/>
  <c r="E38"/>
  <c r="E2147"/>
  <c r="E3128"/>
  <c r="E541"/>
  <c r="E544"/>
  <c r="E540"/>
  <c r="E543"/>
  <c r="E542"/>
  <c r="E39"/>
  <c r="E2788"/>
  <c r="E2789"/>
  <c r="E2790"/>
  <c r="E836"/>
  <c r="E1515"/>
  <c r="E1516"/>
  <c r="E1517"/>
  <c r="E348"/>
  <c r="E350"/>
  <c r="E349"/>
  <c r="E2107"/>
  <c r="E2110"/>
  <c r="E2109"/>
  <c r="E2108"/>
  <c r="E2106"/>
  <c r="E2112"/>
  <c r="E2111"/>
  <c r="E1770"/>
  <c r="E1769"/>
  <c r="E1772"/>
  <c r="E1771"/>
  <c r="E2573"/>
  <c r="E2574"/>
  <c r="E1880"/>
  <c r="E1774"/>
  <c r="E1773"/>
  <c r="E2265"/>
  <c r="E2267"/>
  <c r="E1607"/>
  <c r="E1606"/>
  <c r="E2931"/>
  <c r="E2932"/>
  <c r="E2930"/>
  <c r="E2933"/>
  <c r="E2934"/>
  <c r="E763"/>
  <c r="E2205"/>
  <c r="E2206"/>
  <c r="E837"/>
  <c r="E838"/>
  <c r="E1608"/>
  <c r="E2268"/>
  <c r="E2270"/>
  <c r="E2699"/>
  <c r="E2791"/>
  <c r="E2792"/>
  <c r="E2478"/>
  <c r="E2480"/>
  <c r="E2479"/>
  <c r="E2481"/>
  <c r="E2062"/>
  <c r="E3011"/>
  <c r="E3013"/>
  <c r="E3012"/>
  <c r="E839"/>
  <c r="E841"/>
  <c r="E840"/>
  <c r="E842"/>
  <c r="E1881"/>
  <c r="E2700"/>
  <c r="E306"/>
  <c r="E307"/>
  <c r="E2269"/>
  <c r="E2272"/>
  <c r="E2271"/>
  <c r="E2575"/>
  <c r="E2577"/>
  <c r="E2576"/>
  <c r="E2578"/>
  <c r="E2701"/>
  <c r="E2704"/>
  <c r="E2705"/>
  <c r="E2703"/>
  <c r="E2702"/>
  <c r="E308"/>
  <c r="E311"/>
  <c r="E309"/>
  <c r="E310"/>
  <c r="E2273"/>
  <c r="E2281"/>
  <c r="E2275"/>
  <c r="E2282"/>
  <c r="E2278"/>
  <c r="E3070"/>
  <c r="E3073"/>
  <c r="E3074"/>
  <c r="E3072"/>
  <c r="E3071"/>
  <c r="E2706"/>
  <c r="E2707"/>
  <c r="E843"/>
  <c r="E1882"/>
  <c r="E1394"/>
  <c r="E2935"/>
  <c r="E634"/>
  <c r="E928"/>
  <c r="E1107"/>
  <c r="E1104"/>
  <c r="E1105"/>
  <c r="E1102"/>
  <c r="E1103"/>
  <c r="E1106"/>
  <c r="E1199"/>
  <c r="E40"/>
  <c r="E1886"/>
  <c r="E1884"/>
  <c r="E1887"/>
  <c r="E1885"/>
  <c r="E1888"/>
  <c r="E1883"/>
  <c r="E1890"/>
  <c r="E1889"/>
  <c r="E1891"/>
  <c r="E1892"/>
  <c r="E1893"/>
  <c r="E1894"/>
  <c r="E41"/>
  <c r="E1395"/>
  <c r="E2148"/>
  <c r="E635"/>
  <c r="E2113"/>
  <c r="E2114"/>
  <c r="E844"/>
  <c r="E42"/>
  <c r="E545"/>
  <c r="E2274"/>
  <c r="E2280"/>
  <c r="E2276"/>
  <c r="E2279"/>
  <c r="E1775"/>
  <c r="E546"/>
  <c r="E764"/>
  <c r="E2936"/>
  <c r="E2938"/>
  <c r="E2939"/>
  <c r="E2937"/>
  <c r="E2940"/>
  <c r="E2277"/>
  <c r="E765"/>
  <c r="E767"/>
  <c r="E766"/>
  <c r="E3129"/>
  <c r="E3130"/>
  <c r="E2941"/>
  <c r="E2150"/>
  <c r="E2149"/>
  <c r="E2532"/>
  <c r="E1827"/>
  <c r="E1826"/>
  <c r="E312"/>
  <c r="E483"/>
  <c r="E547"/>
  <c r="E1239"/>
  <c r="E2283"/>
  <c r="E313"/>
  <c r="E929"/>
  <c r="E3014"/>
  <c r="E2115"/>
  <c r="E43"/>
  <c r="E3015"/>
  <c r="E1396"/>
  <c r="E3075"/>
  <c r="E2116"/>
  <c r="E2117"/>
  <c r="E46"/>
  <c r="E44"/>
  <c r="E45"/>
  <c r="E47"/>
  <c r="E1924"/>
  <c r="E845"/>
  <c r="E848"/>
  <c r="E846"/>
  <c r="E847"/>
  <c r="E2942"/>
  <c r="E2943"/>
  <c r="E2945"/>
  <c r="E2944"/>
  <c r="E1777"/>
  <c r="E1776"/>
  <c r="E2333"/>
  <c r="E360"/>
  <c r="E358"/>
  <c r="E355"/>
  <c r="E356"/>
  <c r="E351"/>
  <c r="E359"/>
  <c r="E352"/>
  <c r="E354"/>
  <c r="E357"/>
  <c r="E353"/>
  <c r="E48"/>
  <c r="E1828"/>
  <c r="E548"/>
  <c r="E1778"/>
  <c r="E1779"/>
  <c r="E1780"/>
  <c r="E930"/>
  <c r="E49"/>
  <c r="E549"/>
  <c r="E1521"/>
  <c r="E1519"/>
  <c r="E1520"/>
  <c r="E1518"/>
  <c r="E1522"/>
  <c r="E1523"/>
  <c r="E1524"/>
  <c r="E50"/>
  <c r="E1527"/>
  <c r="E1525"/>
  <c r="E1528"/>
  <c r="E1530"/>
  <c r="E1526"/>
  <c r="E1529"/>
  <c r="E2708"/>
  <c r="E1397"/>
  <c r="E314"/>
  <c r="E2634"/>
  <c r="E1240"/>
  <c r="E636"/>
  <c r="E51"/>
  <c r="E52"/>
  <c r="E1689"/>
  <c r="E1108"/>
  <c r="E1398"/>
  <c r="E2793"/>
  <c r="E637"/>
  <c r="E639"/>
  <c r="E638"/>
  <c r="E2709"/>
  <c r="E2118"/>
  <c r="E550"/>
  <c r="E53"/>
  <c r="E484"/>
  <c r="E849"/>
  <c r="E1609"/>
  <c r="E1610"/>
  <c r="E1830"/>
  <c r="E1829"/>
  <c r="E1781"/>
  <c r="E3076"/>
  <c r="E640"/>
  <c r="E232"/>
  <c r="E233"/>
  <c r="E235"/>
  <c r="E234"/>
  <c r="E236"/>
  <c r="E428"/>
  <c r="E1109"/>
  <c r="E1110"/>
  <c r="E2849"/>
  <c r="E2848"/>
  <c r="E2845"/>
  <c r="E2846"/>
  <c r="E2844"/>
  <c r="E2847"/>
  <c r="E2946"/>
  <c r="E2063"/>
  <c r="E2064"/>
  <c r="E2065"/>
  <c r="E2338"/>
  <c r="E2335"/>
  <c r="E2340"/>
  <c r="E2336"/>
  <c r="E2337"/>
  <c r="E2334"/>
  <c r="E2339"/>
  <c r="E2342"/>
  <c r="E2341"/>
  <c r="E931"/>
  <c r="E2066"/>
  <c r="E2067"/>
  <c r="E1531"/>
  <c r="E2947"/>
  <c r="E1611"/>
  <c r="E1612"/>
  <c r="E993"/>
  <c r="E1399"/>
  <c r="E1613"/>
  <c r="E1782"/>
  <c r="E2119"/>
  <c r="E1925"/>
  <c r="E2426"/>
  <c r="E2427"/>
  <c r="E54"/>
  <c r="E55"/>
  <c r="E56"/>
  <c r="E1060"/>
  <c r="E1895"/>
  <c r="E850"/>
  <c r="E1690"/>
  <c r="E2120"/>
  <c r="E2710"/>
  <c r="E2343"/>
  <c r="E2344"/>
  <c r="E57"/>
  <c r="E551"/>
  <c r="E2068"/>
  <c r="E238"/>
  <c r="E237"/>
  <c r="E239"/>
  <c r="E58"/>
  <c r="E59"/>
  <c r="E2207"/>
  <c r="E2208"/>
  <c r="E2346"/>
  <c r="E2348"/>
  <c r="E2345"/>
  <c r="E2347"/>
  <c r="E1691"/>
  <c r="E2151"/>
  <c r="E60"/>
  <c r="E2794"/>
  <c r="E1834"/>
  <c r="E1835"/>
  <c r="E1831"/>
  <c r="E1832"/>
  <c r="E1833"/>
  <c r="E2948"/>
  <c r="E1309"/>
  <c r="E1310"/>
  <c r="E1311"/>
  <c r="E1314"/>
  <c r="E1313"/>
  <c r="E1312"/>
  <c r="E1315"/>
  <c r="E1317"/>
  <c r="E1316"/>
  <c r="E1836"/>
  <c r="E2949"/>
  <c r="E2711"/>
  <c r="E851"/>
  <c r="E852"/>
  <c r="E643"/>
  <c r="E642"/>
  <c r="E641"/>
  <c r="E2069"/>
  <c r="E933"/>
  <c r="E935"/>
  <c r="E934"/>
  <c r="E932"/>
  <c r="E2712"/>
  <c r="E2637"/>
  <c r="E2636"/>
  <c r="E2639"/>
  <c r="E2638"/>
  <c r="E2635"/>
  <c r="E2641"/>
  <c r="E2640"/>
  <c r="E2642"/>
  <c r="E1974"/>
  <c r="E1975"/>
  <c r="E1976"/>
  <c r="E1200"/>
  <c r="E1201"/>
  <c r="E3077"/>
  <c r="E710"/>
  <c r="E1977"/>
  <c r="E770"/>
  <c r="E772"/>
  <c r="E773"/>
  <c r="E774"/>
  <c r="E769"/>
  <c r="E771"/>
  <c r="E768"/>
  <c r="E1535"/>
  <c r="E1540"/>
  <c r="E1538"/>
  <c r="E1539"/>
  <c r="E1533"/>
  <c r="E1532"/>
  <c r="E1541"/>
  <c r="E1534"/>
  <c r="E1536"/>
  <c r="E1537"/>
  <c r="E775"/>
  <c r="E1400"/>
  <c r="E2070"/>
  <c r="E2537"/>
  <c r="E2539"/>
  <c r="E2533"/>
  <c r="E2534"/>
  <c r="E2535"/>
  <c r="E2536"/>
  <c r="E2538"/>
  <c r="E1401"/>
  <c r="E2950"/>
  <c r="E1926"/>
  <c r="E3078"/>
  <c r="E2644"/>
  <c r="E2643"/>
  <c r="E2646"/>
  <c r="E2645"/>
  <c r="E1927"/>
  <c r="E1837"/>
  <c r="E1841"/>
  <c r="E1839"/>
  <c r="E1838"/>
  <c r="E1840"/>
  <c r="E1842"/>
  <c r="E3079"/>
  <c r="E644"/>
  <c r="E485"/>
  <c r="E1692"/>
  <c r="E1287"/>
  <c r="E2121"/>
  <c r="E2285"/>
  <c r="E2284"/>
  <c r="E2286"/>
  <c r="E2289"/>
  <c r="E2290"/>
  <c r="E853"/>
  <c r="E854"/>
  <c r="E855"/>
  <c r="E2951"/>
  <c r="E2952"/>
  <c r="E552"/>
  <c r="E3017"/>
  <c r="E3018"/>
  <c r="E3019"/>
  <c r="E3016"/>
  <c r="E2288"/>
  <c r="E3080"/>
  <c r="E998"/>
  <c r="E999"/>
  <c r="E61"/>
  <c r="E240"/>
  <c r="E2071"/>
  <c r="E2647"/>
  <c r="E2648"/>
  <c r="E1203"/>
  <c r="E1202"/>
  <c r="E1000"/>
  <c r="E2287"/>
  <c r="E62"/>
  <c r="E2584"/>
  <c r="E2588"/>
  <c r="E2583"/>
  <c r="E2589"/>
  <c r="E2587"/>
  <c r="E2580"/>
  <c r="E2581"/>
  <c r="E2582"/>
  <c r="E2590"/>
  <c r="E2585"/>
  <c r="E2586"/>
  <c r="E2579"/>
  <c r="E241"/>
  <c r="E1402"/>
  <c r="E63"/>
  <c r="E242"/>
  <c r="E2796"/>
  <c r="E2798"/>
  <c r="E2799"/>
  <c r="E2801"/>
  <c r="E2795"/>
  <c r="E2800"/>
  <c r="E2802"/>
  <c r="E2797"/>
  <c r="E1404"/>
  <c r="E1403"/>
  <c r="E1406"/>
  <c r="E1405"/>
  <c r="E1407"/>
  <c r="E1408"/>
  <c r="E2850"/>
  <c r="E2854"/>
  <c r="E2851"/>
  <c r="E2853"/>
  <c r="E2855"/>
  <c r="E2856"/>
  <c r="E2852"/>
  <c r="E2857"/>
  <c r="E2649"/>
  <c r="E936"/>
  <c r="E1120"/>
  <c r="E1118"/>
  <c r="E1113"/>
  <c r="E1112"/>
  <c r="E1115"/>
  <c r="E1119"/>
  <c r="E1116"/>
  <c r="E1114"/>
  <c r="E1111"/>
  <c r="E1117"/>
  <c r="E2482"/>
  <c r="E3022"/>
  <c r="E3023"/>
  <c r="E3028"/>
  <c r="E3027"/>
  <c r="E3020"/>
  <c r="E3024"/>
  <c r="E3025"/>
  <c r="E3026"/>
  <c r="E3021"/>
  <c r="E712"/>
  <c r="E713"/>
  <c r="E711"/>
  <c r="E1978"/>
  <c r="E1980"/>
  <c r="E1981"/>
  <c r="E1979"/>
  <c r="E64"/>
  <c r="E65"/>
  <c r="E1061"/>
  <c r="E2293"/>
  <c r="E486"/>
  <c r="E1290"/>
  <c r="E1288"/>
  <c r="E1291"/>
  <c r="E1289"/>
  <c r="E856"/>
  <c r="E1542"/>
  <c r="E2540"/>
  <c r="E1409"/>
  <c r="E2349"/>
  <c r="E646"/>
  <c r="E645"/>
  <c r="E1928"/>
  <c r="E1929"/>
  <c r="E1930"/>
  <c r="E2072"/>
  <c r="E647"/>
  <c r="E648"/>
  <c r="E649"/>
  <c r="E487"/>
  <c r="E66"/>
  <c r="E3135"/>
  <c r="E3138"/>
  <c r="E3137"/>
  <c r="E3136"/>
  <c r="E3132"/>
  <c r="E3139"/>
  <c r="E3134"/>
  <c r="E3131"/>
  <c r="E3133"/>
  <c r="E1292"/>
  <c r="E553"/>
  <c r="E1062"/>
  <c r="E67"/>
  <c r="E857"/>
  <c r="E2073"/>
  <c r="E2351"/>
  <c r="E2352"/>
  <c r="E2353"/>
  <c r="E2350"/>
  <c r="E2650"/>
  <c r="E243"/>
  <c r="E3081"/>
  <c r="E2484"/>
  <c r="E2487"/>
  <c r="E2485"/>
  <c r="E2483"/>
  <c r="E2488"/>
  <c r="E2486"/>
  <c r="E2358"/>
  <c r="E2356"/>
  <c r="E2355"/>
  <c r="E2361"/>
  <c r="E2357"/>
  <c r="E2354"/>
  <c r="E2359"/>
  <c r="E2360"/>
  <c r="E429"/>
  <c r="E430"/>
  <c r="E431"/>
  <c r="E554"/>
  <c r="E1123"/>
  <c r="E1122"/>
  <c r="E1121"/>
  <c r="E488"/>
  <c r="E1001"/>
  <c r="E1002"/>
  <c r="E2074"/>
  <c r="E244"/>
  <c r="E2152"/>
  <c r="E1982"/>
  <c r="E1614"/>
  <c r="E3140"/>
  <c r="E555"/>
  <c r="E858"/>
  <c r="E2541"/>
  <c r="E2544"/>
  <c r="E2543"/>
  <c r="E2546"/>
  <c r="E2547"/>
  <c r="E2545"/>
  <c r="E2542"/>
  <c r="E1984"/>
  <c r="E1983"/>
  <c r="E2548"/>
  <c r="E1410"/>
  <c r="E489"/>
  <c r="E1411"/>
  <c r="E1544"/>
  <c r="E1543"/>
  <c r="E1545"/>
  <c r="E361"/>
  <c r="E2430"/>
  <c r="E2433"/>
  <c r="E2431"/>
  <c r="E2432"/>
  <c r="E2428"/>
  <c r="E2429"/>
  <c r="E2953"/>
  <c r="E2955"/>
  <c r="E2957"/>
  <c r="E2954"/>
  <c r="E2958"/>
  <c r="E2956"/>
  <c r="E1318"/>
  <c r="E2075"/>
  <c r="E315"/>
  <c r="E2960"/>
  <c r="E2961"/>
  <c r="E2959"/>
  <c r="E939"/>
  <c r="E937"/>
  <c r="E940"/>
  <c r="E938"/>
  <c r="E490"/>
  <c r="E1063"/>
  <c r="E2435"/>
  <c r="E2434"/>
  <c r="E1320"/>
  <c r="E1321"/>
  <c r="E1319"/>
  <c r="E2962"/>
  <c r="E941"/>
  <c r="E2593"/>
  <c r="E2591"/>
  <c r="E2592"/>
  <c r="E2594"/>
  <c r="E1783"/>
  <c r="E1784"/>
  <c r="E2652"/>
  <c r="E2651"/>
  <c r="E2653"/>
  <c r="E2655"/>
  <c r="E2654"/>
  <c r="E1931"/>
  <c r="E68"/>
  <c r="E69"/>
  <c r="E70"/>
  <c r="E714"/>
  <c r="E942"/>
  <c r="E1322"/>
  <c r="E1323"/>
  <c r="E1324"/>
  <c r="E943"/>
  <c r="E1985"/>
  <c r="E1242"/>
  <c r="E1241"/>
  <c r="E3142"/>
  <c r="E3141"/>
  <c r="E3143"/>
  <c r="E1789"/>
  <c r="E1788"/>
  <c r="E1787"/>
  <c r="E1785"/>
  <c r="E1786"/>
  <c r="E2713"/>
  <c r="E859"/>
  <c r="E3146"/>
  <c r="E3145"/>
  <c r="E3144"/>
  <c r="E72"/>
  <c r="E71"/>
  <c r="E1124"/>
  <c r="E1126"/>
  <c r="E1125"/>
  <c r="E2714"/>
  <c r="E2716"/>
  <c r="E2717"/>
  <c r="E2715"/>
  <c r="E2291"/>
  <c r="E316"/>
  <c r="E2858"/>
  <c r="E3150"/>
  <c r="E3147"/>
  <c r="E3148"/>
  <c r="E3149"/>
  <c r="E432"/>
  <c r="E3155"/>
  <c r="E3152"/>
  <c r="E3154"/>
  <c r="E3151"/>
  <c r="E3156"/>
  <c r="E3153"/>
  <c r="E716"/>
  <c r="E715"/>
  <c r="E73"/>
  <c r="E2803"/>
  <c r="E650"/>
  <c r="E74"/>
  <c r="E1987"/>
  <c r="E1986"/>
  <c r="E1989"/>
  <c r="E1988"/>
  <c r="E317"/>
  <c r="E362"/>
  <c r="E363"/>
  <c r="E245"/>
  <c r="E246"/>
  <c r="E1546"/>
  <c r="E75"/>
  <c r="E1243"/>
  <c r="E1245"/>
  <c r="E1244"/>
  <c r="E1246"/>
  <c r="E2656"/>
  <c r="E76"/>
  <c r="E2718"/>
  <c r="E1990"/>
  <c r="E364"/>
  <c r="E944"/>
  <c r="E1206"/>
  <c r="E1205"/>
  <c r="E1208"/>
  <c r="E1204"/>
  <c r="E1207"/>
  <c r="E77"/>
  <c r="E1293"/>
  <c r="E1294"/>
  <c r="E2153"/>
  <c r="E651"/>
  <c r="E652"/>
  <c r="E1932"/>
  <c r="E1843"/>
  <c r="E653"/>
  <c r="E1247"/>
  <c r="E945"/>
  <c r="E491"/>
  <c r="E493"/>
  <c r="E492"/>
  <c r="E494"/>
  <c r="E78"/>
  <c r="E2439"/>
  <c r="E2438"/>
  <c r="E2436"/>
  <c r="E2437"/>
  <c r="E2441"/>
  <c r="E2442"/>
  <c r="E2443"/>
  <c r="E2440"/>
  <c r="E2720"/>
  <c r="E2719"/>
  <c r="E2721"/>
  <c r="E1992"/>
  <c r="E1991"/>
  <c r="E434"/>
  <c r="E433"/>
  <c r="E435"/>
  <c r="E946"/>
  <c r="E1209"/>
  <c r="E495"/>
  <c r="E318"/>
  <c r="E2076"/>
  <c r="E3157"/>
  <c r="E1127"/>
  <c r="E1130"/>
  <c r="E1131"/>
  <c r="E1128"/>
  <c r="E1129"/>
  <c r="E248"/>
  <c r="E247"/>
  <c r="E778"/>
  <c r="E781"/>
  <c r="E780"/>
  <c r="E777"/>
  <c r="E779"/>
  <c r="E776"/>
  <c r="E2657"/>
  <c r="E1132"/>
  <c r="E2211"/>
  <c r="E2215"/>
  <c r="E2214"/>
  <c r="E2210"/>
  <c r="E2212"/>
  <c r="E2209"/>
  <c r="E2213"/>
  <c r="E3159"/>
  <c r="E3160"/>
  <c r="E3158"/>
  <c r="E1693"/>
  <c r="E2722"/>
  <c r="E860"/>
  <c r="E861"/>
  <c r="E79"/>
  <c r="E862"/>
  <c r="E3082"/>
  <c r="E365"/>
  <c r="E947"/>
  <c r="E2489"/>
  <c r="E2292"/>
  <c r="E1295"/>
  <c r="E1412"/>
  <c r="E1004"/>
  <c r="E1005"/>
  <c r="E2723"/>
  <c r="E496"/>
  <c r="E2963"/>
  <c r="E436"/>
  <c r="E717"/>
  <c r="E1615"/>
  <c r="E863"/>
  <c r="E864"/>
  <c r="E1413"/>
  <c r="E1248"/>
  <c r="E2490"/>
  <c r="E2807"/>
  <c r="E2806"/>
  <c r="E2805"/>
  <c r="E2804"/>
  <c r="E1325"/>
  <c r="E80"/>
  <c r="E1133"/>
  <c r="E1414"/>
  <c r="E865"/>
  <c r="E1415"/>
  <c r="E81"/>
  <c r="E2859"/>
  <c r="E2724"/>
  <c r="E1064"/>
  <c r="E2550"/>
  <c r="E2549"/>
  <c r="E655"/>
  <c r="E656"/>
  <c r="E654"/>
  <c r="E1296"/>
  <c r="E1416"/>
  <c r="E1006"/>
  <c r="E82"/>
  <c r="E1694"/>
  <c r="E1993"/>
  <c r="E556"/>
  <c r="E1210"/>
  <c r="E3083"/>
  <c r="E3085"/>
  <c r="E3084"/>
  <c r="E2364"/>
  <c r="E2366"/>
  <c r="E2365"/>
  <c r="E2367"/>
  <c r="E2362"/>
  <c r="E2363"/>
  <c r="E2368"/>
  <c r="E498"/>
  <c r="E497"/>
  <c r="E1007"/>
  <c r="E557"/>
  <c r="E782"/>
  <c r="E1326"/>
  <c r="E2860"/>
  <c r="E2862"/>
  <c r="E2861"/>
  <c r="E1933"/>
  <c r="E948"/>
  <c r="E2219"/>
  <c r="E2217"/>
  <c r="E2220"/>
  <c r="E2224"/>
  <c r="E2221"/>
  <c r="E2222"/>
  <c r="E2216"/>
  <c r="E2218"/>
  <c r="E2223"/>
  <c r="E1792"/>
  <c r="E1790"/>
  <c r="E1791"/>
  <c r="E1794"/>
  <c r="E1793"/>
  <c r="E1616"/>
  <c r="E2595"/>
  <c r="E2597"/>
  <c r="E2596"/>
  <c r="E1417"/>
  <c r="E1418"/>
  <c r="E83"/>
  <c r="E2598"/>
  <c r="E1065"/>
  <c r="E366"/>
  <c r="E866"/>
  <c r="E1422"/>
  <c r="E1421"/>
  <c r="E1424"/>
  <c r="E1423"/>
  <c r="E1420"/>
  <c r="E1419"/>
  <c r="E2491"/>
  <c r="E2599"/>
  <c r="E1618"/>
  <c r="E1617"/>
  <c r="E783"/>
  <c r="E784"/>
  <c r="E785"/>
  <c r="E84"/>
  <c r="E1619"/>
  <c r="E1620"/>
  <c r="E85"/>
  <c r="E1139"/>
  <c r="E1134"/>
  <c r="E1135"/>
  <c r="E1142"/>
  <c r="E1145"/>
  <c r="E1136"/>
  <c r="E1141"/>
  <c r="E1147"/>
  <c r="E1137"/>
  <c r="E1143"/>
  <c r="E1144"/>
  <c r="E1140"/>
  <c r="E1138"/>
  <c r="E1146"/>
  <c r="E2444"/>
  <c r="E1994"/>
  <c r="E86"/>
  <c r="E718"/>
  <c r="E499"/>
  <c r="E87"/>
  <c r="E1211"/>
  <c r="E2492"/>
  <c r="E437"/>
  <c r="E1425"/>
  <c r="E88"/>
  <c r="E2965"/>
  <c r="E2964"/>
  <c r="E2966"/>
  <c r="E2967"/>
  <c r="E1427"/>
  <c r="E1426"/>
  <c r="E1428"/>
  <c r="E1429"/>
  <c r="E2602"/>
  <c r="E2601"/>
  <c r="E2603"/>
  <c r="E2600"/>
  <c r="E2493"/>
  <c r="E867"/>
  <c r="E2122"/>
  <c r="E89"/>
  <c r="E2808"/>
  <c r="E2077"/>
  <c r="E2078"/>
  <c r="E2725"/>
  <c r="E2726"/>
  <c r="E1327"/>
  <c r="E1328"/>
  <c r="E786"/>
  <c r="E868"/>
  <c r="E1896"/>
  <c r="E659"/>
  <c r="E657"/>
  <c r="E658"/>
  <c r="E1695"/>
  <c r="E660"/>
  <c r="E661"/>
  <c r="E663"/>
  <c r="E662"/>
  <c r="E664"/>
  <c r="E665"/>
  <c r="E666"/>
  <c r="E669"/>
  <c r="E667"/>
  <c r="E670"/>
  <c r="E668"/>
  <c r="E367"/>
  <c r="E1430"/>
  <c r="E1934"/>
  <c r="E91"/>
  <c r="E90"/>
  <c r="E1996"/>
  <c r="E1995"/>
  <c r="E1155"/>
  <c r="E1156"/>
  <c r="E1159"/>
  <c r="E1160"/>
  <c r="E1154"/>
  <c r="E1148"/>
  <c r="E1152"/>
  <c r="E1151"/>
  <c r="E1150"/>
  <c r="E1157"/>
  <c r="E1161"/>
  <c r="E1149"/>
  <c r="E1153"/>
  <c r="E1158"/>
  <c r="E92"/>
  <c r="E2124"/>
  <c r="E2123"/>
  <c r="E2728"/>
  <c r="E2604"/>
  <c r="E2605"/>
  <c r="E249"/>
  <c r="E2296"/>
  <c r="E2295"/>
  <c r="E2294"/>
  <c r="E2297"/>
  <c r="E2300"/>
  <c r="E869"/>
  <c r="E93"/>
  <c r="E94"/>
  <c r="E500"/>
  <c r="E2298"/>
  <c r="E2863"/>
  <c r="E2864"/>
  <c r="E2865"/>
  <c r="E2867"/>
  <c r="E2866"/>
  <c r="E1697"/>
  <c r="E1698"/>
  <c r="E1696"/>
  <c r="E558"/>
  <c r="E1009"/>
  <c r="E95"/>
  <c r="E1164"/>
  <c r="E1165"/>
  <c r="E1162"/>
  <c r="E1163"/>
  <c r="E3086"/>
  <c r="E96"/>
  <c r="E97"/>
  <c r="E1621"/>
  <c r="E787"/>
  <c r="E251"/>
  <c r="E250"/>
  <c r="E98"/>
  <c r="E872"/>
  <c r="E870"/>
  <c r="E873"/>
  <c r="E871"/>
  <c r="E719"/>
  <c r="E720"/>
  <c r="E501"/>
  <c r="E99"/>
  <c r="E1066"/>
  <c r="E2299"/>
  <c r="E2305"/>
  <c r="E2302"/>
  <c r="E2301"/>
  <c r="E2304"/>
  <c r="E2303"/>
  <c r="E2306"/>
  <c r="E2309"/>
  <c r="E2308"/>
  <c r="E1997"/>
  <c r="E1998"/>
  <c r="E100"/>
  <c r="E1999"/>
  <c r="E1547"/>
  <c r="E949"/>
  <c r="E2809"/>
  <c r="E2811"/>
  <c r="E2810"/>
  <c r="E2494"/>
  <c r="E671"/>
  <c r="E672"/>
  <c r="E2372"/>
  <c r="E2370"/>
  <c r="E2371"/>
  <c r="E2369"/>
  <c r="E874"/>
  <c r="E875"/>
  <c r="E1010"/>
  <c r="E789"/>
  <c r="E788"/>
  <c r="E1067"/>
  <c r="E1329"/>
  <c r="E1331"/>
  <c r="E1330"/>
  <c r="E2968"/>
  <c r="E101"/>
  <c r="E2660"/>
  <c r="E2658"/>
  <c r="E2659"/>
  <c r="E721"/>
  <c r="E1431"/>
  <c r="E560"/>
  <c r="E561"/>
  <c r="E559"/>
  <c r="E2729"/>
  <c r="E1432"/>
  <c r="E2661"/>
  <c r="E1068"/>
  <c r="E1935"/>
  <c r="E1548"/>
  <c r="E3161"/>
  <c r="E2730"/>
  <c r="E673"/>
  <c r="E674"/>
  <c r="E2969"/>
  <c r="E2970"/>
  <c r="E1550"/>
  <c r="E1549"/>
  <c r="E1011"/>
  <c r="E1551"/>
  <c r="E876"/>
  <c r="E1622"/>
  <c r="E2373"/>
  <c r="E2375"/>
  <c r="E2374"/>
  <c r="E1699"/>
  <c r="E2307"/>
  <c r="E2312"/>
  <c r="E2310"/>
  <c r="E3162"/>
  <c r="E951"/>
  <c r="E950"/>
  <c r="E952"/>
  <c r="E1703"/>
  <c r="E1700"/>
  <c r="E1702"/>
  <c r="E1701"/>
  <c r="E102"/>
  <c r="E1623"/>
  <c r="E1014"/>
  <c r="E1069"/>
  <c r="E103"/>
  <c r="E2079"/>
  <c r="E1433"/>
  <c r="E320"/>
  <c r="E319"/>
  <c r="E1897"/>
  <c r="E1166"/>
  <c r="E2225"/>
  <c r="E2311"/>
  <c r="E1625"/>
  <c r="E1624"/>
  <c r="E562"/>
  <c r="E2870"/>
  <c r="E2869"/>
  <c r="E2872"/>
  <c r="E2868"/>
  <c r="E2871"/>
  <c r="E2000"/>
  <c r="E104"/>
  <c r="E563"/>
  <c r="E1332"/>
  <c r="E2971"/>
  <c r="E2315"/>
  <c r="E2607"/>
  <c r="E2609"/>
  <c r="E2606"/>
  <c r="E2608"/>
  <c r="E502"/>
  <c r="E3087"/>
  <c r="E1015"/>
  <c r="E3163"/>
  <c r="E1706"/>
  <c r="E1704"/>
  <c r="E1705"/>
  <c r="E1707"/>
  <c r="E3088"/>
  <c r="E252"/>
  <c r="E2611"/>
  <c r="E2613"/>
  <c r="E2610"/>
  <c r="E2614"/>
  <c r="E2612"/>
  <c r="E322"/>
  <c r="E321"/>
  <c r="E2002"/>
  <c r="E2001"/>
  <c r="E1016"/>
  <c r="E253"/>
  <c r="E254"/>
  <c r="E1017"/>
  <c r="E1434"/>
  <c r="E1628"/>
  <c r="E1627"/>
  <c r="E1626"/>
  <c r="E1629"/>
  <c r="E2495"/>
  <c r="E675"/>
  <c r="E676"/>
  <c r="E2316"/>
  <c r="E371"/>
  <c r="E370"/>
  <c r="E374"/>
  <c r="E369"/>
  <c r="E372"/>
  <c r="E373"/>
  <c r="E368"/>
  <c r="E106"/>
  <c r="E105"/>
  <c r="E107"/>
  <c r="E564"/>
  <c r="E108"/>
  <c r="E109"/>
  <c r="E2732"/>
  <c r="E2317"/>
  <c r="E2318"/>
  <c r="E2314"/>
  <c r="E2313"/>
  <c r="E110"/>
  <c r="E2003"/>
  <c r="E1936"/>
  <c r="E1708"/>
  <c r="E1709"/>
  <c r="E375"/>
  <c r="E438"/>
  <c r="E440"/>
  <c r="E439"/>
  <c r="E1436"/>
  <c r="E1437"/>
  <c r="E1435"/>
  <c r="E111"/>
  <c r="E1937"/>
  <c r="E790"/>
  <c r="E953"/>
  <c r="E112"/>
  <c r="E877"/>
  <c r="E1795"/>
  <c r="E878"/>
  <c r="E879"/>
  <c r="E1630"/>
  <c r="E1631"/>
  <c r="E1070"/>
  <c r="E376"/>
  <c r="E2733"/>
  <c r="E1438"/>
  <c r="E2080"/>
  <c r="E791"/>
  <c r="E2004"/>
  <c r="E503"/>
  <c r="E2081"/>
  <c r="E2873"/>
  <c r="E880"/>
  <c r="E565"/>
  <c r="E3089"/>
  <c r="E1552"/>
  <c r="E1249"/>
  <c r="E2226"/>
  <c r="E566"/>
  <c r="E1938"/>
  <c r="E567"/>
  <c r="E1939"/>
  <c r="E1940"/>
  <c r="E2319"/>
  <c r="E2320"/>
  <c r="E2321"/>
  <c r="E568"/>
  <c r="E954"/>
  <c r="E793"/>
  <c r="E796"/>
  <c r="E794"/>
  <c r="E792"/>
  <c r="E795"/>
  <c r="E2551"/>
  <c r="E3165"/>
  <c r="E3164"/>
  <c r="E3166"/>
  <c r="E2082"/>
  <c r="E569"/>
  <c r="E2155"/>
  <c r="E2154"/>
  <c r="E2322"/>
  <c r="E3206"/>
  <c r="E3204"/>
  <c r="E113"/>
  <c r="E955"/>
  <c r="E956"/>
  <c r="E1333"/>
  <c r="E3207"/>
  <c r="E2005"/>
  <c r="E570"/>
  <c r="E1072"/>
  <c r="E1071"/>
  <c r="E1074"/>
  <c r="E1073"/>
  <c r="E1075"/>
  <c r="E2972"/>
  <c r="E3205"/>
  <c r="E3208"/>
  <c r="E3209"/>
  <c r="E881"/>
  <c r="E1844"/>
  <c r="E797"/>
  <c r="E114"/>
  <c r="E377"/>
  <c r="E115"/>
  <c r="E722"/>
  <c r="E957"/>
  <c r="E504"/>
  <c r="E1170"/>
  <c r="E1167"/>
  <c r="E1169"/>
  <c r="E1171"/>
  <c r="E1168"/>
  <c r="E378"/>
  <c r="E2007"/>
  <c r="E2006"/>
  <c r="E2008"/>
  <c r="E379"/>
  <c r="E1845"/>
  <c r="E1797"/>
  <c r="E1796"/>
  <c r="E2812"/>
  <c r="E958"/>
  <c r="E1554"/>
  <c r="E1553"/>
  <c r="E2552"/>
  <c r="E1020"/>
  <c r="E3210"/>
  <c r="E2973"/>
  <c r="E2735"/>
  <c r="E1941"/>
  <c r="E2009"/>
  <c r="E2125"/>
  <c r="E799"/>
  <c r="E800"/>
  <c r="E798"/>
  <c r="E801"/>
  <c r="E2813"/>
  <c r="E2874"/>
  <c r="E2877"/>
  <c r="E2879"/>
  <c r="E2878"/>
  <c r="E2875"/>
  <c r="E2876"/>
  <c r="E116"/>
  <c r="E1439"/>
  <c r="E1173"/>
  <c r="E1172"/>
  <c r="E1633"/>
  <c r="E1632"/>
  <c r="E1076"/>
  <c r="E1077"/>
  <c r="E380"/>
  <c r="E1556"/>
  <c r="E1555"/>
  <c r="E1557"/>
  <c r="E441"/>
  <c r="E255"/>
  <c r="E442"/>
  <c r="E444"/>
  <c r="E443"/>
  <c r="E1799"/>
  <c r="E1798"/>
  <c r="E1800"/>
  <c r="E3211"/>
  <c r="E381"/>
  <c r="E571"/>
  <c r="E117"/>
  <c r="E118"/>
  <c r="E572"/>
  <c r="E1440"/>
  <c r="E1334"/>
  <c r="E2662"/>
  <c r="E1710"/>
  <c r="E505"/>
  <c r="E382"/>
  <c r="E1942"/>
  <c r="E1943"/>
  <c r="E384"/>
  <c r="E387"/>
  <c r="E385"/>
  <c r="E386"/>
  <c r="E383"/>
  <c r="E389"/>
  <c r="E388"/>
  <c r="E2376"/>
  <c r="E2377"/>
  <c r="E2378"/>
  <c r="E3167"/>
  <c r="E1898"/>
  <c r="E2156"/>
  <c r="E2158"/>
  <c r="E2157"/>
  <c r="E677"/>
  <c r="E1711"/>
  <c r="E1441"/>
  <c r="E119"/>
  <c r="E2617"/>
  <c r="E2618"/>
  <c r="E2616"/>
  <c r="E2615"/>
  <c r="E506"/>
  <c r="E450"/>
  <c r="E446"/>
  <c r="E447"/>
  <c r="E451"/>
  <c r="E445"/>
  <c r="E452"/>
  <c r="E448"/>
  <c r="E449"/>
  <c r="E2736"/>
  <c r="E2663"/>
  <c r="E802"/>
  <c r="E678"/>
  <c r="E324"/>
  <c r="E323"/>
  <c r="E507"/>
  <c r="E2880"/>
  <c r="E959"/>
  <c r="E1802"/>
  <c r="E1801"/>
  <c r="E2379"/>
  <c r="E1442"/>
  <c r="E1443"/>
  <c r="E1444"/>
  <c r="E2814"/>
  <c r="E1847"/>
  <c r="E1846"/>
  <c r="E2974"/>
  <c r="E325"/>
  <c r="E724"/>
  <c r="E725"/>
  <c r="E723"/>
  <c r="E2229"/>
  <c r="E2227"/>
  <c r="E2228"/>
  <c r="E2737"/>
  <c r="E1023"/>
  <c r="E1944"/>
  <c r="E2738"/>
  <c r="E1712"/>
  <c r="E3030"/>
  <c r="E3031"/>
  <c r="E3029"/>
  <c r="E2664"/>
  <c r="E2739"/>
  <c r="E960"/>
  <c r="E2740"/>
  <c r="E1297"/>
  <c r="E1298"/>
  <c r="E2741"/>
  <c r="E1558"/>
  <c r="E2083"/>
  <c r="E2084"/>
  <c r="E2085"/>
  <c r="E1078"/>
  <c r="E3168"/>
  <c r="E390"/>
  <c r="E256"/>
  <c r="E120"/>
  <c r="E121"/>
  <c r="E122"/>
  <c r="E326"/>
  <c r="E573"/>
  <c r="E1445"/>
  <c r="E574"/>
  <c r="E1335"/>
  <c r="E2014"/>
  <c r="E2015"/>
  <c r="E2013"/>
  <c r="E2012"/>
  <c r="E2010"/>
  <c r="E2011"/>
  <c r="E2018"/>
  <c r="E2017"/>
  <c r="E2020"/>
  <c r="E2016"/>
  <c r="E2019"/>
  <c r="E454"/>
  <c r="E453"/>
  <c r="E1713"/>
  <c r="E123"/>
  <c r="E2230"/>
  <c r="E3169"/>
  <c r="E1714"/>
  <c r="E2159"/>
  <c r="E1945"/>
  <c r="E124"/>
  <c r="E1299"/>
  <c r="E1446"/>
  <c r="E1559"/>
  <c r="E125"/>
  <c r="E126"/>
  <c r="E2743"/>
  <c r="E2742"/>
  <c r="E2380"/>
  <c r="E3034"/>
  <c r="E3032"/>
  <c r="E3033"/>
  <c r="E3035"/>
  <c r="E3212"/>
  <c r="E2744"/>
  <c r="E2745"/>
  <c r="E679"/>
  <c r="E680"/>
  <c r="E682"/>
  <c r="E681"/>
  <c r="E2746"/>
  <c r="E2747"/>
  <c r="E1449"/>
  <c r="E1448"/>
  <c r="E1447"/>
  <c r="E885"/>
  <c r="E882"/>
  <c r="E884"/>
  <c r="E883"/>
  <c r="E127"/>
  <c r="E1079"/>
  <c r="E1338"/>
  <c r="E1336"/>
  <c r="E1337"/>
  <c r="E2749"/>
  <c r="E128"/>
  <c r="E508"/>
  <c r="E3170"/>
  <c r="E3213"/>
  <c r="E1450"/>
  <c r="E129"/>
  <c r="E3038"/>
  <c r="E3036"/>
  <c r="E3039"/>
  <c r="E3040"/>
  <c r="E3037"/>
  <c r="E1560"/>
  <c r="E1564"/>
  <c r="E1562"/>
  <c r="E1563"/>
  <c r="E1561"/>
  <c r="E1566"/>
  <c r="E1567"/>
  <c r="E1565"/>
  <c r="E2666"/>
  <c r="E2665"/>
  <c r="E575"/>
  <c r="E130"/>
  <c r="E803"/>
  <c r="E804"/>
  <c r="E1252"/>
  <c r="E1251"/>
  <c r="E1250"/>
  <c r="E258"/>
  <c r="E257"/>
  <c r="E131"/>
  <c r="E132"/>
  <c r="E1451"/>
  <c r="E1452"/>
  <c r="E1946"/>
  <c r="E576"/>
  <c r="E2021"/>
  <c r="E886"/>
  <c r="E2750"/>
  <c r="E2752"/>
  <c r="E2751"/>
  <c r="E1453"/>
  <c r="E509"/>
  <c r="E1212"/>
  <c r="E1803"/>
  <c r="E2023"/>
  <c r="E2025"/>
  <c r="E2022"/>
  <c r="E2024"/>
  <c r="E683"/>
  <c r="E1026"/>
  <c r="E1027"/>
  <c r="E961"/>
  <c r="E510"/>
  <c r="E1899"/>
  <c r="E1181"/>
  <c r="E1182"/>
  <c r="E1180"/>
  <c r="E1174"/>
  <c r="E1175"/>
  <c r="E1183"/>
  <c r="E1184"/>
  <c r="E1177"/>
  <c r="E1176"/>
  <c r="E1179"/>
  <c r="E1178"/>
  <c r="E1715"/>
  <c r="E2887"/>
  <c r="E2884"/>
  <c r="E2881"/>
  <c r="E2885"/>
  <c r="E2888"/>
  <c r="E2886"/>
  <c r="E2883"/>
  <c r="E2882"/>
  <c r="E2975"/>
  <c r="E133"/>
  <c r="E962"/>
  <c r="E1634"/>
  <c r="E3172"/>
  <c r="E3171"/>
  <c r="E887"/>
  <c r="E963"/>
  <c r="E1854"/>
  <c r="E1853"/>
  <c r="E1850"/>
  <c r="E1849"/>
  <c r="E1848"/>
  <c r="E1851"/>
  <c r="E1855"/>
  <c r="E1856"/>
  <c r="E1852"/>
  <c r="E964"/>
  <c r="E134"/>
  <c r="E2446"/>
  <c r="E2445"/>
  <c r="E2447"/>
  <c r="E2448"/>
  <c r="E805"/>
  <c r="E1459"/>
  <c r="E1457"/>
  <c r="E1456"/>
  <c r="E1460"/>
  <c r="E1455"/>
  <c r="E1454"/>
  <c r="E1458"/>
  <c r="E2889"/>
  <c r="E1461"/>
  <c r="E1462"/>
  <c r="E1804"/>
  <c r="E2166"/>
  <c r="E2162"/>
  <c r="E2167"/>
  <c r="E2160"/>
  <c r="E2168"/>
  <c r="E2163"/>
  <c r="E2161"/>
  <c r="E2164"/>
  <c r="E2165"/>
  <c r="E2815"/>
  <c r="E2553"/>
  <c r="E2753"/>
  <c r="E3041"/>
  <c r="E3214"/>
  <c r="E3215"/>
  <c r="E3216"/>
  <c r="E3217"/>
  <c r="E3219"/>
  <c r="E1811"/>
  <c r="E1808"/>
  <c r="E1807"/>
  <c r="E1809"/>
  <c r="E1814"/>
  <c r="E1805"/>
  <c r="E1810"/>
  <c r="E1806"/>
  <c r="E1812"/>
  <c r="E1813"/>
  <c r="E1716"/>
  <c r="E2976"/>
  <c r="E1185"/>
  <c r="E1253"/>
  <c r="E135"/>
  <c r="E2667"/>
  <c r="E2668"/>
  <c r="E2231"/>
  <c r="E2232"/>
  <c r="E3090"/>
  <c r="E806"/>
  <c r="E888"/>
  <c r="E515"/>
  <c r="E516"/>
  <c r="E511"/>
  <c r="E513"/>
  <c r="E514"/>
  <c r="E512"/>
  <c r="E136"/>
  <c r="E259"/>
  <c r="E137"/>
  <c r="E1343"/>
  <c r="E1344"/>
  <c r="E1342"/>
  <c r="E1340"/>
  <c r="E1345"/>
  <c r="E1341"/>
  <c r="E1339"/>
  <c r="E577"/>
  <c r="E138"/>
  <c r="E3173"/>
  <c r="E2086"/>
  <c r="E2985"/>
  <c r="E2978"/>
  <c r="E2986"/>
  <c r="E2980"/>
  <c r="E2983"/>
  <c r="E2982"/>
  <c r="E2981"/>
  <c r="E2979"/>
  <c r="E2984"/>
  <c r="E2977"/>
  <c r="E517"/>
  <c r="E2087"/>
  <c r="E1463"/>
  <c r="E2754"/>
  <c r="E1719"/>
  <c r="E1718"/>
  <c r="E1717"/>
  <c r="E2088"/>
  <c r="E260"/>
  <c r="E261"/>
  <c r="E1186"/>
  <c r="E1947"/>
  <c r="E2755"/>
  <c r="E581"/>
  <c r="E580"/>
  <c r="E582"/>
  <c r="E578"/>
  <c r="E579"/>
  <c r="E2449"/>
  <c r="E2128"/>
  <c r="E2130"/>
  <c r="E2127"/>
  <c r="E2126"/>
  <c r="E2129"/>
  <c r="E2669"/>
  <c r="E327"/>
  <c r="E3218"/>
  <c r="E3224"/>
  <c r="E397"/>
  <c r="E394"/>
  <c r="E395"/>
  <c r="E392"/>
  <c r="E399"/>
  <c r="E398"/>
  <c r="E391"/>
  <c r="E396"/>
  <c r="E393"/>
  <c r="E139"/>
  <c r="E3095"/>
  <c r="E3094"/>
  <c r="E3092"/>
  <c r="E3093"/>
  <c r="E3091"/>
  <c r="E3096"/>
  <c r="E1346"/>
  <c r="E2620"/>
  <c r="E2619"/>
  <c r="E1214"/>
  <c r="E1213"/>
  <c r="E1815"/>
  <c r="E685"/>
  <c r="E684"/>
  <c r="E1568"/>
  <c r="E2670"/>
  <c r="E2671"/>
  <c r="E2672"/>
  <c r="E2554"/>
  <c r="E2821"/>
  <c r="E2823"/>
  <c r="E2818"/>
  <c r="E2816"/>
  <c r="E2819"/>
  <c r="E2824"/>
  <c r="E2822"/>
  <c r="E2820"/>
  <c r="E2817"/>
  <c r="E2890"/>
  <c r="E2891"/>
  <c r="E1637"/>
  <c r="E1635"/>
  <c r="E1636"/>
  <c r="E140"/>
  <c r="E1948"/>
  <c r="E2555"/>
  <c r="E2557"/>
  <c r="E2556"/>
  <c r="E2497"/>
  <c r="E2496"/>
  <c r="E1638"/>
  <c r="E1816"/>
  <c r="E1720"/>
  <c r="E1721"/>
  <c r="E2621"/>
  <c r="E2622"/>
  <c r="E1722"/>
  <c r="E686"/>
  <c r="E2089"/>
  <c r="E1028"/>
  <c r="E994"/>
  <c r="E1723"/>
  <c r="E1863"/>
  <c r="E1859"/>
  <c r="E1858"/>
  <c r="E1861"/>
  <c r="E1862"/>
  <c r="E1857"/>
  <c r="E1860"/>
  <c r="E965"/>
  <c r="E3174"/>
  <c r="E807"/>
  <c r="E808"/>
  <c r="E1465"/>
  <c r="E1464"/>
  <c r="E2384"/>
  <c r="E2383"/>
  <c r="E2385"/>
  <c r="E2386"/>
  <c r="E2382"/>
  <c r="E2381"/>
  <c r="E518"/>
  <c r="E966"/>
  <c r="E889"/>
  <c r="E401"/>
  <c r="E400"/>
  <c r="E141"/>
  <c r="E455"/>
  <c r="E142"/>
  <c r="E3223"/>
  <c r="E1029"/>
  <c r="E1949"/>
  <c r="E1030"/>
  <c r="E890"/>
  <c r="E262"/>
  <c r="E1569"/>
  <c r="E2892"/>
  <c r="E2757"/>
  <c r="E2758"/>
  <c r="E263"/>
  <c r="E264"/>
  <c r="E2673"/>
  <c r="E1080"/>
  <c r="E583"/>
  <c r="E2131"/>
  <c r="E2987"/>
  <c r="E458"/>
  <c r="E456"/>
  <c r="E459"/>
  <c r="E457"/>
  <c r="E1187"/>
  <c r="E2169"/>
  <c r="E2171"/>
  <c r="E2170"/>
  <c r="E143"/>
  <c r="E144"/>
  <c r="E1950"/>
  <c r="E810"/>
  <c r="E809"/>
  <c r="E266"/>
  <c r="E265"/>
  <c r="E1640"/>
  <c r="E1639"/>
  <c r="E1081"/>
  <c r="E460"/>
  <c r="E145"/>
  <c r="E146"/>
  <c r="E1347"/>
  <c r="E2498"/>
  <c r="E3175"/>
  <c r="E3221"/>
  <c r="E730"/>
  <c r="E726"/>
  <c r="E727"/>
  <c r="E729"/>
  <c r="E728"/>
  <c r="E147"/>
  <c r="E148"/>
  <c r="E1300"/>
  <c r="E149"/>
  <c r="E3222"/>
  <c r="E2674"/>
  <c r="E2092"/>
  <c r="E2090"/>
  <c r="E2091"/>
  <c r="E688"/>
  <c r="E687"/>
  <c r="E732"/>
  <c r="E731"/>
  <c r="E2759"/>
  <c r="E2503"/>
  <c r="E2500"/>
  <c r="E2499"/>
  <c r="E2501"/>
  <c r="E2502"/>
  <c r="E734"/>
  <c r="E733"/>
  <c r="E736"/>
  <c r="E737"/>
  <c r="E735"/>
  <c r="E738"/>
  <c r="E2132"/>
  <c r="E3220"/>
  <c r="E2624"/>
  <c r="E2625"/>
  <c r="E2623"/>
  <c r="E1254"/>
  <c r="E584"/>
  <c r="E1353"/>
  <c r="E1352"/>
  <c r="E1348"/>
  <c r="E1351"/>
  <c r="E1349"/>
  <c r="E1350"/>
  <c r="E2029"/>
  <c r="E2027"/>
  <c r="E2026"/>
  <c r="E2028"/>
  <c r="E3176"/>
  <c r="E3177"/>
  <c r="E3179"/>
  <c r="E3180"/>
  <c r="E3178"/>
  <c r="E2990"/>
  <c r="E2988"/>
  <c r="E2989"/>
  <c r="E1817"/>
  <c r="E1818"/>
  <c r="E1641"/>
  <c r="E1303"/>
  <c r="E1302"/>
  <c r="E1301"/>
  <c r="E587"/>
  <c r="E586"/>
  <c r="E585"/>
  <c r="E588"/>
  <c r="E2991"/>
  <c r="E1188"/>
  <c r="E1190"/>
  <c r="E1189"/>
  <c r="E3181"/>
  <c r="E3183"/>
  <c r="E3182"/>
  <c r="E2675"/>
  <c r="E403"/>
  <c r="E402"/>
  <c r="E1900"/>
  <c r="E3184"/>
  <c r="E2992"/>
  <c r="E3225"/>
  <c r="E3226"/>
  <c r="E3227"/>
  <c r="E3228"/>
  <c r="E589"/>
  <c r="E590"/>
  <c r="E591"/>
  <c r="E1466"/>
  <c r="E1082"/>
  <c r="E3185"/>
  <c r="E3186"/>
  <c r="E3229"/>
  <c r="E1904"/>
  <c r="E1901"/>
  <c r="E1903"/>
  <c r="E1902"/>
  <c r="E1724"/>
  <c r="E1218"/>
  <c r="E1221"/>
  <c r="E1217"/>
  <c r="E1222"/>
  <c r="E1216"/>
  <c r="E1215"/>
  <c r="E1220"/>
  <c r="E1219"/>
  <c r="E2893"/>
  <c r="E2894"/>
  <c r="E2897"/>
  <c r="E2899"/>
  <c r="E2896"/>
  <c r="E2900"/>
  <c r="E2898"/>
  <c r="E2895"/>
  <c r="E150"/>
  <c r="E269"/>
  <c r="E267"/>
  <c r="E268"/>
  <c r="E1354"/>
  <c r="E1355"/>
  <c r="E2173"/>
  <c r="E2172"/>
  <c r="E3230"/>
  <c r="E971"/>
  <c r="E972"/>
  <c r="E968"/>
  <c r="E970"/>
  <c r="E969"/>
  <c r="E967"/>
  <c r="E973"/>
  <c r="E811"/>
  <c r="E1467"/>
  <c r="E151"/>
  <c r="E1468"/>
  <c r="E1469"/>
  <c r="E519"/>
  <c r="E1083"/>
  <c r="E329"/>
  <c r="E328"/>
  <c r="E595"/>
  <c r="E592"/>
  <c r="E593"/>
  <c r="E594"/>
  <c r="E2030"/>
  <c r="E2391"/>
  <c r="E2390"/>
  <c r="E2389"/>
  <c r="E2387"/>
  <c r="E2388"/>
  <c r="E1031"/>
  <c r="E2174"/>
  <c r="E743"/>
  <c r="E740"/>
  <c r="E741"/>
  <c r="E739"/>
  <c r="E742"/>
  <c r="E3098"/>
  <c r="E3097"/>
  <c r="E891"/>
  <c r="E2133"/>
  <c r="E2134"/>
  <c r="E2135"/>
  <c r="E2676"/>
  <c r="E152"/>
  <c r="E153"/>
  <c r="E2136"/>
  <c r="E3042"/>
  <c r="E1725"/>
  <c r="E3189"/>
  <c r="E3187"/>
  <c r="E3190"/>
  <c r="E3188"/>
  <c r="E3048"/>
  <c r="E3044"/>
  <c r="E3046"/>
  <c r="E3043"/>
  <c r="E3045"/>
  <c r="E3047"/>
  <c r="E3100"/>
  <c r="E3101"/>
  <c r="E3099"/>
  <c r="E2175"/>
  <c r="E3102"/>
  <c r="E1032"/>
  <c r="E1864"/>
  <c r="E2176"/>
  <c r="E690"/>
  <c r="E689"/>
  <c r="E892"/>
  <c r="E1223"/>
  <c r="E1356"/>
  <c r="E1357"/>
  <c r="E1642"/>
  <c r="E1951"/>
  <c r="E462"/>
  <c r="E461"/>
  <c r="E1256"/>
  <c r="E1257"/>
  <c r="E1255"/>
  <c r="E1258"/>
  <c r="E1259"/>
  <c r="E1260"/>
  <c r="E2031"/>
  <c r="E2901"/>
  <c r="E2677"/>
  <c r="E1470"/>
  <c r="E2455"/>
  <c r="E2453"/>
  <c r="E2454"/>
  <c r="E2450"/>
  <c r="E2452"/>
  <c r="E2451"/>
  <c r="E2456"/>
  <c r="E2177"/>
  <c r="E2178"/>
  <c r="E1952"/>
  <c r="E1193"/>
  <c r="E1191"/>
  <c r="E1192"/>
  <c r="E975"/>
  <c r="E974"/>
  <c r="E154"/>
  <c r="E976"/>
  <c r="E893"/>
  <c r="E598"/>
  <c r="E599"/>
  <c r="E597"/>
  <c r="E596"/>
  <c r="E155"/>
  <c r="E1263"/>
  <c r="E1268"/>
  <c r="E1265"/>
  <c r="E1261"/>
  <c r="E1262"/>
  <c r="E1264"/>
  <c r="E1267"/>
  <c r="E1266"/>
  <c r="E977"/>
  <c r="E404"/>
  <c r="E2825"/>
  <c r="E2826"/>
  <c r="E2827"/>
  <c r="E1570"/>
  <c r="E1571"/>
  <c r="E520"/>
  <c r="E1471"/>
  <c r="E2138"/>
  <c r="E2137"/>
  <c r="E156"/>
  <c r="E2762"/>
  <c r="E161"/>
  <c r="E158"/>
  <c r="E157"/>
  <c r="E159"/>
  <c r="E160"/>
  <c r="E1643"/>
  <c r="E1084"/>
  <c r="E163"/>
  <c r="E162"/>
  <c r="E1033"/>
  <c r="E978"/>
  <c r="E271"/>
  <c r="E270"/>
  <c r="E3231"/>
  <c r="E3232"/>
  <c r="E2766"/>
  <c r="E2763"/>
  <c r="E2764"/>
  <c r="E2768"/>
  <c r="E2767"/>
  <c r="E2765"/>
  <c r="E1034"/>
  <c r="E979"/>
  <c r="E691"/>
  <c r="E2998"/>
  <c r="E2994"/>
  <c r="E2995"/>
  <c r="E2993"/>
  <c r="E2997"/>
  <c r="E2996"/>
  <c r="E894"/>
  <c r="E2179"/>
  <c r="E2180"/>
  <c r="E2181"/>
  <c r="E1905"/>
  <c r="E2626"/>
  <c r="E2627"/>
  <c r="E332"/>
  <c r="E331"/>
  <c r="E330"/>
  <c r="E1953"/>
  <c r="E1572"/>
  <c r="E463"/>
  <c r="E464"/>
  <c r="E465"/>
  <c r="E895"/>
  <c r="E600"/>
  <c r="E1726"/>
  <c r="E2093"/>
  <c r="E812"/>
  <c r="E2504"/>
  <c r="E272"/>
  <c r="E601"/>
  <c r="E1473"/>
  <c r="E1472"/>
  <c r="E1474"/>
  <c r="E2772"/>
  <c r="E2771"/>
  <c r="E2773"/>
  <c r="E2770"/>
  <c r="E2769"/>
  <c r="E1477"/>
  <c r="E1475"/>
  <c r="E1476"/>
  <c r="E1478"/>
  <c r="E2234"/>
  <c r="E2233"/>
  <c r="E896"/>
  <c r="E897"/>
  <c r="E521"/>
  <c r="E602"/>
  <c r="E1644"/>
  <c r="E1645"/>
  <c r="E1648"/>
  <c r="E1647"/>
  <c r="E1646"/>
  <c r="E164"/>
  <c r="E1575"/>
  <c r="E1573"/>
  <c r="E1574"/>
  <c r="E1576"/>
  <c r="E1727"/>
  <c r="E3233"/>
  <c r="E3234"/>
  <c r="E3235"/>
  <c r="E522"/>
  <c r="E1728"/>
  <c r="E2396"/>
  <c r="E2392"/>
  <c r="E2395"/>
  <c r="E2393"/>
  <c r="E2394"/>
  <c r="E1819"/>
  <c r="E165"/>
  <c r="E692"/>
  <c r="E166"/>
  <c r="E468"/>
  <c r="E467"/>
  <c r="E466"/>
  <c r="E2236"/>
  <c r="E2235"/>
  <c r="E3104"/>
  <c r="E3103"/>
  <c r="E3105"/>
  <c r="E3236"/>
  <c r="E3237"/>
  <c r="E3238"/>
  <c r="E3239"/>
  <c r="E3240"/>
  <c r="E3241"/>
  <c r="E3244"/>
  <c r="E3242"/>
  <c r="E3243"/>
  <c r="E167"/>
  <c r="E2459"/>
  <c r="E2458"/>
  <c r="E2457"/>
  <c r="E1577"/>
  <c r="E1578"/>
  <c r="E2506"/>
  <c r="E2505"/>
  <c r="E2510"/>
  <c r="E2508"/>
  <c r="E2507"/>
  <c r="E2509"/>
  <c r="E1304"/>
  <c r="E1729"/>
  <c r="E2139"/>
  <c r="E168"/>
  <c r="E405"/>
  <c r="E406"/>
  <c r="E898"/>
  <c r="E2999"/>
  <c r="E3000"/>
  <c r="E1865"/>
  <c r="E1036"/>
  <c r="E3049"/>
  <c r="E2035"/>
  <c r="E2033"/>
  <c r="E2036"/>
  <c r="E2034"/>
  <c r="E2032"/>
  <c r="E169"/>
  <c r="E170"/>
  <c r="E1224"/>
  <c r="E3002"/>
  <c r="E3001"/>
  <c r="E1656"/>
  <c r="E1655"/>
  <c r="E1657"/>
  <c r="E1653"/>
  <c r="E1660"/>
  <c r="E1650"/>
  <c r="E1654"/>
  <c r="E1658"/>
  <c r="E1659"/>
  <c r="E1651"/>
  <c r="E1649"/>
  <c r="E1652"/>
  <c r="E171"/>
  <c r="E2240"/>
  <c r="E2238"/>
  <c r="E2237"/>
  <c r="E2241"/>
  <c r="E2239"/>
  <c r="E172"/>
  <c r="E813"/>
  <c r="E814"/>
  <c r="E603"/>
  <c r="E1579"/>
  <c r="E1231"/>
  <c r="E1228"/>
  <c r="E1227"/>
  <c r="E1229"/>
  <c r="E1230"/>
  <c r="E1226"/>
  <c r="E1225"/>
  <c r="E1360"/>
  <c r="E1358"/>
  <c r="E1359"/>
  <c r="E1361"/>
  <c r="E1362"/>
  <c r="E1662"/>
  <c r="E1661"/>
  <c r="E899"/>
  <c r="E1479"/>
  <c r="E1663"/>
  <c r="E1664"/>
  <c r="E1364"/>
  <c r="E1363"/>
  <c r="E407"/>
  <c r="E980"/>
  <c r="E1954"/>
  <c r="E981"/>
  <c r="E173"/>
  <c r="E1038"/>
  <c r="E2398"/>
  <c r="E2397"/>
  <c r="E2399"/>
  <c r="E1730"/>
  <c r="E333"/>
  <c r="E1039"/>
  <c r="E1040"/>
  <c r="E1731"/>
  <c r="E2829"/>
  <c r="E2828"/>
  <c r="E2830"/>
  <c r="E1906"/>
  <c r="E273"/>
  <c r="E1308"/>
  <c r="E1307"/>
  <c r="E1305"/>
  <c r="E1306"/>
  <c r="E2731"/>
  <c r="E2734"/>
  <c r="E2756"/>
  <c r="E2748"/>
  <c r="E2760"/>
  <c r="E2761"/>
  <c r="E2727"/>
  <c r="E2037"/>
  <c r="E2404"/>
  <c r="E2403"/>
  <c r="E2400"/>
  <c r="E2402"/>
  <c r="E2401"/>
  <c r="E1041"/>
  <c r="E1909"/>
  <c r="E1907"/>
  <c r="E1910"/>
  <c r="E1908"/>
  <c r="E2774"/>
  <c r="E2775"/>
  <c r="E2776"/>
  <c r="E2778"/>
  <c r="E2777"/>
  <c r="E605"/>
  <c r="E604"/>
  <c r="E174"/>
  <c r="E2094"/>
  <c r="E2905"/>
  <c r="E2903"/>
  <c r="E2902"/>
  <c r="E2904"/>
  <c r="E175"/>
  <c r="E2460"/>
  <c r="E275"/>
  <c r="E276"/>
  <c r="E274"/>
  <c r="E334"/>
  <c r="E1480"/>
  <c r="E1085"/>
  <c r="E606"/>
  <c r="E277"/>
  <c r="E1868"/>
  <c r="E1866"/>
  <c r="E1869"/>
  <c r="E1867"/>
  <c r="E2182"/>
  <c r="E2183"/>
  <c r="E523"/>
  <c r="E1732"/>
  <c r="E176"/>
  <c r="E3050"/>
  <c r="E815"/>
  <c r="E1270"/>
  <c r="E1269"/>
  <c r="E2038"/>
  <c r="E744"/>
  <c r="E278"/>
  <c r="E177"/>
  <c r="E2044"/>
  <c r="E2040"/>
  <c r="E2042"/>
  <c r="E2043"/>
  <c r="E2039"/>
  <c r="E2041"/>
  <c r="E1481"/>
  <c r="E1733"/>
  <c r="E1870"/>
  <c r="E3245"/>
  <c r="E3053"/>
  <c r="E3052"/>
  <c r="E3051"/>
  <c r="E3055"/>
  <c r="E3057"/>
  <c r="E3056"/>
  <c r="E3060"/>
  <c r="E3059"/>
  <c r="E3058"/>
  <c r="E3054"/>
  <c r="E178"/>
  <c r="E1735"/>
  <c r="E1734"/>
  <c r="E1736"/>
  <c r="E1741"/>
  <c r="E1738"/>
  <c r="E1737"/>
  <c r="E1740"/>
  <c r="E1739"/>
  <c r="E2779"/>
  <c r="E1955"/>
  <c r="E1748"/>
  <c r="E1747"/>
  <c r="E1745"/>
  <c r="E1746"/>
  <c r="E1744"/>
  <c r="E1742"/>
  <c r="E1743"/>
  <c r="E1956"/>
  <c r="E179"/>
  <c r="E1749"/>
  <c r="E693"/>
  <c r="E695"/>
  <c r="E694"/>
  <c r="E2461"/>
  <c r="E696"/>
  <c r="E2185"/>
  <c r="E2184"/>
  <c r="E607"/>
  <c r="E2780"/>
  <c r="E182"/>
  <c r="E181"/>
  <c r="E183"/>
  <c r="E180"/>
  <c r="E184"/>
  <c r="E2405"/>
  <c r="E2407"/>
  <c r="E2406"/>
  <c r="E2408"/>
  <c r="E2140"/>
  <c r="E472"/>
  <c r="E471"/>
  <c r="E469"/>
  <c r="E470"/>
  <c r="E335"/>
  <c r="E2678"/>
  <c r="E1482"/>
  <c r="E3246"/>
  <c r="E3248"/>
  <c r="E3247"/>
  <c r="E185"/>
  <c r="E186"/>
  <c r="E1372"/>
  <c r="E1367"/>
  <c r="E1365"/>
  <c r="E1369"/>
  <c r="E1368"/>
  <c r="E1366"/>
  <c r="E1370"/>
  <c r="E1371"/>
  <c r="E2511"/>
  <c r="E1580"/>
  <c r="E900"/>
  <c r="E1750"/>
  <c r="E1751"/>
  <c r="E187"/>
  <c r="E1666"/>
  <c r="E1665"/>
  <c r="E982"/>
  <c r="E188"/>
  <c r="E189"/>
  <c r="E609"/>
  <c r="E608"/>
  <c r="E2679"/>
  <c r="E902"/>
  <c r="E901"/>
  <c r="E1584"/>
  <c r="E1583"/>
  <c r="E1582"/>
  <c r="E1581"/>
  <c r="E3249"/>
  <c r="E190"/>
  <c r="E1483"/>
  <c r="E191"/>
  <c r="E1957"/>
  <c r="E192"/>
  <c r="E193"/>
  <c r="E3191"/>
  <c r="E1958"/>
  <c r="E1484"/>
  <c r="E1959"/>
  <c r="E1194"/>
  <c r="E1195"/>
  <c r="E1196"/>
  <c r="E2512"/>
  <c r="E3194"/>
  <c r="E3193"/>
  <c r="E3192"/>
  <c r="E3197"/>
  <c r="E3198"/>
  <c r="E3195"/>
  <c r="E3196"/>
  <c r="E195"/>
  <c r="E194"/>
  <c r="E1752"/>
  <c r="E3250"/>
  <c r="E408"/>
  <c r="E1820"/>
  <c r="E2045"/>
  <c r="E2095"/>
  <c r="E816"/>
  <c r="E1821"/>
  <c r="E1373"/>
  <c r="E2513"/>
  <c r="E983"/>
  <c r="E745"/>
  <c r="E903"/>
  <c r="E196"/>
  <c r="E197"/>
  <c r="E984"/>
  <c r="E3106"/>
  <c r="E1488"/>
  <c r="E1487"/>
  <c r="E1485"/>
  <c r="E1486"/>
  <c r="E1822"/>
  <c r="E1489"/>
  <c r="E1912"/>
  <c r="E1913"/>
  <c r="E1911"/>
  <c r="E1490"/>
  <c r="E198"/>
  <c r="E1960"/>
  <c r="E3107"/>
  <c r="E1871"/>
  <c r="E1872"/>
  <c r="E1491"/>
  <c r="E986"/>
  <c r="E985"/>
  <c r="E336"/>
  <c r="E2096"/>
  <c r="E279"/>
  <c r="E746"/>
  <c r="E1271"/>
  <c r="E1197"/>
  <c r="E1753"/>
  <c r="E1754"/>
  <c r="E3251"/>
  <c r="E337"/>
  <c r="E610"/>
  <c r="E611"/>
  <c r="E747"/>
  <c r="E2463"/>
  <c r="E2462"/>
  <c r="E2783"/>
  <c r="E2782"/>
  <c r="E2781"/>
  <c r="E612"/>
  <c r="E1590"/>
  <c r="E1588"/>
  <c r="E1587"/>
  <c r="E1585"/>
  <c r="E1589"/>
  <c r="E1586"/>
  <c r="E2141"/>
  <c r="E2142"/>
  <c r="E2143"/>
  <c r="E2144"/>
  <c r="E2832"/>
  <c r="E2831"/>
  <c r="E3200"/>
  <c r="E3199"/>
  <c r="E199"/>
  <c r="E200"/>
  <c r="E409"/>
  <c r="E201"/>
  <c r="E3063"/>
  <c r="E3061"/>
  <c r="E3062"/>
  <c r="E478"/>
  <c r="E479"/>
  <c r="E473"/>
  <c r="E480"/>
  <c r="E474"/>
  <c r="E476"/>
  <c r="E477"/>
  <c r="E475"/>
  <c r="E2145"/>
  <c r="E524"/>
  <c r="E817"/>
  <c r="E2242"/>
  <c r="E2243"/>
  <c r="E2244"/>
  <c r="E202"/>
  <c r="E203"/>
  <c r="E204"/>
  <c r="E1914"/>
  <c r="E1915"/>
  <c r="E1916"/>
  <c r="E3252"/>
  <c r="E3253"/>
  <c r="E3201"/>
  <c r="E205"/>
  <c r="E338"/>
  <c r="E339"/>
  <c r="E1086"/>
  <c r="E2048"/>
  <c r="E2049"/>
  <c r="E2047"/>
  <c r="E2046"/>
  <c r="E1591"/>
  <c r="E206"/>
  <c r="E904"/>
  <c r="E2514"/>
  <c r="E207"/>
  <c r="E697"/>
  <c r="E208"/>
  <c r="E209"/>
  <c r="E1047"/>
  <c r="E410"/>
  <c r="E3254"/>
  <c r="E340"/>
  <c r="E210"/>
  <c r="E1492"/>
  <c r="E1232"/>
  <c r="E1048"/>
  <c r="E987"/>
  <c r="E211"/>
  <c r="E212"/>
  <c r="E1873"/>
  <c r="E698"/>
  <c r="E3202"/>
  <c r="E1273"/>
  <c r="E1272"/>
  <c r="E1592"/>
  <c r="E213"/>
  <c r="E3003"/>
  <c r="E1823"/>
  <c r="E905"/>
  <c r="E613"/>
  <c r="E280"/>
  <c r="E281"/>
  <c r="E2146"/>
  <c r="E214"/>
  <c r="E3255"/>
  <c r="E3256"/>
  <c r="E906"/>
  <c r="E3004"/>
  <c r="E3005"/>
  <c r="E1961"/>
  <c r="E1917"/>
  <c r="E3203"/>
  <c r="E2464"/>
  <c r="E411"/>
  <c r="E907"/>
  <c r="E614"/>
  <c r="E2680"/>
  <c r="E2911"/>
  <c r="E2909"/>
  <c r="E2908"/>
  <c r="E2910"/>
  <c r="E2906"/>
  <c r="E2907"/>
  <c r="E988"/>
  <c r="F18"/>
  <c r="L18"/>
  <c r="F231"/>
  <c r="L231"/>
  <c r="F364"/>
  <c r="L364"/>
  <c r="F515"/>
  <c r="L515"/>
  <c r="F558"/>
  <c r="L558"/>
  <c r="F732"/>
  <c r="L732"/>
  <c r="F904"/>
  <c r="L904"/>
  <c r="F1007"/>
  <c r="L1007"/>
  <c r="F1176"/>
  <c r="L1176"/>
  <c r="F1255"/>
  <c r="L1255"/>
  <c r="F1399"/>
  <c r="L1399"/>
  <c r="F1589"/>
  <c r="L1589"/>
  <c r="F1646"/>
  <c r="L1646"/>
  <c r="F1810"/>
  <c r="L1810"/>
  <c r="F1844"/>
  <c r="L1844"/>
  <c r="F1848"/>
  <c r="L1848"/>
  <c r="F1943"/>
  <c r="L1943"/>
  <c r="F1929"/>
  <c r="L1929"/>
  <c r="F1965"/>
  <c r="L1965"/>
  <c r="F2003"/>
  <c r="L2003"/>
  <c r="F2002"/>
  <c r="L2002"/>
  <c r="F2049"/>
  <c r="L2049"/>
  <c r="F2046"/>
  <c r="L2046"/>
  <c r="F2012"/>
  <c r="L2012"/>
  <c r="F2027"/>
  <c r="L2027"/>
  <c r="F2093"/>
  <c r="L2093"/>
  <c r="F2130"/>
  <c r="L2130"/>
  <c r="F2215"/>
  <c r="L2215"/>
  <c r="F2254"/>
  <c r="L2254"/>
  <c r="F2303"/>
  <c r="L2303"/>
  <c r="F2375"/>
  <c r="L2375"/>
  <c r="F2415"/>
  <c r="L2415"/>
  <c r="F2488"/>
  <c r="L2488"/>
  <c r="F2589"/>
  <c r="L2589"/>
  <c r="F2678"/>
  <c r="L2678"/>
  <c r="F2722"/>
  <c r="L2722"/>
  <c r="F2714"/>
  <c r="L2714"/>
  <c r="F2887"/>
  <c r="L2887"/>
  <c r="F2863"/>
  <c r="L2863"/>
  <c r="F2988"/>
  <c r="L2988"/>
  <c r="F3034"/>
  <c r="L3034"/>
  <c r="F3049"/>
  <c r="L3049"/>
  <c r="F3019"/>
  <c r="L3019"/>
  <c r="F3021"/>
  <c r="L3021"/>
  <c r="F3098"/>
  <c r="L3098"/>
  <c r="F3087"/>
  <c r="L3087"/>
  <c r="F3072"/>
  <c r="L3072"/>
  <c r="F3079"/>
  <c r="L3079"/>
  <c r="F3096"/>
  <c r="L3096"/>
  <c r="F3107"/>
  <c r="L3107"/>
  <c r="F3082"/>
  <c r="L3082"/>
  <c r="F3113"/>
  <c r="L3113"/>
  <c r="F3146"/>
  <c r="L3146"/>
  <c r="F3109"/>
  <c r="L3109"/>
  <c r="F3132"/>
  <c r="L3132"/>
  <c r="F3139"/>
  <c r="L3139"/>
  <c r="F3134"/>
  <c r="L3134"/>
  <c r="F3118"/>
  <c r="L3118"/>
  <c r="F3126"/>
  <c r="L3126"/>
  <c r="F3201"/>
  <c r="L3201"/>
  <c r="F3206"/>
  <c r="L3206"/>
  <c r="F3226"/>
  <c r="L3226"/>
  <c r="F3207"/>
  <c r="L3207"/>
  <c r="F3249"/>
  <c r="L3249"/>
  <c r="F3210"/>
  <c r="L3210"/>
  <c r="F988"/>
  <c r="F2913"/>
  <c r="L2913"/>
  <c r="F161"/>
  <c r="L161"/>
  <c r="F2916"/>
  <c r="F81"/>
  <c r="L81"/>
  <c r="F2912"/>
  <c r="F11"/>
  <c r="L11"/>
  <c r="F2915"/>
  <c r="F76"/>
  <c r="L76"/>
  <c r="F2914"/>
  <c r="F46"/>
  <c r="L46"/>
  <c r="F1667"/>
  <c r="L1667"/>
  <c r="F116"/>
  <c r="L116"/>
  <c r="F1669"/>
  <c r="F182"/>
  <c r="L182"/>
  <c r="F1668"/>
  <c r="L1668"/>
  <c r="F203"/>
  <c r="L203"/>
  <c r="F1274"/>
  <c r="L1274"/>
  <c r="F35"/>
  <c r="L35"/>
  <c r="F1275"/>
  <c r="F196"/>
  <c r="L196"/>
  <c r="F908"/>
  <c r="L908"/>
  <c r="F212"/>
  <c r="L212"/>
  <c r="F909"/>
  <c r="F147"/>
  <c r="L147"/>
  <c r="F910"/>
  <c r="F125"/>
  <c r="L125"/>
  <c r="F3108"/>
  <c r="F165"/>
  <c r="L165"/>
  <c r="F12"/>
  <c r="L12"/>
  <c r="F1758"/>
  <c r="F60"/>
  <c r="L60"/>
  <c r="F1755"/>
  <c r="L1755"/>
  <c r="F110"/>
  <c r="L110"/>
  <c r="F1756"/>
  <c r="F198"/>
  <c r="L198"/>
  <c r="F1757"/>
  <c r="L1757"/>
  <c r="F68"/>
  <c r="L68"/>
  <c r="F2630"/>
  <c r="L2630"/>
  <c r="F195"/>
  <c r="L195"/>
  <c r="F2628"/>
  <c r="F67"/>
  <c r="L67"/>
  <c r="F2629"/>
  <c r="F63"/>
  <c r="L63"/>
  <c r="F525"/>
  <c r="F111"/>
  <c r="L111"/>
  <c r="F2681"/>
  <c r="F122"/>
  <c r="L122"/>
  <c r="F2682"/>
  <c r="F65"/>
  <c r="L65"/>
  <c r="F2245"/>
  <c r="F33"/>
  <c r="L33"/>
  <c r="F2246"/>
  <c r="F98"/>
  <c r="L98"/>
  <c r="F2247"/>
  <c r="F173"/>
  <c r="L173"/>
  <c r="F2248"/>
  <c r="F139"/>
  <c r="L139"/>
  <c r="F3064"/>
  <c r="F50"/>
  <c r="L50"/>
  <c r="F3"/>
  <c r="F15"/>
  <c r="L15"/>
  <c r="F216"/>
  <c r="F184"/>
  <c r="L184"/>
  <c r="F215"/>
  <c r="L215"/>
  <c r="F106"/>
  <c r="L106"/>
  <c r="F1277"/>
  <c r="F143"/>
  <c r="L143"/>
  <c r="F1276"/>
  <c r="L1276"/>
  <c r="F93"/>
  <c r="L93"/>
  <c r="F615"/>
  <c r="F105"/>
  <c r="L105"/>
  <c r="F616"/>
  <c r="F107"/>
  <c r="L107"/>
  <c r="F2097"/>
  <c r="F83"/>
  <c r="L83"/>
  <c r="F2098"/>
  <c r="F174"/>
  <c r="L174"/>
  <c r="F1234"/>
  <c r="F123"/>
  <c r="L123"/>
  <c r="F1235"/>
  <c r="L1235"/>
  <c r="F197"/>
  <c r="L197"/>
  <c r="F1233"/>
  <c r="F185"/>
  <c r="L185"/>
  <c r="F819"/>
  <c r="L819"/>
  <c r="F186"/>
  <c r="L186"/>
  <c r="F818"/>
  <c r="L818"/>
  <c r="F75"/>
  <c r="L75"/>
  <c r="F700"/>
  <c r="F158"/>
  <c r="L158"/>
  <c r="F699"/>
  <c r="L699"/>
  <c r="F157"/>
  <c r="L157"/>
  <c r="F3110"/>
  <c r="F159"/>
  <c r="L159"/>
  <c r="F3112"/>
  <c r="F160"/>
  <c r="L160"/>
  <c r="F3111"/>
  <c r="L3111"/>
  <c r="F74"/>
  <c r="L74"/>
  <c r="F2519"/>
  <c r="F96"/>
  <c r="L96"/>
  <c r="F2517"/>
  <c r="F97"/>
  <c r="L97"/>
  <c r="F2516"/>
  <c r="L2516"/>
  <c r="F163"/>
  <c r="L163"/>
  <c r="F2515"/>
  <c r="F134"/>
  <c r="L134"/>
  <c r="F2518"/>
  <c r="F59"/>
  <c r="L59"/>
  <c r="F2099"/>
  <c r="F85"/>
  <c r="L85"/>
  <c r="F5"/>
  <c r="F56"/>
  <c r="L56"/>
  <c r="F4"/>
  <c r="L4"/>
  <c r="F29"/>
  <c r="L29"/>
  <c r="F6"/>
  <c r="L6"/>
  <c r="F162"/>
  <c r="L162"/>
  <c r="L5"/>
  <c r="F1963"/>
  <c r="L1963"/>
  <c r="F28"/>
  <c r="L28"/>
  <c r="F1964"/>
  <c r="F1962"/>
  <c r="F221"/>
  <c r="F62"/>
  <c r="L62"/>
  <c r="F219"/>
  <c r="L219"/>
  <c r="F140"/>
  <c r="L140"/>
  <c r="F220"/>
  <c r="F78"/>
  <c r="L78"/>
  <c r="F217"/>
  <c r="L217"/>
  <c r="F61"/>
  <c r="L61"/>
  <c r="F218"/>
  <c r="F207"/>
  <c r="L207"/>
  <c r="F617"/>
  <c r="F7"/>
  <c r="L7"/>
  <c r="F618"/>
  <c r="L618"/>
  <c r="F99"/>
  <c r="L99"/>
  <c r="F619"/>
  <c r="F211"/>
  <c r="L211"/>
  <c r="F620"/>
  <c r="L620"/>
  <c r="F39"/>
  <c r="L39"/>
  <c r="F2467"/>
  <c r="L2467"/>
  <c r="F40"/>
  <c r="L40"/>
  <c r="F2466"/>
  <c r="F43"/>
  <c r="L43"/>
  <c r="F2465"/>
  <c r="L2465"/>
  <c r="F41"/>
  <c r="L41"/>
  <c r="F821"/>
  <c r="F38"/>
  <c r="L38"/>
  <c r="F820"/>
  <c r="F154"/>
  <c r="L154"/>
  <c r="F414"/>
  <c r="L414"/>
  <c r="F100"/>
  <c r="L100"/>
  <c r="F412"/>
  <c r="F108"/>
  <c r="L108"/>
  <c r="F413"/>
  <c r="L413"/>
  <c r="F53"/>
  <c r="L53"/>
  <c r="F101"/>
  <c r="L101"/>
  <c r="F621"/>
  <c r="F204"/>
  <c r="L204"/>
  <c r="F822"/>
  <c r="F109"/>
  <c r="L109"/>
  <c r="F823"/>
  <c r="L823"/>
  <c r="F37"/>
  <c r="L37"/>
  <c r="F2520"/>
  <c r="F36"/>
  <c r="L36"/>
  <c r="F2522"/>
  <c r="L2522"/>
  <c r="F151"/>
  <c r="L151"/>
  <c r="F2521"/>
  <c r="F149"/>
  <c r="L149"/>
  <c r="F749"/>
  <c r="F86"/>
  <c r="L86"/>
  <c r="F748"/>
  <c r="F201"/>
  <c r="L201"/>
  <c r="F750"/>
  <c r="F133"/>
  <c r="L133"/>
  <c r="F751"/>
  <c r="L751"/>
  <c r="F48"/>
  <c r="L48"/>
  <c r="F753"/>
  <c r="F51"/>
  <c r="L51"/>
  <c r="F752"/>
  <c r="F19"/>
  <c r="L19"/>
  <c r="F2100"/>
  <c r="L2100"/>
  <c r="F94"/>
  <c r="L94"/>
  <c r="F2101"/>
  <c r="F191"/>
  <c r="L191"/>
  <c r="F2785"/>
  <c r="F127"/>
  <c r="L127"/>
  <c r="F2786"/>
  <c r="F2784"/>
  <c r="L2784"/>
  <c r="F187"/>
  <c r="L187"/>
  <c r="F2683"/>
  <c r="F84"/>
  <c r="L84"/>
  <c r="F2684"/>
  <c r="F189"/>
  <c r="L189"/>
  <c r="F2685"/>
  <c r="F120"/>
  <c r="L120"/>
  <c r="F2688"/>
  <c r="F141"/>
  <c r="L141"/>
  <c r="F2687"/>
  <c r="L2687"/>
  <c r="F144"/>
  <c r="L144"/>
  <c r="F2686"/>
  <c r="F164"/>
  <c r="L164"/>
  <c r="F1670"/>
  <c r="L1670"/>
  <c r="F10"/>
  <c r="L10"/>
  <c r="F9"/>
  <c r="L9"/>
  <c r="F88"/>
  <c r="L88"/>
  <c r="F8"/>
  <c r="F142"/>
  <c r="L142"/>
  <c r="F222"/>
  <c r="L222"/>
  <c r="F166"/>
  <c r="L166"/>
  <c r="F223"/>
  <c r="F89"/>
  <c r="L89"/>
  <c r="F224"/>
  <c r="F132"/>
  <c r="L132"/>
  <c r="F225"/>
  <c r="F150"/>
  <c r="L150"/>
  <c r="F1090"/>
  <c r="F112"/>
  <c r="L112"/>
  <c r="F1088"/>
  <c r="L1088"/>
  <c r="F214"/>
  <c r="L214"/>
  <c r="F1089"/>
  <c r="L1089"/>
  <c r="F52"/>
  <c r="L52"/>
  <c r="F1087"/>
  <c r="F69"/>
  <c r="L69"/>
  <c r="F1091"/>
  <c r="F194"/>
  <c r="L194"/>
  <c r="F1092"/>
  <c r="F32"/>
  <c r="L32"/>
  <c r="F1094"/>
  <c r="F167"/>
  <c r="L167"/>
  <c r="F1093"/>
  <c r="F30"/>
  <c r="L30"/>
  <c r="F129"/>
  <c r="L129"/>
  <c r="F1671"/>
  <c r="F114"/>
  <c r="L114"/>
  <c r="F622"/>
  <c r="F82"/>
  <c r="L82"/>
  <c r="F2918"/>
  <c r="F148"/>
  <c r="L148"/>
  <c r="F2917"/>
  <c r="F17"/>
  <c r="L17"/>
  <c r="F2919"/>
  <c r="L2919"/>
  <c r="F79"/>
  <c r="L79"/>
  <c r="F1375"/>
  <c r="F27"/>
  <c r="L27"/>
  <c r="F1374"/>
  <c r="F138"/>
  <c r="L138"/>
  <c r="F1376"/>
  <c r="F188"/>
  <c r="L188"/>
  <c r="F2468"/>
  <c r="F22"/>
  <c r="L22"/>
  <c r="F2470"/>
  <c r="L2470"/>
  <c r="F172"/>
  <c r="L172"/>
  <c r="F2469"/>
  <c r="F130"/>
  <c r="L130"/>
  <c r="F1377"/>
  <c r="L1377"/>
  <c r="F72"/>
  <c r="L72"/>
  <c r="F2472"/>
  <c r="L2472"/>
  <c r="F71"/>
  <c r="L71"/>
  <c r="F2474"/>
  <c r="F179"/>
  <c r="L179"/>
  <c r="F2473"/>
  <c r="L2473"/>
  <c r="F213"/>
  <c r="L213"/>
  <c r="F2471"/>
  <c r="F208"/>
  <c r="L208"/>
  <c r="F2409"/>
  <c r="F209"/>
  <c r="L209"/>
  <c r="F1672"/>
  <c r="L1672"/>
  <c r="F117"/>
  <c r="L117"/>
  <c r="F1675"/>
  <c r="F118"/>
  <c r="L118"/>
  <c r="F1674"/>
  <c r="F168"/>
  <c r="L168"/>
  <c r="F1673"/>
  <c r="L1673"/>
  <c r="F135"/>
  <c r="L135"/>
  <c r="F1050"/>
  <c r="F77"/>
  <c r="L77"/>
  <c r="F1825"/>
  <c r="L1825"/>
  <c r="F103"/>
  <c r="L103"/>
  <c r="F1824"/>
  <c r="F80"/>
  <c r="L80"/>
  <c r="F2562"/>
  <c r="F181"/>
  <c r="L181"/>
  <c r="F2559"/>
  <c r="L2559"/>
  <c r="F49"/>
  <c r="L49"/>
  <c r="F2560"/>
  <c r="F126"/>
  <c r="L126"/>
  <c r="F2558"/>
  <c r="F183"/>
  <c r="L183"/>
  <c r="F2561"/>
  <c r="F64"/>
  <c r="L64"/>
  <c r="F180"/>
  <c r="L180"/>
  <c r="F3115"/>
  <c r="F25"/>
  <c r="L25"/>
  <c r="F3114"/>
  <c r="F23"/>
  <c r="L23"/>
  <c r="F3116"/>
  <c r="F24"/>
  <c r="L24"/>
  <c r="F911"/>
  <c r="L911"/>
  <c r="F26"/>
  <c r="L26"/>
  <c r="F913"/>
  <c r="F199"/>
  <c r="L199"/>
  <c r="F912"/>
  <c r="F200"/>
  <c r="L200"/>
  <c r="F914"/>
  <c r="L914"/>
  <c r="F121"/>
  <c r="L121"/>
  <c r="F42"/>
  <c r="L42"/>
  <c r="F1966"/>
  <c r="F104"/>
  <c r="L104"/>
  <c r="F2689"/>
  <c r="L2689"/>
  <c r="F202"/>
  <c r="L202"/>
  <c r="F177"/>
  <c r="L177"/>
  <c r="F2921"/>
  <c r="F145"/>
  <c r="L145"/>
  <c r="F2920"/>
  <c r="L2920"/>
  <c r="F146"/>
  <c r="L146"/>
  <c r="F226"/>
  <c r="F16"/>
  <c r="L16"/>
  <c r="F1051"/>
  <c r="F113"/>
  <c r="L113"/>
  <c r="F2523"/>
  <c r="F156"/>
  <c r="L156"/>
  <c r="F2524"/>
  <c r="F13"/>
  <c r="L13"/>
  <c r="F3065"/>
  <c r="F14"/>
  <c r="L14"/>
  <c r="F1874"/>
  <c r="F55"/>
  <c r="L55"/>
  <c r="F2250"/>
  <c r="F1095"/>
  <c r="L8"/>
  <c r="F2323"/>
  <c r="L2323"/>
  <c r="F152"/>
  <c r="L152"/>
  <c r="F2327"/>
  <c r="F175"/>
  <c r="L175"/>
  <c r="F2328"/>
  <c r="L2328"/>
  <c r="F153"/>
  <c r="L153"/>
  <c r="F2326"/>
  <c r="F92"/>
  <c r="L92"/>
  <c r="F2325"/>
  <c r="F91"/>
  <c r="L91"/>
  <c r="F2324"/>
  <c r="F90"/>
  <c r="L90"/>
  <c r="F2631"/>
  <c r="F20"/>
  <c r="L20"/>
  <c r="F2329"/>
  <c r="F205"/>
  <c r="L205"/>
  <c r="F2331"/>
  <c r="L3"/>
  <c r="F2330"/>
  <c r="F31"/>
  <c r="L31"/>
  <c r="F1676"/>
  <c r="L1676"/>
  <c r="F70"/>
  <c r="L70"/>
  <c r="F754"/>
  <c r="L754"/>
  <c r="F87"/>
  <c r="L87"/>
  <c r="F755"/>
  <c r="F73"/>
  <c r="L73"/>
  <c r="F2632"/>
  <c r="L2632"/>
  <c r="F95"/>
  <c r="L95"/>
  <c r="F2050"/>
  <c r="F102"/>
  <c r="L102"/>
  <c r="F1382"/>
  <c r="F34"/>
  <c r="L34"/>
  <c r="F1380"/>
  <c r="F128"/>
  <c r="L128"/>
  <c r="F1379"/>
  <c r="F58"/>
  <c r="L58"/>
  <c r="F1378"/>
  <c r="L1378"/>
  <c r="F192"/>
  <c r="L192"/>
  <c r="F1381"/>
  <c r="L1381"/>
  <c r="F119"/>
  <c r="L119"/>
  <c r="F1493"/>
  <c r="F57"/>
  <c r="L57"/>
  <c r="F193"/>
  <c r="L193"/>
  <c r="F124"/>
  <c r="L124"/>
  <c r="F2186"/>
  <c r="F178"/>
  <c r="L178"/>
  <c r="F2187"/>
  <c r="L2187"/>
  <c r="F190"/>
  <c r="L190"/>
  <c r="F2188"/>
  <c r="L2188"/>
  <c r="F115"/>
  <c r="L115"/>
  <c r="F2690"/>
  <c r="F210"/>
  <c r="L210"/>
  <c r="F1761"/>
  <c r="L1761"/>
  <c r="F21"/>
  <c r="L21"/>
  <c r="F1760"/>
  <c r="F47"/>
  <c r="L47"/>
  <c r="F1764"/>
  <c r="F54"/>
  <c r="L54"/>
  <c r="F1759"/>
  <c r="L1759"/>
  <c r="F171"/>
  <c r="L171"/>
  <c r="F1763"/>
  <c r="F169"/>
  <c r="L169"/>
  <c r="F1762"/>
  <c r="L1762"/>
  <c r="F137"/>
  <c r="L137"/>
  <c r="F2249"/>
  <c r="L2249"/>
  <c r="F44"/>
  <c r="L44"/>
  <c r="F1875"/>
  <c r="F136"/>
  <c r="L136"/>
  <c r="F3117"/>
  <c r="F155"/>
  <c r="L155"/>
  <c r="F45"/>
  <c r="L45"/>
  <c r="F2251"/>
  <c r="F176"/>
  <c r="L176"/>
  <c r="F1052"/>
  <c r="F131"/>
  <c r="L131"/>
  <c r="F756"/>
  <c r="F170"/>
  <c r="L170"/>
  <c r="F759"/>
  <c r="F206"/>
  <c r="L206"/>
  <c r="F758"/>
  <c r="F253"/>
  <c r="L253"/>
  <c r="F757"/>
  <c r="F238"/>
  <c r="L238"/>
  <c r="F1765"/>
  <c r="F271"/>
  <c r="L271"/>
  <c r="F1768"/>
  <c r="L1768"/>
  <c r="F240"/>
  <c r="L240"/>
  <c r="F1767"/>
  <c r="F235"/>
  <c r="L235"/>
  <c r="F1766"/>
  <c r="F248"/>
  <c r="L248"/>
  <c r="F3119"/>
  <c r="F244"/>
  <c r="L244"/>
  <c r="F277"/>
  <c r="L277"/>
  <c r="F526"/>
  <c r="L526"/>
  <c r="F229"/>
  <c r="L229"/>
  <c r="F529"/>
  <c r="F241"/>
  <c r="L241"/>
  <c r="F528"/>
  <c r="L528"/>
  <c r="F278"/>
  <c r="L278"/>
  <c r="F530"/>
  <c r="L530"/>
  <c r="F527"/>
  <c r="F230"/>
  <c r="L230"/>
  <c r="F1967"/>
  <c r="L226"/>
  <c r="F1593"/>
  <c r="L1593"/>
  <c r="L221"/>
  <c r="F1594"/>
  <c r="L1594"/>
  <c r="F251"/>
  <c r="L251"/>
  <c r="F1596"/>
  <c r="F1595"/>
  <c r="F250"/>
  <c r="L250"/>
  <c r="F1597"/>
  <c r="L1597"/>
  <c r="L220"/>
  <c r="F1600"/>
  <c r="F1599"/>
  <c r="L218"/>
  <c r="F1598"/>
  <c r="L1598"/>
  <c r="F237"/>
  <c r="L237"/>
  <c r="F824"/>
  <c r="F239"/>
  <c r="L239"/>
  <c r="F1383"/>
  <c r="F252"/>
  <c r="L252"/>
  <c r="F1384"/>
  <c r="L1384"/>
  <c r="F266"/>
  <c r="L266"/>
  <c r="F1385"/>
  <c r="F256"/>
  <c r="L256"/>
  <c r="F2252"/>
  <c r="L2252"/>
  <c r="F275"/>
  <c r="L275"/>
  <c r="F2563"/>
  <c r="L2563"/>
  <c r="F254"/>
  <c r="L254"/>
  <c r="F2565"/>
  <c r="F276"/>
  <c r="L276"/>
  <c r="F2564"/>
  <c r="F265"/>
  <c r="L265"/>
  <c r="F2787"/>
  <c r="F261"/>
  <c r="L261"/>
  <c r="F2566"/>
  <c r="F274"/>
  <c r="L274"/>
  <c r="F2568"/>
  <c r="F272"/>
  <c r="L272"/>
  <c r="F2567"/>
  <c r="F234"/>
  <c r="L234"/>
  <c r="F2253"/>
  <c r="L2253"/>
  <c r="F258"/>
  <c r="L258"/>
  <c r="F259"/>
  <c r="L259"/>
  <c r="F2255"/>
  <c r="F236"/>
  <c r="L236"/>
  <c r="F1876"/>
  <c r="L1876"/>
  <c r="F257"/>
  <c r="L257"/>
  <c r="F415"/>
  <c r="F279"/>
  <c r="L279"/>
  <c r="F282"/>
  <c r="F245"/>
  <c r="L245"/>
  <c r="F283"/>
  <c r="L283"/>
  <c r="L216"/>
  <c r="F287"/>
  <c r="L287"/>
  <c r="F247"/>
  <c r="L247"/>
  <c r="F289"/>
  <c r="F281"/>
  <c r="L281"/>
  <c r="F285"/>
  <c r="F227"/>
  <c r="L227"/>
  <c r="F288"/>
  <c r="F263"/>
  <c r="L263"/>
  <c r="F284"/>
  <c r="F264"/>
  <c r="L264"/>
  <c r="F286"/>
  <c r="L286"/>
  <c r="F246"/>
  <c r="L246"/>
  <c r="F1677"/>
  <c r="F1678"/>
  <c r="F280"/>
  <c r="L280"/>
  <c r="F1679"/>
  <c r="L1679"/>
  <c r="L223"/>
  <c r="F915"/>
  <c r="L224"/>
  <c r="F290"/>
  <c r="F255"/>
  <c r="L255"/>
  <c r="F2834"/>
  <c r="F262"/>
  <c r="L262"/>
  <c r="F2835"/>
  <c r="F273"/>
  <c r="L273"/>
  <c r="F2833"/>
  <c r="F242"/>
  <c r="L242"/>
  <c r="F2836"/>
  <c r="L225"/>
  <c r="F989"/>
  <c r="F243"/>
  <c r="L243"/>
  <c r="F1680"/>
  <c r="F232"/>
  <c r="L232"/>
  <c r="F1681"/>
  <c r="L1681"/>
  <c r="F260"/>
  <c r="L260"/>
  <c r="F1682"/>
  <c r="F269"/>
  <c r="L269"/>
  <c r="F1968"/>
  <c r="L1968"/>
  <c r="F267"/>
  <c r="L267"/>
  <c r="F623"/>
  <c r="L623"/>
  <c r="F228"/>
  <c r="L228"/>
  <c r="F625"/>
  <c r="F268"/>
  <c r="L268"/>
  <c r="F624"/>
  <c r="L624"/>
  <c r="F270"/>
  <c r="L270"/>
  <c r="F626"/>
  <c r="F233"/>
  <c r="L233"/>
  <c r="F627"/>
  <c r="F249"/>
  <c r="L249"/>
  <c r="F1918"/>
  <c r="F320"/>
  <c r="L320"/>
  <c r="F916"/>
  <c r="F308"/>
  <c r="L308"/>
  <c r="F917"/>
  <c r="L917"/>
  <c r="F324"/>
  <c r="L324"/>
  <c r="F918"/>
  <c r="F295"/>
  <c r="L295"/>
  <c r="F2102"/>
  <c r="F298"/>
  <c r="L298"/>
  <c r="F2190"/>
  <c r="L2190"/>
  <c r="F335"/>
  <c r="L335"/>
  <c r="F2192"/>
  <c r="F306"/>
  <c r="L306"/>
  <c r="F2189"/>
  <c r="F291"/>
  <c r="L291"/>
  <c r="F2191"/>
  <c r="L2191"/>
  <c r="L282"/>
  <c r="F3120"/>
  <c r="F340"/>
  <c r="L340"/>
  <c r="F3008"/>
  <c r="F303"/>
  <c r="L303"/>
  <c r="F3007"/>
  <c r="L3007"/>
  <c r="F294"/>
  <c r="L294"/>
  <c r="F3006"/>
  <c r="F329"/>
  <c r="L329"/>
  <c r="F1877"/>
  <c r="L1877"/>
  <c r="F317"/>
  <c r="L317"/>
  <c r="F1878"/>
  <c r="L1878"/>
  <c r="F302"/>
  <c r="L302"/>
  <c r="F2922"/>
  <c r="F304"/>
  <c r="L304"/>
  <c r="F2925"/>
  <c r="F332"/>
  <c r="L332"/>
  <c r="F2924"/>
  <c r="F326"/>
  <c r="L326"/>
  <c r="F2923"/>
  <c r="F331"/>
  <c r="L331"/>
  <c r="F2926"/>
  <c r="F319"/>
  <c r="L319"/>
  <c r="F2525"/>
  <c r="F316"/>
  <c r="L316"/>
  <c r="F2053"/>
  <c r="F337"/>
  <c r="L337"/>
  <c r="F2054"/>
  <c r="L2054"/>
  <c r="F300"/>
  <c r="L300"/>
  <c r="F2052"/>
  <c r="F299"/>
  <c r="L299"/>
  <c r="F2051"/>
  <c r="L2051"/>
  <c r="F301"/>
  <c r="L301"/>
  <c r="F701"/>
  <c r="F322"/>
  <c r="L322"/>
  <c r="F703"/>
  <c r="F321"/>
  <c r="L321"/>
  <c r="F702"/>
  <c r="L702"/>
  <c r="F312"/>
  <c r="L312"/>
  <c r="F2927"/>
  <c r="F296"/>
  <c r="L296"/>
  <c r="F2691"/>
  <c r="L2691"/>
  <c r="F297"/>
  <c r="L297"/>
  <c r="F2410"/>
  <c r="L2410"/>
  <c r="F293"/>
  <c r="L293"/>
  <c r="F2411"/>
  <c r="F2569"/>
  <c r="F334"/>
  <c r="L334"/>
  <c r="F2570"/>
  <c r="F2571"/>
  <c r="L289"/>
  <c r="F2572"/>
  <c r="L285"/>
  <c r="F1919"/>
  <c r="L1919"/>
  <c r="L288"/>
  <c r="F416"/>
  <c r="L284"/>
  <c r="F1236"/>
  <c r="F825"/>
  <c r="F318"/>
  <c r="L318"/>
  <c r="F990"/>
  <c r="L990"/>
  <c r="F323"/>
  <c r="L323"/>
  <c r="F1494"/>
  <c r="F325"/>
  <c r="L325"/>
  <c r="F292"/>
  <c r="L292"/>
  <c r="F311"/>
  <c r="L311"/>
  <c r="F3009"/>
  <c r="F315"/>
  <c r="L315"/>
  <c r="F3010"/>
  <c r="F305"/>
  <c r="L305"/>
  <c r="F919"/>
  <c r="L919"/>
  <c r="F327"/>
  <c r="L327"/>
  <c r="F333"/>
  <c r="L333"/>
  <c r="F309"/>
  <c r="L309"/>
  <c r="F2256"/>
  <c r="L2256"/>
  <c r="F310"/>
  <c r="L310"/>
  <c r="F314"/>
  <c r="L314"/>
  <c r="F2839"/>
  <c r="F338"/>
  <c r="L338"/>
  <c r="F2841"/>
  <c r="L2841"/>
  <c r="F336"/>
  <c r="L336"/>
  <c r="F2838"/>
  <c r="F307"/>
  <c r="L307"/>
  <c r="F2837"/>
  <c r="F339"/>
  <c r="L339"/>
  <c r="F2842"/>
  <c r="F313"/>
  <c r="L313"/>
  <c r="F2840"/>
  <c r="F328"/>
  <c r="L328"/>
  <c r="F2843"/>
  <c r="L2843"/>
  <c r="F330"/>
  <c r="L330"/>
  <c r="F2197"/>
  <c r="L290"/>
  <c r="F2193"/>
  <c r="F375"/>
  <c r="L375"/>
  <c r="F2198"/>
  <c r="L2198"/>
  <c r="F371"/>
  <c r="L371"/>
  <c r="F2196"/>
  <c r="L2196"/>
  <c r="F341"/>
  <c r="L341"/>
  <c r="F2195"/>
  <c r="F384"/>
  <c r="L384"/>
  <c r="F2194"/>
  <c r="L2194"/>
  <c r="F348"/>
  <c r="L348"/>
  <c r="F1386"/>
  <c r="F404"/>
  <c r="L404"/>
  <c r="F920"/>
  <c r="F408"/>
  <c r="L408"/>
  <c r="F1279"/>
  <c r="L1279"/>
  <c r="F345"/>
  <c r="L345"/>
  <c r="F1278"/>
  <c r="F379"/>
  <c r="L379"/>
  <c r="F1280"/>
  <c r="F347"/>
  <c r="L347"/>
  <c r="F704"/>
  <c r="L704"/>
  <c r="F377"/>
  <c r="L377"/>
  <c r="F2928"/>
  <c r="F362"/>
  <c r="L362"/>
  <c r="F2199"/>
  <c r="L2199"/>
  <c r="F380"/>
  <c r="L380"/>
  <c r="F2200"/>
  <c r="F378"/>
  <c r="L378"/>
  <c r="F2201"/>
  <c r="F826"/>
  <c r="F376"/>
  <c r="L376"/>
  <c r="F1282"/>
  <c r="L1282"/>
  <c r="F346"/>
  <c r="L346"/>
  <c r="F1281"/>
  <c r="F411"/>
  <c r="L411"/>
  <c r="F1286"/>
  <c r="F361"/>
  <c r="L361"/>
  <c r="F1284"/>
  <c r="F366"/>
  <c r="L366"/>
  <c r="F1283"/>
  <c r="F363"/>
  <c r="L363"/>
  <c r="F1285"/>
  <c r="F410"/>
  <c r="L410"/>
  <c r="F827"/>
  <c r="F390"/>
  <c r="L390"/>
  <c r="F2633"/>
  <c r="F381"/>
  <c r="L381"/>
  <c r="F3123"/>
  <c r="F407"/>
  <c r="L407"/>
  <c r="F3122"/>
  <c r="F382"/>
  <c r="L382"/>
  <c r="F3121"/>
  <c r="F344"/>
  <c r="L344"/>
  <c r="F3066"/>
  <c r="F343"/>
  <c r="L343"/>
  <c r="F3069"/>
  <c r="F342"/>
  <c r="L342"/>
  <c r="F3068"/>
  <c r="F367"/>
  <c r="L367"/>
  <c r="F3067"/>
  <c r="F387"/>
  <c r="L387"/>
  <c r="F1096"/>
  <c r="L1096"/>
  <c r="F385"/>
  <c r="L385"/>
  <c r="F1098"/>
  <c r="L1098"/>
  <c r="F386"/>
  <c r="L386"/>
  <c r="F1097"/>
  <c r="F383"/>
  <c r="L383"/>
  <c r="F389"/>
  <c r="L389"/>
  <c r="F2692"/>
  <c r="F409"/>
  <c r="L409"/>
  <c r="F388"/>
  <c r="L388"/>
  <c r="F405"/>
  <c r="L405"/>
  <c r="F406"/>
  <c r="L406"/>
  <c r="F360"/>
  <c r="L360"/>
  <c r="F358"/>
  <c r="L358"/>
  <c r="F355"/>
  <c r="L355"/>
  <c r="F356"/>
  <c r="L356"/>
  <c r="F351"/>
  <c r="L351"/>
  <c r="F1387"/>
  <c r="F359"/>
  <c r="L359"/>
  <c r="F1388"/>
  <c r="L1388"/>
  <c r="F352"/>
  <c r="L352"/>
  <c r="F705"/>
  <c r="F354"/>
  <c r="L354"/>
  <c r="F357"/>
  <c r="L357"/>
  <c r="F353"/>
  <c r="L353"/>
  <c r="F397"/>
  <c r="L397"/>
  <c r="F394"/>
  <c r="L394"/>
  <c r="F395"/>
  <c r="L395"/>
  <c r="F2203"/>
  <c r="L2203"/>
  <c r="F392"/>
  <c r="L392"/>
  <c r="F2202"/>
  <c r="F399"/>
  <c r="L399"/>
  <c r="F398"/>
  <c r="L398"/>
  <c r="F991"/>
  <c r="L991"/>
  <c r="F391"/>
  <c r="L391"/>
  <c r="F922"/>
  <c r="F396"/>
  <c r="L396"/>
  <c r="F921"/>
  <c r="F370"/>
  <c r="L370"/>
  <c r="F417"/>
  <c r="L417"/>
  <c r="F401"/>
  <c r="L401"/>
  <c r="F420"/>
  <c r="L420"/>
  <c r="F374"/>
  <c r="L374"/>
  <c r="F423"/>
  <c r="F369"/>
  <c r="L369"/>
  <c r="F424"/>
  <c r="L424"/>
  <c r="F372"/>
  <c r="L372"/>
  <c r="F421"/>
  <c r="F400"/>
  <c r="L400"/>
  <c r="F419"/>
  <c r="L419"/>
  <c r="F373"/>
  <c r="L373"/>
  <c r="F418"/>
  <c r="F365"/>
  <c r="L365"/>
  <c r="F422"/>
  <c r="F368"/>
  <c r="L368"/>
  <c r="F1053"/>
  <c r="F403"/>
  <c r="L403"/>
  <c r="F828"/>
  <c r="F393"/>
  <c r="L393"/>
  <c r="F1054"/>
  <c r="L1054"/>
  <c r="F350"/>
  <c r="L350"/>
  <c r="F349"/>
  <c r="L349"/>
  <c r="F2055"/>
  <c r="F402"/>
  <c r="L402"/>
  <c r="F1389"/>
  <c r="F434"/>
  <c r="L434"/>
  <c r="F2693"/>
  <c r="L2693"/>
  <c r="F462"/>
  <c r="L462"/>
  <c r="F1683"/>
  <c r="F1684"/>
  <c r="L1684"/>
  <c r="F442"/>
  <c r="L442"/>
  <c r="F2260"/>
  <c r="L2260"/>
  <c r="F478"/>
  <c r="L478"/>
  <c r="F2257"/>
  <c r="F454"/>
  <c r="L454"/>
  <c r="F2259"/>
  <c r="L2259"/>
  <c r="F458"/>
  <c r="L458"/>
  <c r="F2258"/>
  <c r="F450"/>
  <c r="L450"/>
  <c r="F2261"/>
  <c r="F432"/>
  <c r="L432"/>
  <c r="F1390"/>
  <c r="L1390"/>
  <c r="F436"/>
  <c r="L436"/>
  <c r="F2262"/>
  <c r="F472"/>
  <c r="L472"/>
  <c r="F3125"/>
  <c r="F444"/>
  <c r="L444"/>
  <c r="F3124"/>
  <c r="L3124"/>
  <c r="F471"/>
  <c r="L471"/>
  <c r="F829"/>
  <c r="F469"/>
  <c r="L469"/>
  <c r="F443"/>
  <c r="L443"/>
  <c r="F2266"/>
  <c r="L2266"/>
  <c r="F470"/>
  <c r="L470"/>
  <c r="F437"/>
  <c r="L437"/>
  <c r="F429"/>
  <c r="L429"/>
  <c r="F2412"/>
  <c r="L2412"/>
  <c r="F461"/>
  <c r="L461"/>
  <c r="F2413"/>
  <c r="F463"/>
  <c r="L463"/>
  <c r="F430"/>
  <c r="L430"/>
  <c r="F2414"/>
  <c r="F431"/>
  <c r="L431"/>
  <c r="F2416"/>
  <c r="F460"/>
  <c r="L460"/>
  <c r="F531"/>
  <c r="L531"/>
  <c r="F464"/>
  <c r="L464"/>
  <c r="F628"/>
  <c r="L628"/>
  <c r="F428"/>
  <c r="L428"/>
  <c r="F629"/>
  <c r="F425"/>
  <c r="L425"/>
  <c r="F2056"/>
  <c r="L2056"/>
  <c r="F465"/>
  <c r="L465"/>
  <c r="F2417"/>
  <c r="F427"/>
  <c r="L427"/>
  <c r="F760"/>
  <c r="F426"/>
  <c r="L426"/>
  <c r="F1391"/>
  <c r="L415"/>
  <c r="F453"/>
  <c r="L453"/>
  <c r="F1601"/>
  <c r="F441"/>
  <c r="L441"/>
  <c r="F2057"/>
  <c r="L2057"/>
  <c r="F433"/>
  <c r="L433"/>
  <c r="F708"/>
  <c r="F435"/>
  <c r="L435"/>
  <c r="F707"/>
  <c r="F706"/>
  <c r="L706"/>
  <c r="L412"/>
  <c r="F1499"/>
  <c r="L1499"/>
  <c r="F1497"/>
  <c r="F479"/>
  <c r="L479"/>
  <c r="F1495"/>
  <c r="L1495"/>
  <c r="F473"/>
  <c r="L473"/>
  <c r="F1496"/>
  <c r="L1496"/>
  <c r="F480"/>
  <c r="L480"/>
  <c r="F1498"/>
  <c r="F474"/>
  <c r="L474"/>
  <c r="F1392"/>
  <c r="L1392"/>
  <c r="F476"/>
  <c r="L476"/>
  <c r="F1237"/>
  <c r="F477"/>
  <c r="L477"/>
  <c r="F1238"/>
  <c r="F475"/>
  <c r="L475"/>
  <c r="F1969"/>
  <c r="L1969"/>
  <c r="F446"/>
  <c r="L446"/>
  <c r="F830"/>
  <c r="F447"/>
  <c r="L447"/>
  <c r="F831"/>
  <c r="F438"/>
  <c r="L438"/>
  <c r="F833"/>
  <c r="L833"/>
  <c r="F468"/>
  <c r="L468"/>
  <c r="F832"/>
  <c r="F451"/>
  <c r="L451"/>
  <c r="F1970"/>
  <c r="L1970"/>
  <c r="F440"/>
  <c r="L440"/>
  <c r="F1971"/>
  <c r="F445"/>
  <c r="L445"/>
  <c r="F1972"/>
  <c r="F452"/>
  <c r="L452"/>
  <c r="F1973"/>
  <c r="L1973"/>
  <c r="F448"/>
  <c r="L448"/>
  <c r="F439"/>
  <c r="L439"/>
  <c r="F449"/>
  <c r="L449"/>
  <c r="F467"/>
  <c r="L467"/>
  <c r="F1099"/>
  <c r="F466"/>
  <c r="L466"/>
  <c r="F1500"/>
  <c r="F1501"/>
  <c r="L1501"/>
  <c r="L423"/>
  <c r="F2263"/>
  <c r="F2929"/>
  <c r="L421"/>
  <c r="F2697"/>
  <c r="F2694"/>
  <c r="L2694"/>
  <c r="L418"/>
  <c r="F2695"/>
  <c r="L2695"/>
  <c r="L422"/>
  <c r="F2696"/>
  <c r="F456"/>
  <c r="L456"/>
  <c r="F459"/>
  <c r="L459"/>
  <c r="F2058"/>
  <c r="L2058"/>
  <c r="L416"/>
  <c r="F1602"/>
  <c r="F455"/>
  <c r="L455"/>
  <c r="F630"/>
  <c r="F457"/>
  <c r="L457"/>
  <c r="F1920"/>
  <c r="L1920"/>
  <c r="F489"/>
  <c r="L489"/>
  <c r="F1921"/>
  <c r="F523"/>
  <c r="L523"/>
  <c r="F481"/>
  <c r="F491"/>
  <c r="L491"/>
  <c r="F500"/>
  <c r="L500"/>
  <c r="F482"/>
  <c r="L482"/>
  <c r="F499"/>
  <c r="L499"/>
  <c r="F923"/>
  <c r="L923"/>
  <c r="F504"/>
  <c r="L504"/>
  <c r="F510"/>
  <c r="L510"/>
  <c r="F532"/>
  <c r="L532"/>
  <c r="F517"/>
  <c r="L517"/>
  <c r="F534"/>
  <c r="L534"/>
  <c r="F518"/>
  <c r="L518"/>
  <c r="F535"/>
  <c r="L535"/>
  <c r="F522"/>
  <c r="L522"/>
  <c r="F533"/>
  <c r="F519"/>
  <c r="L519"/>
  <c r="F536"/>
  <c r="L536"/>
  <c r="F490"/>
  <c r="L490"/>
  <c r="F537"/>
  <c r="F508"/>
  <c r="L508"/>
  <c r="F538"/>
  <c r="L481"/>
  <c r="F2204"/>
  <c r="L2204"/>
  <c r="F502"/>
  <c r="L502"/>
  <c r="F1502"/>
  <c r="F509"/>
  <c r="L509"/>
  <c r="F1504"/>
  <c r="F505"/>
  <c r="L505"/>
  <c r="F1503"/>
  <c r="F506"/>
  <c r="L506"/>
  <c r="F2332"/>
  <c r="F483"/>
  <c r="L483"/>
  <c r="F2104"/>
  <c r="F486"/>
  <c r="L486"/>
  <c r="F2103"/>
  <c r="F495"/>
  <c r="L495"/>
  <c r="F2475"/>
  <c r="F501"/>
  <c r="L501"/>
  <c r="F2476"/>
  <c r="F507"/>
  <c r="L507"/>
  <c r="F2477"/>
  <c r="F487"/>
  <c r="L487"/>
  <c r="F1055"/>
  <c r="F484"/>
  <c r="L484"/>
  <c r="F834"/>
  <c r="F485"/>
  <c r="L485"/>
  <c r="F1685"/>
  <c r="F503"/>
  <c r="L503"/>
  <c r="F1056"/>
  <c r="F496"/>
  <c r="L496"/>
  <c r="F520"/>
  <c r="L520"/>
  <c r="F1922"/>
  <c r="F521"/>
  <c r="L521"/>
  <c r="F498"/>
  <c r="L498"/>
  <c r="F497"/>
  <c r="L497"/>
  <c r="F516"/>
  <c r="L516"/>
  <c r="F1505"/>
  <c r="F511"/>
  <c r="L511"/>
  <c r="F1506"/>
  <c r="F513"/>
  <c r="L513"/>
  <c r="F488"/>
  <c r="L488"/>
  <c r="F1603"/>
  <c r="F514"/>
  <c r="L514"/>
  <c r="F1604"/>
  <c r="L1604"/>
  <c r="F512"/>
  <c r="L512"/>
  <c r="F1605"/>
  <c r="F524"/>
  <c r="L524"/>
  <c r="F2264"/>
  <c r="F493"/>
  <c r="L493"/>
  <c r="F631"/>
  <c r="L631"/>
  <c r="F492"/>
  <c r="L492"/>
  <c r="F633"/>
  <c r="F494"/>
  <c r="L494"/>
  <c r="F632"/>
  <c r="F605"/>
  <c r="L605"/>
  <c r="F1507"/>
  <c r="L1507"/>
  <c r="F1879"/>
  <c r="F549"/>
  <c r="L549"/>
  <c r="F2059"/>
  <c r="L525"/>
  <c r="F598"/>
  <c r="L598"/>
  <c r="F589"/>
  <c r="L589"/>
  <c r="F560"/>
  <c r="L560"/>
  <c r="F1198"/>
  <c r="F541"/>
  <c r="L541"/>
  <c r="F835"/>
  <c r="L835"/>
  <c r="F570"/>
  <c r="L570"/>
  <c r="F595"/>
  <c r="L595"/>
  <c r="F2060"/>
  <c r="L2060"/>
  <c r="F548"/>
  <c r="L548"/>
  <c r="F2061"/>
  <c r="L2061"/>
  <c r="F539"/>
  <c r="F552"/>
  <c r="L552"/>
  <c r="F1686"/>
  <c r="L529"/>
  <c r="F924"/>
  <c r="L924"/>
  <c r="F1057"/>
  <c r="L527"/>
  <c r="F925"/>
  <c r="F566"/>
  <c r="L566"/>
  <c r="F926"/>
  <c r="L926"/>
  <c r="F604"/>
  <c r="L604"/>
  <c r="F1058"/>
  <c r="F592"/>
  <c r="L592"/>
  <c r="F1393"/>
  <c r="L1393"/>
  <c r="F571"/>
  <c r="L571"/>
  <c r="F1100"/>
  <c r="L1100"/>
  <c r="F609"/>
  <c r="L609"/>
  <c r="F1687"/>
  <c r="F608"/>
  <c r="L608"/>
  <c r="F2698"/>
  <c r="L2698"/>
  <c r="F593"/>
  <c r="L593"/>
  <c r="F594"/>
  <c r="L594"/>
  <c r="F1059"/>
  <c r="F561"/>
  <c r="L561"/>
  <c r="F761"/>
  <c r="L761"/>
  <c r="F545"/>
  <c r="L545"/>
  <c r="F3127"/>
  <c r="F559"/>
  <c r="L559"/>
  <c r="F577"/>
  <c r="L577"/>
  <c r="F2526"/>
  <c r="L2526"/>
  <c r="F587"/>
  <c r="L587"/>
  <c r="F2527"/>
  <c r="F2528"/>
  <c r="F586"/>
  <c r="L586"/>
  <c r="F1508"/>
  <c r="L1508"/>
  <c r="F614"/>
  <c r="L614"/>
  <c r="F1509"/>
  <c r="F585"/>
  <c r="L585"/>
  <c r="F1511"/>
  <c r="F588"/>
  <c r="L588"/>
  <c r="F1512"/>
  <c r="L1512"/>
  <c r="F573"/>
  <c r="L573"/>
  <c r="F1514"/>
  <c r="F1513"/>
  <c r="F544"/>
  <c r="L544"/>
  <c r="F1510"/>
  <c r="L1510"/>
  <c r="F607"/>
  <c r="L607"/>
  <c r="F1101"/>
  <c r="F540"/>
  <c r="L540"/>
  <c r="F927"/>
  <c r="L927"/>
  <c r="F543"/>
  <c r="L543"/>
  <c r="F762"/>
  <c r="L762"/>
  <c r="F562"/>
  <c r="L562"/>
  <c r="F2530"/>
  <c r="F542"/>
  <c r="L542"/>
  <c r="F2529"/>
  <c r="F602"/>
  <c r="L602"/>
  <c r="F2531"/>
  <c r="F576"/>
  <c r="L576"/>
  <c r="F1923"/>
  <c r="F583"/>
  <c r="L583"/>
  <c r="F612"/>
  <c r="L612"/>
  <c r="L533"/>
  <c r="F2418"/>
  <c r="L537"/>
  <c r="F2425"/>
  <c r="L2425"/>
  <c r="L538"/>
  <c r="F2420"/>
  <c r="F555"/>
  <c r="L555"/>
  <c r="F2424"/>
  <c r="F547"/>
  <c r="L547"/>
  <c r="F2421"/>
  <c r="L2421"/>
  <c r="F557"/>
  <c r="L557"/>
  <c r="F2419"/>
  <c r="F563"/>
  <c r="L563"/>
  <c r="F2422"/>
  <c r="F599"/>
  <c r="L599"/>
  <c r="F2423"/>
  <c r="L2423"/>
  <c r="F597"/>
  <c r="L597"/>
  <c r="F567"/>
  <c r="L567"/>
  <c r="F709"/>
  <c r="F575"/>
  <c r="L575"/>
  <c r="F2105"/>
  <c r="L2105"/>
  <c r="F611"/>
  <c r="L611"/>
  <c r="F596"/>
  <c r="L596"/>
  <c r="F574"/>
  <c r="L574"/>
  <c r="F1688"/>
  <c r="F610"/>
  <c r="L610"/>
  <c r="F600"/>
  <c r="L600"/>
  <c r="F2147"/>
  <c r="F553"/>
  <c r="L553"/>
  <c r="F3128"/>
  <c r="F564"/>
  <c r="L564"/>
  <c r="F546"/>
  <c r="L546"/>
  <c r="F606"/>
  <c r="L606"/>
  <c r="F568"/>
  <c r="L568"/>
  <c r="F550"/>
  <c r="L550"/>
  <c r="F554"/>
  <c r="L554"/>
  <c r="F556"/>
  <c r="L556"/>
  <c r="F2788"/>
  <c r="L2788"/>
  <c r="F581"/>
  <c r="L581"/>
  <c r="F2789"/>
  <c r="F580"/>
  <c r="L580"/>
  <c r="F2790"/>
  <c r="F582"/>
  <c r="L582"/>
  <c r="F836"/>
  <c r="L836"/>
  <c r="F578"/>
  <c r="L578"/>
  <c r="F1515"/>
  <c r="F579"/>
  <c r="L579"/>
  <c r="F1516"/>
  <c r="F551"/>
  <c r="L551"/>
  <c r="F1517"/>
  <c r="F584"/>
  <c r="L584"/>
  <c r="F603"/>
  <c r="L603"/>
  <c r="F565"/>
  <c r="L565"/>
  <c r="F572"/>
  <c r="L572"/>
  <c r="F2107"/>
  <c r="L2107"/>
  <c r="F569"/>
  <c r="L569"/>
  <c r="F2110"/>
  <c r="F613"/>
  <c r="L613"/>
  <c r="F2109"/>
  <c r="L2109"/>
  <c r="L539"/>
  <c r="F2108"/>
  <c r="F2106"/>
  <c r="F590"/>
  <c r="L590"/>
  <c r="F2112"/>
  <c r="F591"/>
  <c r="L591"/>
  <c r="F2111"/>
  <c r="L2111"/>
  <c r="F601"/>
  <c r="L601"/>
  <c r="F1770"/>
  <c r="F673"/>
  <c r="L673"/>
  <c r="F1769"/>
  <c r="F690"/>
  <c r="L690"/>
  <c r="F1772"/>
  <c r="L1772"/>
  <c r="F685"/>
  <c r="L685"/>
  <c r="F1771"/>
  <c r="F637"/>
  <c r="L637"/>
  <c r="F2573"/>
  <c r="L2573"/>
  <c r="F675"/>
  <c r="L675"/>
  <c r="F2574"/>
  <c r="F679"/>
  <c r="L679"/>
  <c r="F1880"/>
  <c r="F636"/>
  <c r="L636"/>
  <c r="F1774"/>
  <c r="L1774"/>
  <c r="F698"/>
  <c r="L698"/>
  <c r="F1773"/>
  <c r="F2265"/>
  <c r="F660"/>
  <c r="L660"/>
  <c r="F2267"/>
  <c r="F663"/>
  <c r="L663"/>
  <c r="F1607"/>
  <c r="F644"/>
  <c r="L644"/>
  <c r="F1606"/>
  <c r="L1606"/>
  <c r="F696"/>
  <c r="L696"/>
  <c r="F2931"/>
  <c r="F2932"/>
  <c r="F651"/>
  <c r="L651"/>
  <c r="F2930"/>
  <c r="F646"/>
  <c r="L646"/>
  <c r="F2933"/>
  <c r="F634"/>
  <c r="L634"/>
  <c r="F2934"/>
  <c r="L619"/>
  <c r="F763"/>
  <c r="L621"/>
  <c r="F2205"/>
  <c r="F650"/>
  <c r="L650"/>
  <c r="F2206"/>
  <c r="F683"/>
  <c r="L683"/>
  <c r="F837"/>
  <c r="L837"/>
  <c r="L627"/>
  <c r="F838"/>
  <c r="L838"/>
  <c r="F655"/>
  <c r="L655"/>
  <c r="F1608"/>
  <c r="F656"/>
  <c r="L656"/>
  <c r="F2268"/>
  <c r="L2268"/>
  <c r="F674"/>
  <c r="L674"/>
  <c r="F2270"/>
  <c r="L2270"/>
  <c r="F659"/>
  <c r="L659"/>
  <c r="F2699"/>
  <c r="F657"/>
  <c r="L657"/>
  <c r="F2791"/>
  <c r="L2791"/>
  <c r="F666"/>
  <c r="L666"/>
  <c r="F2792"/>
  <c r="F678"/>
  <c r="L678"/>
  <c r="F2478"/>
  <c r="L633"/>
  <c r="F2480"/>
  <c r="L2480"/>
  <c r="L632"/>
  <c r="F2479"/>
  <c r="L2479"/>
  <c r="F658"/>
  <c r="L658"/>
  <c r="F2481"/>
  <c r="F647"/>
  <c r="L647"/>
  <c r="F2062"/>
  <c r="L2062"/>
  <c r="F686"/>
  <c r="L686"/>
  <c r="F3011"/>
  <c r="F688"/>
  <c r="L688"/>
  <c r="F3013"/>
  <c r="F687"/>
  <c r="L687"/>
  <c r="F3012"/>
  <c r="L3012"/>
  <c r="F669"/>
  <c r="L669"/>
  <c r="F839"/>
  <c r="F667"/>
  <c r="L667"/>
  <c r="F841"/>
  <c r="L841"/>
  <c r="F670"/>
  <c r="L670"/>
  <c r="F840"/>
  <c r="L840"/>
  <c r="F668"/>
  <c r="L668"/>
  <c r="F842"/>
  <c r="F662"/>
  <c r="L662"/>
  <c r="F1881"/>
  <c r="F664"/>
  <c r="L664"/>
  <c r="F2700"/>
  <c r="F665"/>
  <c r="L665"/>
  <c r="F677"/>
  <c r="L677"/>
  <c r="F689"/>
  <c r="L689"/>
  <c r="F2269"/>
  <c r="F693"/>
  <c r="L693"/>
  <c r="F2272"/>
  <c r="F695"/>
  <c r="L695"/>
  <c r="F2271"/>
  <c r="L2271"/>
  <c r="F694"/>
  <c r="L694"/>
  <c r="F2575"/>
  <c r="F671"/>
  <c r="L671"/>
  <c r="F2577"/>
  <c r="F672"/>
  <c r="L672"/>
  <c r="F2576"/>
  <c r="F643"/>
  <c r="L643"/>
  <c r="F2578"/>
  <c r="F642"/>
  <c r="L642"/>
  <c r="F2701"/>
  <c r="L2701"/>
  <c r="F641"/>
  <c r="L641"/>
  <c r="F2704"/>
  <c r="F2705"/>
  <c r="F692"/>
  <c r="L692"/>
  <c r="F2703"/>
  <c r="L2703"/>
  <c r="L622"/>
  <c r="F2702"/>
  <c r="L2702"/>
  <c r="L625"/>
  <c r="L630"/>
  <c r="L626"/>
  <c r="F2273"/>
  <c r="L2273"/>
  <c r="L615"/>
  <c r="F2281"/>
  <c r="L2281"/>
  <c r="F654"/>
  <c r="L654"/>
  <c r="F2275"/>
  <c r="F676"/>
  <c r="L676"/>
  <c r="F2282"/>
  <c r="L616"/>
  <c r="F2278"/>
  <c r="L2278"/>
  <c r="F684"/>
  <c r="L684"/>
  <c r="F3070"/>
  <c r="L617"/>
  <c r="F3073"/>
  <c r="F3074"/>
  <c r="F680"/>
  <c r="L680"/>
  <c r="F682"/>
  <c r="L682"/>
  <c r="F3071"/>
  <c r="F648"/>
  <c r="L648"/>
  <c r="F2706"/>
  <c r="F649"/>
  <c r="L649"/>
  <c r="F2707"/>
  <c r="F681"/>
  <c r="L681"/>
  <c r="F843"/>
  <c r="F691"/>
  <c r="L691"/>
  <c r="F1882"/>
  <c r="L1882"/>
  <c r="L629"/>
  <c r="F1394"/>
  <c r="F661"/>
  <c r="L661"/>
  <c r="F2935"/>
  <c r="F639"/>
  <c r="L639"/>
  <c r="F640"/>
  <c r="L640"/>
  <c r="F928"/>
  <c r="F638"/>
  <c r="L638"/>
  <c r="F1107"/>
  <c r="F645"/>
  <c r="L645"/>
  <c r="F1104"/>
  <c r="L1104"/>
  <c r="F635"/>
  <c r="L635"/>
  <c r="F1105"/>
  <c r="F653"/>
  <c r="L653"/>
  <c r="F1102"/>
  <c r="F652"/>
  <c r="L652"/>
  <c r="F1103"/>
  <c r="F697"/>
  <c r="L697"/>
  <c r="F1106"/>
  <c r="L701"/>
  <c r="F1199"/>
  <c r="L1199"/>
  <c r="F722"/>
  <c r="L722"/>
  <c r="F730"/>
  <c r="L730"/>
  <c r="F1886"/>
  <c r="F712"/>
  <c r="L712"/>
  <c r="F1884"/>
  <c r="L1884"/>
  <c r="F716"/>
  <c r="L716"/>
  <c r="F1887"/>
  <c r="F743"/>
  <c r="L743"/>
  <c r="F1885"/>
  <c r="F740"/>
  <c r="L740"/>
  <c r="F1888"/>
  <c r="L1888"/>
  <c r="F717"/>
  <c r="L717"/>
  <c r="F1883"/>
  <c r="F719"/>
  <c r="L719"/>
  <c r="F1890"/>
  <c r="F724"/>
  <c r="L724"/>
  <c r="F1889"/>
  <c r="L1889"/>
  <c r="F747"/>
  <c r="L747"/>
  <c r="F1891"/>
  <c r="F736"/>
  <c r="L736"/>
  <c r="F1892"/>
  <c r="L1892"/>
  <c r="F718"/>
  <c r="L718"/>
  <c r="F1893"/>
  <c r="L1893"/>
  <c r="L708"/>
  <c r="F1894"/>
  <c r="L703"/>
  <c r="F1395"/>
  <c r="L1395"/>
  <c r="F726"/>
  <c r="L726"/>
  <c r="F2148"/>
  <c r="L2148"/>
  <c r="F715"/>
  <c r="L715"/>
  <c r="F741"/>
  <c r="L741"/>
  <c r="F2113"/>
  <c r="F720"/>
  <c r="L720"/>
  <c r="F2114"/>
  <c r="L2114"/>
  <c r="F844"/>
  <c r="L844"/>
  <c r="F745"/>
  <c r="L745"/>
  <c r="F714"/>
  <c r="L714"/>
  <c r="F744"/>
  <c r="L744"/>
  <c r="F2274"/>
  <c r="F721"/>
  <c r="L721"/>
  <c r="F2280"/>
  <c r="L707"/>
  <c r="F2276"/>
  <c r="L2276"/>
  <c r="F2279"/>
  <c r="F746"/>
  <c r="L746"/>
  <c r="F1775"/>
  <c r="F727"/>
  <c r="L727"/>
  <c r="F729"/>
  <c r="L729"/>
  <c r="F764"/>
  <c r="L764"/>
  <c r="L709"/>
  <c r="F2936"/>
  <c r="F728"/>
  <c r="L728"/>
  <c r="F2938"/>
  <c r="L2938"/>
  <c r="F739"/>
  <c r="L739"/>
  <c r="F2939"/>
  <c r="F742"/>
  <c r="L742"/>
  <c r="F2937"/>
  <c r="L705"/>
  <c r="F2940"/>
  <c r="L700"/>
  <c r="F2277"/>
  <c r="F710"/>
  <c r="L710"/>
  <c r="F765"/>
  <c r="F767"/>
  <c r="F734"/>
  <c r="L734"/>
  <c r="F766"/>
  <c r="L766"/>
  <c r="F733"/>
  <c r="L733"/>
  <c r="F3129"/>
  <c r="F3130"/>
  <c r="F731"/>
  <c r="L731"/>
  <c r="F2941"/>
  <c r="F725"/>
  <c r="L725"/>
  <c r="F2150"/>
  <c r="F723"/>
  <c r="L723"/>
  <c r="F2149"/>
  <c r="F738"/>
  <c r="L738"/>
  <c r="F2532"/>
  <c r="L2532"/>
  <c r="F737"/>
  <c r="L737"/>
  <c r="F1827"/>
  <c r="F735"/>
  <c r="L735"/>
  <c r="F1826"/>
  <c r="F713"/>
  <c r="L713"/>
  <c r="F711"/>
  <c r="L711"/>
  <c r="F793"/>
  <c r="L793"/>
  <c r="F770"/>
  <c r="L770"/>
  <c r="F1239"/>
  <c r="L1239"/>
  <c r="L765"/>
  <c r="F2283"/>
  <c r="L2283"/>
  <c r="L756"/>
  <c r="F799"/>
  <c r="L799"/>
  <c r="F929"/>
  <c r="F783"/>
  <c r="L783"/>
  <c r="F3014"/>
  <c r="F2115"/>
  <c r="F778"/>
  <c r="L778"/>
  <c r="F810"/>
  <c r="L810"/>
  <c r="F3015"/>
  <c r="F813"/>
  <c r="L813"/>
  <c r="F1396"/>
  <c r="F3075"/>
  <c r="F781"/>
  <c r="L781"/>
  <c r="F2116"/>
  <c r="L2116"/>
  <c r="F780"/>
  <c r="L780"/>
  <c r="F2117"/>
  <c r="F796"/>
  <c r="L796"/>
  <c r="F794"/>
  <c r="L794"/>
  <c r="F792"/>
  <c r="L792"/>
  <c r="F795"/>
  <c r="L795"/>
  <c r="L767"/>
  <c r="F1924"/>
  <c r="F845"/>
  <c r="L845"/>
  <c r="L749"/>
  <c r="F848"/>
  <c r="L848"/>
  <c r="F772"/>
  <c r="L772"/>
  <c r="F846"/>
  <c r="L846"/>
  <c r="F773"/>
  <c r="L773"/>
  <c r="F847"/>
  <c r="L847"/>
  <c r="F774"/>
  <c r="L774"/>
  <c r="F2942"/>
  <c r="F769"/>
  <c r="L769"/>
  <c r="F2943"/>
  <c r="F777"/>
  <c r="L777"/>
  <c r="F2945"/>
  <c r="F779"/>
  <c r="L779"/>
  <c r="F2944"/>
  <c r="F776"/>
  <c r="L776"/>
  <c r="F1777"/>
  <c r="F787"/>
  <c r="L787"/>
  <c r="F1776"/>
  <c r="L763"/>
  <c r="F2333"/>
  <c r="F771"/>
  <c r="L771"/>
  <c r="F809"/>
  <c r="L809"/>
  <c r="F768"/>
  <c r="L768"/>
  <c r="F789"/>
  <c r="L789"/>
  <c r="F788"/>
  <c r="L788"/>
  <c r="F786"/>
  <c r="L786"/>
  <c r="F814"/>
  <c r="L814"/>
  <c r="L760"/>
  <c r="F811"/>
  <c r="L811"/>
  <c r="L755"/>
  <c r="F803"/>
  <c r="L803"/>
  <c r="F1828"/>
  <c r="L1828"/>
  <c r="F807"/>
  <c r="L807"/>
  <c r="F808"/>
  <c r="L808"/>
  <c r="F1778"/>
  <c r="F805"/>
  <c r="L805"/>
  <c r="F1779"/>
  <c r="L1779"/>
  <c r="F806"/>
  <c r="L806"/>
  <c r="F1780"/>
  <c r="F797"/>
  <c r="L797"/>
  <c r="F930"/>
  <c r="F804"/>
  <c r="L804"/>
  <c r="F775"/>
  <c r="L775"/>
  <c r="F784"/>
  <c r="L784"/>
  <c r="F1521"/>
  <c r="F785"/>
  <c r="L785"/>
  <c r="F1519"/>
  <c r="F815"/>
  <c r="L815"/>
  <c r="F1520"/>
  <c r="F791"/>
  <c r="L791"/>
  <c r="F1518"/>
  <c r="L1518"/>
  <c r="F1522"/>
  <c r="L753"/>
  <c r="F1523"/>
  <c r="L752"/>
  <c r="F1524"/>
  <c r="F782"/>
  <c r="L782"/>
  <c r="L759"/>
  <c r="F1527"/>
  <c r="L1527"/>
  <c r="L758"/>
  <c r="F1525"/>
  <c r="L757"/>
  <c r="F1528"/>
  <c r="F1530"/>
  <c r="L1530"/>
  <c r="F800"/>
  <c r="L800"/>
  <c r="F1526"/>
  <c r="L1526"/>
  <c r="F798"/>
  <c r="L798"/>
  <c r="F1529"/>
  <c r="F801"/>
  <c r="L801"/>
  <c r="F2708"/>
  <c r="L748"/>
  <c r="F1397"/>
  <c r="L1397"/>
  <c r="L750"/>
  <c r="F812"/>
  <c r="L812"/>
  <c r="F2634"/>
  <c r="F816"/>
  <c r="L816"/>
  <c r="F1240"/>
  <c r="L1240"/>
  <c r="F790"/>
  <c r="L790"/>
  <c r="F802"/>
  <c r="L802"/>
  <c r="F817"/>
  <c r="L817"/>
  <c r="F877"/>
  <c r="L877"/>
  <c r="F1689"/>
  <c r="L1689"/>
  <c r="F1108"/>
  <c r="F878"/>
  <c r="L878"/>
  <c r="F1398"/>
  <c r="L1398"/>
  <c r="F851"/>
  <c r="L851"/>
  <c r="F2793"/>
  <c r="F885"/>
  <c r="L885"/>
  <c r="F862"/>
  <c r="L862"/>
  <c r="F896"/>
  <c r="L896"/>
  <c r="L830"/>
  <c r="F2709"/>
  <c r="L2709"/>
  <c r="F902"/>
  <c r="L902"/>
  <c r="F2118"/>
  <c r="F889"/>
  <c r="L889"/>
  <c r="F860"/>
  <c r="L860"/>
  <c r="F849"/>
  <c r="L825"/>
  <c r="F1609"/>
  <c r="F853"/>
  <c r="L853"/>
  <c r="F1610"/>
  <c r="L1610"/>
  <c r="F872"/>
  <c r="L872"/>
  <c r="F1830"/>
  <c r="F867"/>
  <c r="L867"/>
  <c r="F1829"/>
  <c r="L1829"/>
  <c r="F881"/>
  <c r="L881"/>
  <c r="F1781"/>
  <c r="L1781"/>
  <c r="L827"/>
  <c r="F3076"/>
  <c r="F907"/>
  <c r="L907"/>
  <c r="L849"/>
  <c r="F892"/>
  <c r="L892"/>
  <c r="F879"/>
  <c r="L879"/>
  <c r="F886"/>
  <c r="L886"/>
  <c r="F859"/>
  <c r="L859"/>
  <c r="F906"/>
  <c r="L906"/>
  <c r="F869"/>
  <c r="L869"/>
  <c r="F1109"/>
  <c r="L829"/>
  <c r="F1110"/>
  <c r="L839"/>
  <c r="F2849"/>
  <c r="L2849"/>
  <c r="F900"/>
  <c r="L900"/>
  <c r="F2848"/>
  <c r="F894"/>
  <c r="L894"/>
  <c r="F2845"/>
  <c r="F899"/>
  <c r="L899"/>
  <c r="F2846"/>
  <c r="L2846"/>
  <c r="L822"/>
  <c r="F2844"/>
  <c r="F857"/>
  <c r="L857"/>
  <c r="F2847"/>
  <c r="F905"/>
  <c r="L905"/>
  <c r="F2946"/>
  <c r="F856"/>
  <c r="L856"/>
  <c r="F2063"/>
  <c r="F850"/>
  <c r="L850"/>
  <c r="F2064"/>
  <c r="F888"/>
  <c r="L888"/>
  <c r="F2065"/>
  <c r="L2065"/>
  <c r="F891"/>
  <c r="L891"/>
  <c r="F2338"/>
  <c r="F2335"/>
  <c r="F2340"/>
  <c r="L2340"/>
  <c r="L824"/>
  <c r="F2336"/>
  <c r="F854"/>
  <c r="L854"/>
  <c r="F2337"/>
  <c r="F2334"/>
  <c r="L2334"/>
  <c r="F858"/>
  <c r="L858"/>
  <c r="F2339"/>
  <c r="F903"/>
  <c r="L903"/>
  <c r="F2342"/>
  <c r="L826"/>
  <c r="F2341"/>
  <c r="F897"/>
  <c r="L897"/>
  <c r="F931"/>
  <c r="F2066"/>
  <c r="F2067"/>
  <c r="F865"/>
  <c r="L865"/>
  <c r="F1531"/>
  <c r="L821"/>
  <c r="F2947"/>
  <c r="L820"/>
  <c r="F1611"/>
  <c r="F880"/>
  <c r="L880"/>
  <c r="F1612"/>
  <c r="F993"/>
  <c r="F895"/>
  <c r="L895"/>
  <c r="L828"/>
  <c r="F1613"/>
  <c r="L834"/>
  <c r="F1782"/>
  <c r="L1782"/>
  <c r="F887"/>
  <c r="L887"/>
  <c r="F2119"/>
  <c r="F882"/>
  <c r="L882"/>
  <c r="F1925"/>
  <c r="F863"/>
  <c r="L863"/>
  <c r="F2426"/>
  <c r="L2426"/>
  <c r="F864"/>
  <c r="L864"/>
  <c r="F2427"/>
  <c r="F884"/>
  <c r="L884"/>
  <c r="F883"/>
  <c r="L883"/>
  <c r="F890"/>
  <c r="L890"/>
  <c r="F898"/>
  <c r="L898"/>
  <c r="F1060"/>
  <c r="F901"/>
  <c r="L901"/>
  <c r="F1895"/>
  <c r="L1895"/>
  <c r="F874"/>
  <c r="L874"/>
  <c r="F875"/>
  <c r="L875"/>
  <c r="F1690"/>
  <c r="F868"/>
  <c r="L868"/>
  <c r="F2120"/>
  <c r="L2120"/>
  <c r="F2710"/>
  <c r="L2710"/>
  <c r="F2343"/>
  <c r="F2344"/>
  <c r="F870"/>
  <c r="L870"/>
  <c r="F873"/>
  <c r="L873"/>
  <c r="F871"/>
  <c r="L871"/>
  <c r="F2068"/>
  <c r="L831"/>
  <c r="F852"/>
  <c r="L852"/>
  <c r="F855"/>
  <c r="L855"/>
  <c r="L832"/>
  <c r="F2207"/>
  <c r="L843"/>
  <c r="F2208"/>
  <c r="F893"/>
  <c r="L893"/>
  <c r="F2346"/>
  <c r="F2348"/>
  <c r="F2345"/>
  <c r="L2345"/>
  <c r="L842"/>
  <c r="F2347"/>
  <c r="L2347"/>
  <c r="F876"/>
  <c r="L876"/>
  <c r="F1691"/>
  <c r="F866"/>
  <c r="L866"/>
  <c r="F2151"/>
  <c r="L2151"/>
  <c r="F861"/>
  <c r="L861"/>
  <c r="F953"/>
  <c r="L953"/>
  <c r="F2794"/>
  <c r="F961"/>
  <c r="L961"/>
  <c r="F1834"/>
  <c r="F943"/>
  <c r="L943"/>
  <c r="F1835"/>
  <c r="L1835"/>
  <c r="F954"/>
  <c r="L954"/>
  <c r="F1831"/>
  <c r="F1832"/>
  <c r="L1832"/>
  <c r="F984"/>
  <c r="L984"/>
  <c r="F1833"/>
  <c r="L1833"/>
  <c r="F948"/>
  <c r="L948"/>
  <c r="F2948"/>
  <c r="F986"/>
  <c r="L986"/>
  <c r="F1309"/>
  <c r="L1309"/>
  <c r="F933"/>
  <c r="L933"/>
  <c r="F1310"/>
  <c r="F983"/>
  <c r="L983"/>
  <c r="F1311"/>
  <c r="F951"/>
  <c r="L951"/>
  <c r="F1314"/>
  <c r="F936"/>
  <c r="L936"/>
  <c r="F1313"/>
  <c r="F965"/>
  <c r="L965"/>
  <c r="F1312"/>
  <c r="F955"/>
  <c r="L955"/>
  <c r="F1315"/>
  <c r="F1317"/>
  <c r="F946"/>
  <c r="L946"/>
  <c r="F1316"/>
  <c r="F975"/>
  <c r="L975"/>
  <c r="F1836"/>
  <c r="F947"/>
  <c r="L947"/>
  <c r="F2949"/>
  <c r="F942"/>
  <c r="L942"/>
  <c r="F2711"/>
  <c r="F987"/>
  <c r="L987"/>
  <c r="F979"/>
  <c r="L979"/>
  <c r="L925"/>
  <c r="L930"/>
  <c r="F2069"/>
  <c r="L2069"/>
  <c r="F980"/>
  <c r="L980"/>
  <c r="F935"/>
  <c r="F941"/>
  <c r="L941"/>
  <c r="F934"/>
  <c r="L934"/>
  <c r="F957"/>
  <c r="L957"/>
  <c r="F932"/>
  <c r="F978"/>
  <c r="L978"/>
  <c r="F2712"/>
  <c r="L916"/>
  <c r="F2637"/>
  <c r="L2637"/>
  <c r="F976"/>
  <c r="L976"/>
  <c r="F2636"/>
  <c r="F985"/>
  <c r="L985"/>
  <c r="F2639"/>
  <c r="F974"/>
  <c r="L974"/>
  <c r="F2638"/>
  <c r="L2638"/>
  <c r="F945"/>
  <c r="L945"/>
  <c r="F2635"/>
  <c r="F981"/>
  <c r="L981"/>
  <c r="F2641"/>
  <c r="L2641"/>
  <c r="F2640"/>
  <c r="L918"/>
  <c r="F2642"/>
  <c r="L920"/>
  <c r="F1974"/>
  <c r="F950"/>
  <c r="L950"/>
  <c r="F1975"/>
  <c r="L1975"/>
  <c r="F949"/>
  <c r="L949"/>
  <c r="F1976"/>
  <c r="F952"/>
  <c r="L952"/>
  <c r="F1200"/>
  <c r="L935"/>
  <c r="F1201"/>
  <c r="L1201"/>
  <c r="F3077"/>
  <c r="L932"/>
  <c r="F958"/>
  <c r="L958"/>
  <c r="F1977"/>
  <c r="L913"/>
  <c r="F966"/>
  <c r="L966"/>
  <c r="L912"/>
  <c r="L922"/>
  <c r="F956"/>
  <c r="L956"/>
  <c r="F960"/>
  <c r="L960"/>
  <c r="L929"/>
  <c r="F1535"/>
  <c r="L1535"/>
  <c r="F939"/>
  <c r="L939"/>
  <c r="F1540"/>
  <c r="F937"/>
  <c r="L937"/>
  <c r="F1538"/>
  <c r="L1538"/>
  <c r="F940"/>
  <c r="L940"/>
  <c r="F1539"/>
  <c r="F938"/>
  <c r="L938"/>
  <c r="F1533"/>
  <c r="L921"/>
  <c r="F1532"/>
  <c r="L1532"/>
  <c r="F944"/>
  <c r="L944"/>
  <c r="F1541"/>
  <c r="L915"/>
  <c r="F1534"/>
  <c r="F982"/>
  <c r="L982"/>
  <c r="F1536"/>
  <c r="L1536"/>
  <c r="F962"/>
  <c r="L962"/>
  <c r="F1537"/>
  <c r="F977"/>
  <c r="L977"/>
  <c r="F964"/>
  <c r="L964"/>
  <c r="F1400"/>
  <c r="L1400"/>
  <c r="F963"/>
  <c r="L963"/>
  <c r="F2070"/>
  <c r="F959"/>
  <c r="L959"/>
  <c r="F2537"/>
  <c r="F2539"/>
  <c r="L2539"/>
  <c r="L931"/>
  <c r="F2533"/>
  <c r="L909"/>
  <c r="F2534"/>
  <c r="L910"/>
  <c r="F2535"/>
  <c r="F971"/>
  <c r="L971"/>
  <c r="F2536"/>
  <c r="L2536"/>
  <c r="F972"/>
  <c r="L972"/>
  <c r="F2538"/>
  <c r="L928"/>
  <c r="F1401"/>
  <c r="F968"/>
  <c r="L968"/>
  <c r="F2950"/>
  <c r="L2950"/>
  <c r="F970"/>
  <c r="L970"/>
  <c r="F1926"/>
  <c r="F969"/>
  <c r="L969"/>
  <c r="F3078"/>
  <c r="F967"/>
  <c r="L967"/>
  <c r="F2644"/>
  <c r="L2644"/>
  <c r="F973"/>
  <c r="L973"/>
  <c r="F2643"/>
  <c r="F2646"/>
  <c r="L2646"/>
  <c r="F994"/>
  <c r="L994"/>
  <c r="F2645"/>
  <c r="F1033"/>
  <c r="L1033"/>
  <c r="F1927"/>
  <c r="F1048"/>
  <c r="L1048"/>
  <c r="F1837"/>
  <c r="F1040"/>
  <c r="L1040"/>
  <c r="F1841"/>
  <c r="F1001"/>
  <c r="L1001"/>
  <c r="F1839"/>
  <c r="F1017"/>
  <c r="L1017"/>
  <c r="F1838"/>
  <c r="F1038"/>
  <c r="L1038"/>
  <c r="F1840"/>
  <c r="F1842"/>
  <c r="F1027"/>
  <c r="L1027"/>
  <c r="F1026"/>
  <c r="L1026"/>
  <c r="F1005"/>
  <c r="L1005"/>
  <c r="F1006"/>
  <c r="L1006"/>
  <c r="F1692"/>
  <c r="F1032"/>
  <c r="L1032"/>
  <c r="F1287"/>
  <c r="L1287"/>
  <c r="F1029"/>
  <c r="L1029"/>
  <c r="F2121"/>
  <c r="F998"/>
  <c r="L998"/>
  <c r="F2285"/>
  <c r="F999"/>
  <c r="L999"/>
  <c r="F2284"/>
  <c r="L2284"/>
  <c r="F1041"/>
  <c r="L1041"/>
  <c r="F2286"/>
  <c r="F1000"/>
  <c r="L1000"/>
  <c r="F2289"/>
  <c r="L2289"/>
  <c r="F1030"/>
  <c r="L1030"/>
  <c r="F2290"/>
  <c r="F1014"/>
  <c r="L1014"/>
  <c r="F1028"/>
  <c r="L1028"/>
  <c r="F1039"/>
  <c r="L1039"/>
  <c r="F1020"/>
  <c r="L1020"/>
  <c r="F2951"/>
  <c r="L989"/>
  <c r="F2952"/>
  <c r="L988"/>
  <c r="F3017"/>
  <c r="F1015"/>
  <c r="L1015"/>
  <c r="F3018"/>
  <c r="F1011"/>
  <c r="L1011"/>
  <c r="F1031"/>
  <c r="L1031"/>
  <c r="F3016"/>
  <c r="F1036"/>
  <c r="L1036"/>
  <c r="F2288"/>
  <c r="F3080"/>
  <c r="F1023"/>
  <c r="L1023"/>
  <c r="F1047"/>
  <c r="L1047"/>
  <c r="F1009"/>
  <c r="L1009"/>
  <c r="F1010"/>
  <c r="L1010"/>
  <c r="F1002"/>
  <c r="L1002"/>
  <c r="F2071"/>
  <c r="L993"/>
  <c r="F2647"/>
  <c r="F1034"/>
  <c r="L1034"/>
  <c r="F2648"/>
  <c r="F1016"/>
  <c r="L1016"/>
  <c r="F1203"/>
  <c r="L1203"/>
  <c r="F1004"/>
  <c r="L1004"/>
  <c r="F1202"/>
  <c r="F1070"/>
  <c r="L1070"/>
  <c r="F2287"/>
  <c r="L2287"/>
  <c r="L1053"/>
  <c r="F1085"/>
  <c r="L1085"/>
  <c r="F2584"/>
  <c r="L1057"/>
  <c r="F2588"/>
  <c r="F1081"/>
  <c r="L1081"/>
  <c r="F2583"/>
  <c r="L2583"/>
  <c r="F1064"/>
  <c r="L1064"/>
  <c r="L1058"/>
  <c r="F2587"/>
  <c r="F1068"/>
  <c r="L1068"/>
  <c r="F2580"/>
  <c r="F1072"/>
  <c r="L1072"/>
  <c r="F2581"/>
  <c r="F1062"/>
  <c r="L1062"/>
  <c r="F2582"/>
  <c r="F1067"/>
  <c r="L1067"/>
  <c r="F2590"/>
  <c r="L1060"/>
  <c r="F2585"/>
  <c r="F1078"/>
  <c r="L1078"/>
  <c r="F2586"/>
  <c r="L1052"/>
  <c r="F2579"/>
  <c r="L1055"/>
  <c r="F1061"/>
  <c r="L1061"/>
  <c r="F1402"/>
  <c r="F1082"/>
  <c r="L1082"/>
  <c r="L1051"/>
  <c r="F1086"/>
  <c r="L1086"/>
  <c r="F2796"/>
  <c r="L1059"/>
  <c r="F2798"/>
  <c r="F1077"/>
  <c r="L1077"/>
  <c r="F2799"/>
  <c r="F1083"/>
  <c r="L1083"/>
  <c r="F2801"/>
  <c r="L2801"/>
  <c r="F1079"/>
  <c r="L1079"/>
  <c r="F2795"/>
  <c r="F1076"/>
  <c r="L1076"/>
  <c r="F2800"/>
  <c r="L2800"/>
  <c r="F1065"/>
  <c r="L1065"/>
  <c r="F2802"/>
  <c r="F1063"/>
  <c r="L1063"/>
  <c r="F2797"/>
  <c r="L1056"/>
  <c r="F1404"/>
  <c r="L1404"/>
  <c r="F1084"/>
  <c r="L1084"/>
  <c r="F1403"/>
  <c r="F1066"/>
  <c r="L1066"/>
  <c r="F1406"/>
  <c r="F1080"/>
  <c r="L1080"/>
  <c r="F1405"/>
  <c r="L1405"/>
  <c r="L1050"/>
  <c r="F1407"/>
  <c r="F1069"/>
  <c r="L1069"/>
  <c r="F1408"/>
  <c r="F1071"/>
  <c r="L1071"/>
  <c r="F2850"/>
  <c r="L2850"/>
  <c r="F1074"/>
  <c r="L1074"/>
  <c r="F2854"/>
  <c r="F1073"/>
  <c r="L1073"/>
  <c r="F2851"/>
  <c r="F1075"/>
  <c r="L1075"/>
  <c r="F2853"/>
  <c r="L2853"/>
  <c r="F1155"/>
  <c r="L1155"/>
  <c r="F2855"/>
  <c r="F1181"/>
  <c r="L1181"/>
  <c r="F2856"/>
  <c r="F1123"/>
  <c r="L1123"/>
  <c r="F2852"/>
  <c r="F1193"/>
  <c r="L1193"/>
  <c r="F2857"/>
  <c r="F1164"/>
  <c r="L1164"/>
  <c r="F2649"/>
  <c r="F1156"/>
  <c r="L1156"/>
  <c r="F1133"/>
  <c r="L1133"/>
  <c r="F1120"/>
  <c r="L1099"/>
  <c r="F1118"/>
  <c r="F1127"/>
  <c r="L1127"/>
  <c r="F1113"/>
  <c r="L1108"/>
  <c r="F1112"/>
  <c r="F1170"/>
  <c r="L1170"/>
  <c r="F1115"/>
  <c r="L1115"/>
  <c r="F1119"/>
  <c r="L1119"/>
  <c r="F1182"/>
  <c r="L1182"/>
  <c r="F1116"/>
  <c r="F1124"/>
  <c r="L1124"/>
  <c r="F1114"/>
  <c r="F1194"/>
  <c r="L1194"/>
  <c r="F1111"/>
  <c r="L1109"/>
  <c r="F1117"/>
  <c r="L1120"/>
  <c r="F2482"/>
  <c r="L2482"/>
  <c r="F1159"/>
  <c r="L1159"/>
  <c r="F3022"/>
  <c r="F1160"/>
  <c r="L1160"/>
  <c r="F3023"/>
  <c r="F1139"/>
  <c r="L1139"/>
  <c r="F3028"/>
  <c r="L3028"/>
  <c r="L1091"/>
  <c r="F3027"/>
  <c r="L1092"/>
  <c r="F3020"/>
  <c r="L1094"/>
  <c r="F3024"/>
  <c r="L1093"/>
  <c r="F3025"/>
  <c r="F1165"/>
  <c r="L1165"/>
  <c r="F3026"/>
  <c r="F1166"/>
  <c r="L1166"/>
  <c r="F1162"/>
  <c r="L1162"/>
  <c r="F1163"/>
  <c r="L1163"/>
  <c r="F1173"/>
  <c r="L1173"/>
  <c r="F1172"/>
  <c r="L1172"/>
  <c r="F1978"/>
  <c r="F1154"/>
  <c r="L1154"/>
  <c r="F1980"/>
  <c r="L1980"/>
  <c r="L1110"/>
  <c r="F1981"/>
  <c r="F1148"/>
  <c r="L1148"/>
  <c r="F1979"/>
  <c r="F1152"/>
  <c r="L1152"/>
  <c r="F1151"/>
  <c r="L1151"/>
  <c r="F1197"/>
  <c r="L1197"/>
  <c r="F2293"/>
  <c r="L1097"/>
  <c r="F1150"/>
  <c r="L1150"/>
  <c r="F1290"/>
  <c r="L1290"/>
  <c r="F1157"/>
  <c r="L1157"/>
  <c r="F1288"/>
  <c r="F1161"/>
  <c r="L1161"/>
  <c r="F1291"/>
  <c r="L1291"/>
  <c r="F1149"/>
  <c r="L1149"/>
  <c r="F1289"/>
  <c r="F1153"/>
  <c r="L1153"/>
  <c r="F1158"/>
  <c r="L1158"/>
  <c r="F1542"/>
  <c r="F1186"/>
  <c r="L1186"/>
  <c r="F2540"/>
  <c r="F1122"/>
  <c r="L1122"/>
  <c r="F1409"/>
  <c r="F1121"/>
  <c r="L1121"/>
  <c r="F2349"/>
  <c r="F1180"/>
  <c r="L1180"/>
  <c r="L1090"/>
  <c r="F1928"/>
  <c r="L1087"/>
  <c r="F1930"/>
  <c r="F1174"/>
  <c r="L1174"/>
  <c r="F2072"/>
  <c r="F1175"/>
  <c r="L1175"/>
  <c r="F1183"/>
  <c r="L1183"/>
  <c r="F1184"/>
  <c r="L1184"/>
  <c r="F1132"/>
  <c r="L1132"/>
  <c r="F1177"/>
  <c r="L1177"/>
  <c r="F66"/>
  <c r="L66"/>
  <c r="F3135"/>
  <c r="L3135"/>
  <c r="F1179"/>
  <c r="L1179"/>
  <c r="F3138"/>
  <c r="L1107"/>
  <c r="F3137"/>
  <c r="F3136"/>
  <c r="L3136"/>
  <c r="L1105"/>
  <c r="L1102"/>
  <c r="L1103"/>
  <c r="L1106"/>
  <c r="F3131"/>
  <c r="F1187"/>
  <c r="L1187"/>
  <c r="F3133"/>
  <c r="L3133"/>
  <c r="F1188"/>
  <c r="L1188"/>
  <c r="F1292"/>
  <c r="L1292"/>
  <c r="F1190"/>
  <c r="L1190"/>
  <c r="F1189"/>
  <c r="L1189"/>
  <c r="F1130"/>
  <c r="L1130"/>
  <c r="F1185"/>
  <c r="L1185"/>
  <c r="F1131"/>
  <c r="L1131"/>
  <c r="F2073"/>
  <c r="F1191"/>
  <c r="L1191"/>
  <c r="F2351"/>
  <c r="L2351"/>
  <c r="F1178"/>
  <c r="L1178"/>
  <c r="F2352"/>
  <c r="F2353"/>
  <c r="F1192"/>
  <c r="L1192"/>
  <c r="F2350"/>
  <c r="L2350"/>
  <c r="F1134"/>
  <c r="L1134"/>
  <c r="F2650"/>
  <c r="F1135"/>
  <c r="L1135"/>
  <c r="F1128"/>
  <c r="L1128"/>
  <c r="F3081"/>
  <c r="F1129"/>
  <c r="L1129"/>
  <c r="F2484"/>
  <c r="F1142"/>
  <c r="L1142"/>
  <c r="F2487"/>
  <c r="F1145"/>
  <c r="L1145"/>
  <c r="F2485"/>
  <c r="F1136"/>
  <c r="L1136"/>
  <c r="F2483"/>
  <c r="F1141"/>
  <c r="L1141"/>
  <c r="F1147"/>
  <c r="L1147"/>
  <c r="F2486"/>
  <c r="F1137"/>
  <c r="L1137"/>
  <c r="F2358"/>
  <c r="F1195"/>
  <c r="L1195"/>
  <c r="F2356"/>
  <c r="L2356"/>
  <c r="F1143"/>
  <c r="L1143"/>
  <c r="F2355"/>
  <c r="F1196"/>
  <c r="L1196"/>
  <c r="F2361"/>
  <c r="F1144"/>
  <c r="L1144"/>
  <c r="F2357"/>
  <c r="F1140"/>
  <c r="L1140"/>
  <c r="F2354"/>
  <c r="F1138"/>
  <c r="L1138"/>
  <c r="F2359"/>
  <c r="F1146"/>
  <c r="L1146"/>
  <c r="F2360"/>
  <c r="F1126"/>
  <c r="L1126"/>
  <c r="F1125"/>
  <c r="L1125"/>
  <c r="L1101"/>
  <c r="F1167"/>
  <c r="L1167"/>
  <c r="F1169"/>
  <c r="L1169"/>
  <c r="F1171"/>
  <c r="L1171"/>
  <c r="F1168"/>
  <c r="L1168"/>
  <c r="L1095"/>
  <c r="L1118"/>
  <c r="L1113"/>
  <c r="L1112"/>
  <c r="F2074"/>
  <c r="F2152"/>
  <c r="L1116"/>
  <c r="F1982"/>
  <c r="L1114"/>
  <c r="F1614"/>
  <c r="L1614"/>
  <c r="L1111"/>
  <c r="F3140"/>
  <c r="L1117"/>
  <c r="F1231"/>
  <c r="L1231"/>
  <c r="L1200"/>
  <c r="F2541"/>
  <c r="L2541"/>
  <c r="F1206"/>
  <c r="L1206"/>
  <c r="F2544"/>
  <c r="F2543"/>
  <c r="F1224"/>
  <c r="L1224"/>
  <c r="F2546"/>
  <c r="L2546"/>
  <c r="L1198"/>
  <c r="F2547"/>
  <c r="F2545"/>
  <c r="F1214"/>
  <c r="L1214"/>
  <c r="F2542"/>
  <c r="F1210"/>
  <c r="L1210"/>
  <c r="F1984"/>
  <c r="F1228"/>
  <c r="L1228"/>
  <c r="F1983"/>
  <c r="F1227"/>
  <c r="L1227"/>
  <c r="F2548"/>
  <c r="L2548"/>
  <c r="F1209"/>
  <c r="L1209"/>
  <c r="F1410"/>
  <c r="L1410"/>
  <c r="F1211"/>
  <c r="L1211"/>
  <c r="F1232"/>
  <c r="L1232"/>
  <c r="F1411"/>
  <c r="L1411"/>
  <c r="L1202"/>
  <c r="F1544"/>
  <c r="F1223"/>
  <c r="L1223"/>
  <c r="F1543"/>
  <c r="F1212"/>
  <c r="L1212"/>
  <c r="F1545"/>
  <c r="L1545"/>
  <c r="F1229"/>
  <c r="L1229"/>
  <c r="F1230"/>
  <c r="L1230"/>
  <c r="F2430"/>
  <c r="F1226"/>
  <c r="L1226"/>
  <c r="F2433"/>
  <c r="L2433"/>
  <c r="F1225"/>
  <c r="L1225"/>
  <c r="F2431"/>
  <c r="F1205"/>
  <c r="L1205"/>
  <c r="F2432"/>
  <c r="F1208"/>
  <c r="L1208"/>
  <c r="F2428"/>
  <c r="L2428"/>
  <c r="F1204"/>
  <c r="L1204"/>
  <c r="F2429"/>
  <c r="F1207"/>
  <c r="L1207"/>
  <c r="F2953"/>
  <c r="F1218"/>
  <c r="L1218"/>
  <c r="F2955"/>
  <c r="F1221"/>
  <c r="L1221"/>
  <c r="F2957"/>
  <c r="F1217"/>
  <c r="L1217"/>
  <c r="F2954"/>
  <c r="L2954"/>
  <c r="F1222"/>
  <c r="L1222"/>
  <c r="F2958"/>
  <c r="F1213"/>
  <c r="L1213"/>
  <c r="F2956"/>
  <c r="L2956"/>
  <c r="F1216"/>
  <c r="L1216"/>
  <c r="F1318"/>
  <c r="L1318"/>
  <c r="F1215"/>
  <c r="L1215"/>
  <c r="F2075"/>
  <c r="F1220"/>
  <c r="L1220"/>
  <c r="F1219"/>
  <c r="L1219"/>
  <c r="F2960"/>
  <c r="F2961"/>
  <c r="F2959"/>
  <c r="F1243"/>
  <c r="L1243"/>
  <c r="F1248"/>
  <c r="L1248"/>
  <c r="F1273"/>
  <c r="L1273"/>
  <c r="F1247"/>
  <c r="L1247"/>
  <c r="L1237"/>
  <c r="L1236"/>
  <c r="F1263"/>
  <c r="L1263"/>
  <c r="F2435"/>
  <c r="L1238"/>
  <c r="F2434"/>
  <c r="F1258"/>
  <c r="L1258"/>
  <c r="F1320"/>
  <c r="L1320"/>
  <c r="F1259"/>
  <c r="L1259"/>
  <c r="F1321"/>
  <c r="F1260"/>
  <c r="L1260"/>
  <c r="F1319"/>
  <c r="F1249"/>
  <c r="L1249"/>
  <c r="F2962"/>
  <c r="F1268"/>
  <c r="L1268"/>
  <c r="F1265"/>
  <c r="L1265"/>
  <c r="F2593"/>
  <c r="F1271"/>
  <c r="L1271"/>
  <c r="F2591"/>
  <c r="L2591"/>
  <c r="F1261"/>
  <c r="L1261"/>
  <c r="F2592"/>
  <c r="F1262"/>
  <c r="L1262"/>
  <c r="F2594"/>
  <c r="F1264"/>
  <c r="L1264"/>
  <c r="F1783"/>
  <c r="L1783"/>
  <c r="F1267"/>
  <c r="L1267"/>
  <c r="F1784"/>
  <c r="F1266"/>
  <c r="L1266"/>
  <c r="F2652"/>
  <c r="F1253"/>
  <c r="L1253"/>
  <c r="F2651"/>
  <c r="L1234"/>
  <c r="F2653"/>
  <c r="F2655"/>
  <c r="L2655"/>
  <c r="L1233"/>
  <c r="F2654"/>
  <c r="F1254"/>
  <c r="L1254"/>
  <c r="F1931"/>
  <c r="F1242"/>
  <c r="L1242"/>
  <c r="F1270"/>
  <c r="L1270"/>
  <c r="F1241"/>
  <c r="L1241"/>
  <c r="F1269"/>
  <c r="L1269"/>
  <c r="F1245"/>
  <c r="L1245"/>
  <c r="F1252"/>
  <c r="L1252"/>
  <c r="F1322"/>
  <c r="L1322"/>
  <c r="F1244"/>
  <c r="L1244"/>
  <c r="F1323"/>
  <c r="L1323"/>
  <c r="F1251"/>
  <c r="L1251"/>
  <c r="F1324"/>
  <c r="F1246"/>
  <c r="L1246"/>
  <c r="F1250"/>
  <c r="L1250"/>
  <c r="F1985"/>
  <c r="F1272"/>
  <c r="L1272"/>
  <c r="F1256"/>
  <c r="L1256"/>
  <c r="F3142"/>
  <c r="L3142"/>
  <c r="F1257"/>
  <c r="L1257"/>
  <c r="F3141"/>
  <c r="F3143"/>
  <c r="F1308"/>
  <c r="L1308"/>
  <c r="F1789"/>
  <c r="L1789"/>
  <c r="F1300"/>
  <c r="L1300"/>
  <c r="F1788"/>
  <c r="F1787"/>
  <c r="F1296"/>
  <c r="L1296"/>
  <c r="F1785"/>
  <c r="L1785"/>
  <c r="F1297"/>
  <c r="L1297"/>
  <c r="F1786"/>
  <c r="F1295"/>
  <c r="L1295"/>
  <c r="F2713"/>
  <c r="F1307"/>
  <c r="L1307"/>
  <c r="F3145"/>
  <c r="L1278"/>
  <c r="F3144"/>
  <c r="L1280"/>
  <c r="F1298"/>
  <c r="L1298"/>
  <c r="L1275"/>
  <c r="L1288"/>
  <c r="F2716"/>
  <c r="L2716"/>
  <c r="L1289"/>
  <c r="F2717"/>
  <c r="L2717"/>
  <c r="L1281"/>
  <c r="F2715"/>
  <c r="F1299"/>
  <c r="L1299"/>
  <c r="F2291"/>
  <c r="F1303"/>
  <c r="L1303"/>
  <c r="F1302"/>
  <c r="L1302"/>
  <c r="F2858"/>
  <c r="F1301"/>
  <c r="L1301"/>
  <c r="F3150"/>
  <c r="L1286"/>
  <c r="F3147"/>
  <c r="L1284"/>
  <c r="F3148"/>
  <c r="L1283"/>
  <c r="F3149"/>
  <c r="F1305"/>
  <c r="L1305"/>
  <c r="L1285"/>
  <c r="F3155"/>
  <c r="L3155"/>
  <c r="F1306"/>
  <c r="L1306"/>
  <c r="F3152"/>
  <c r="F1293"/>
  <c r="L1293"/>
  <c r="F3154"/>
  <c r="F1304"/>
  <c r="L1304"/>
  <c r="F3151"/>
  <c r="L3151"/>
  <c r="F1294"/>
  <c r="L1294"/>
  <c r="F3156"/>
  <c r="L1277"/>
  <c r="F3153"/>
  <c r="L1315"/>
  <c r="F1362"/>
  <c r="L1362"/>
  <c r="F2803"/>
  <c r="F1346"/>
  <c r="L1346"/>
  <c r="F1987"/>
  <c r="F1334"/>
  <c r="L1334"/>
  <c r="F1986"/>
  <c r="L1986"/>
  <c r="F1356"/>
  <c r="L1356"/>
  <c r="F1989"/>
  <c r="L1989"/>
  <c r="F1343"/>
  <c r="L1343"/>
  <c r="F1988"/>
  <c r="L1321"/>
  <c r="L1319"/>
  <c r="L1310"/>
  <c r="L1311"/>
  <c r="F1344"/>
  <c r="L1344"/>
  <c r="F1342"/>
  <c r="L1342"/>
  <c r="F1546"/>
  <c r="F1340"/>
  <c r="L1340"/>
  <c r="F1345"/>
  <c r="L1345"/>
  <c r="F1341"/>
  <c r="L1341"/>
  <c r="L1317"/>
  <c r="F1339"/>
  <c r="L1339"/>
  <c r="F1338"/>
  <c r="L1338"/>
  <c r="F2656"/>
  <c r="L2656"/>
  <c r="L1316"/>
  <c r="F1360"/>
  <c r="L1360"/>
  <c r="F2718"/>
  <c r="F1990"/>
  <c r="L1324"/>
  <c r="F1329"/>
  <c r="L1329"/>
  <c r="F1364"/>
  <c r="L1364"/>
  <c r="F1363"/>
  <c r="L1363"/>
  <c r="F1331"/>
  <c r="L1331"/>
  <c r="F1333"/>
  <c r="L1333"/>
  <c r="F1330"/>
  <c r="L1330"/>
  <c r="F1354"/>
  <c r="L1354"/>
  <c r="F1355"/>
  <c r="L1355"/>
  <c r="L1314"/>
  <c r="F2153"/>
  <c r="L2153"/>
  <c r="L1313"/>
  <c r="F1336"/>
  <c r="L1336"/>
  <c r="F1326"/>
  <c r="L1326"/>
  <c r="F1932"/>
  <c r="L1932"/>
  <c r="F1337"/>
  <c r="L1337"/>
  <c r="F1843"/>
  <c r="L1843"/>
  <c r="F1353"/>
  <c r="L1353"/>
  <c r="F1352"/>
  <c r="L1352"/>
  <c r="F1348"/>
  <c r="L1348"/>
  <c r="F1351"/>
  <c r="L1351"/>
  <c r="F1349"/>
  <c r="L1349"/>
  <c r="F1350"/>
  <c r="L1350"/>
  <c r="L1312"/>
  <c r="F1372"/>
  <c r="L1372"/>
  <c r="F1367"/>
  <c r="L1367"/>
  <c r="F2439"/>
  <c r="F1365"/>
  <c r="L1365"/>
  <c r="F2438"/>
  <c r="L2438"/>
  <c r="F1369"/>
  <c r="L1369"/>
  <c r="F2436"/>
  <c r="F1368"/>
  <c r="L1368"/>
  <c r="F2437"/>
  <c r="F1366"/>
  <c r="L1366"/>
  <c r="F2441"/>
  <c r="F1370"/>
  <c r="L1370"/>
  <c r="F2442"/>
  <c r="F1371"/>
  <c r="L1371"/>
  <c r="F2443"/>
  <c r="F1327"/>
  <c r="L1327"/>
  <c r="F2440"/>
  <c r="F1347"/>
  <c r="L1347"/>
  <c r="F2720"/>
  <c r="F1332"/>
  <c r="L1332"/>
  <c r="F2719"/>
  <c r="L2719"/>
  <c r="F1357"/>
  <c r="L1357"/>
  <c r="F2721"/>
  <c r="F1992"/>
  <c r="F1358"/>
  <c r="L1358"/>
  <c r="F1991"/>
  <c r="L1991"/>
  <c r="F1359"/>
  <c r="L1359"/>
  <c r="F1361"/>
  <c r="L1361"/>
  <c r="F1373"/>
  <c r="L1373"/>
  <c r="F1328"/>
  <c r="L1328"/>
  <c r="F1325"/>
  <c r="L1325"/>
  <c r="F1335"/>
  <c r="L1335"/>
  <c r="F1459"/>
  <c r="L1459"/>
  <c r="F1422"/>
  <c r="L1422"/>
  <c r="F2076"/>
  <c r="F1427"/>
  <c r="L1427"/>
  <c r="F3157"/>
  <c r="F1477"/>
  <c r="L1477"/>
  <c r="F1431"/>
  <c r="L1431"/>
  <c r="F1432"/>
  <c r="L1432"/>
  <c r="F1413"/>
  <c r="L1413"/>
  <c r="L1383"/>
  <c r="L1396"/>
  <c r="F1451"/>
  <c r="L1451"/>
  <c r="F1442"/>
  <c r="L1442"/>
  <c r="F1474"/>
  <c r="L1474"/>
  <c r="L1387"/>
  <c r="F1436"/>
  <c r="L1436"/>
  <c r="F2657"/>
  <c r="L1403"/>
  <c r="L1407"/>
  <c r="F2211"/>
  <c r="F1412"/>
  <c r="L1412"/>
  <c r="F1438"/>
  <c r="L1438"/>
  <c r="F2214"/>
  <c r="L2214"/>
  <c r="F1467"/>
  <c r="L1467"/>
  <c r="F2210"/>
  <c r="F1466"/>
  <c r="L1466"/>
  <c r="F2212"/>
  <c r="F1482"/>
  <c r="L1482"/>
  <c r="F2209"/>
  <c r="L1408"/>
  <c r="F2213"/>
  <c r="F3159"/>
  <c r="L3159"/>
  <c r="L1406"/>
  <c r="F3160"/>
  <c r="F3158"/>
  <c r="F1492"/>
  <c r="L1492"/>
  <c r="F1693"/>
  <c r="F1465"/>
  <c r="L1465"/>
  <c r="F1426"/>
  <c r="L1426"/>
  <c r="F1461"/>
  <c r="L1461"/>
  <c r="F1464"/>
  <c r="L1464"/>
  <c r="F1428"/>
  <c r="L1428"/>
  <c r="F1429"/>
  <c r="L1429"/>
  <c r="F1462"/>
  <c r="L1462"/>
  <c r="F1434"/>
  <c r="L1434"/>
  <c r="F2489"/>
  <c r="L2489"/>
  <c r="L1391"/>
  <c r="F2292"/>
  <c r="L2292"/>
  <c r="F1479"/>
  <c r="L1479"/>
  <c r="F1445"/>
  <c r="L1445"/>
  <c r="F1484"/>
  <c r="L1484"/>
  <c r="F2723"/>
  <c r="L2723"/>
  <c r="F1478"/>
  <c r="L1478"/>
  <c r="F1468"/>
  <c r="L1468"/>
  <c r="F2963"/>
  <c r="L2963"/>
  <c r="F1450"/>
  <c r="L1450"/>
  <c r="L1385"/>
  <c r="L1394"/>
  <c r="F1615"/>
  <c r="F1418"/>
  <c r="L1418"/>
  <c r="L1401"/>
  <c r="L1375"/>
  <c r="L1374"/>
  <c r="F2490"/>
  <c r="L1376"/>
  <c r="F2807"/>
  <c r="F1480"/>
  <c r="L1480"/>
  <c r="F2806"/>
  <c r="L1402"/>
  <c r="F2805"/>
  <c r="L2805"/>
  <c r="F2804"/>
  <c r="F1470"/>
  <c r="L1470"/>
  <c r="F1463"/>
  <c r="L1463"/>
  <c r="F1439"/>
  <c r="L1439"/>
  <c r="F1414"/>
  <c r="F1481"/>
  <c r="L1481"/>
  <c r="F1441"/>
  <c r="L1441"/>
  <c r="F1415"/>
  <c r="L1415"/>
  <c r="F1475"/>
  <c r="L1475"/>
  <c r="F1476"/>
  <c r="L1476"/>
  <c r="F2859"/>
  <c r="F1488"/>
  <c r="L1488"/>
  <c r="F2724"/>
  <c r="F1425"/>
  <c r="L1425"/>
  <c r="F1469"/>
  <c r="L1469"/>
  <c r="F2550"/>
  <c r="F2549"/>
  <c r="L2549"/>
  <c r="F1489"/>
  <c r="L1489"/>
  <c r="F1487"/>
  <c r="L1487"/>
  <c r="F1485"/>
  <c r="L1485"/>
  <c r="F1486"/>
  <c r="L1486"/>
  <c r="L1389"/>
  <c r="F1416"/>
  <c r="F1440"/>
  <c r="L1440"/>
  <c r="F1560"/>
  <c r="L1560"/>
  <c r="L1382"/>
  <c r="F1694"/>
  <c r="L1694"/>
  <c r="F1421"/>
  <c r="L1421"/>
  <c r="F1993"/>
  <c r="F1449"/>
  <c r="L1449"/>
  <c r="F1448"/>
  <c r="L1448"/>
  <c r="F1483"/>
  <c r="L1483"/>
  <c r="F3083"/>
  <c r="F1447"/>
  <c r="L1447"/>
  <c r="F3085"/>
  <c r="F1433"/>
  <c r="L1433"/>
  <c r="F3084"/>
  <c r="F1424"/>
  <c r="L1424"/>
  <c r="F2364"/>
  <c r="F2366"/>
  <c r="F1453"/>
  <c r="L1453"/>
  <c r="F2365"/>
  <c r="L2365"/>
  <c r="L1380"/>
  <c r="F2367"/>
  <c r="L2367"/>
  <c r="L1379"/>
  <c r="F2362"/>
  <c r="F1423"/>
  <c r="L1423"/>
  <c r="F2363"/>
  <c r="F1420"/>
  <c r="L1420"/>
  <c r="F2368"/>
  <c r="L2368"/>
  <c r="F1419"/>
  <c r="L1419"/>
  <c r="F1446"/>
  <c r="L1446"/>
  <c r="F1417"/>
  <c r="L1417"/>
  <c r="F1443"/>
  <c r="L1443"/>
  <c r="F1444"/>
  <c r="L1444"/>
  <c r="F2860"/>
  <c r="L2860"/>
  <c r="F1471"/>
  <c r="L1471"/>
  <c r="F2862"/>
  <c r="L2862"/>
  <c r="F2861"/>
  <c r="F1437"/>
  <c r="L1437"/>
  <c r="F1933"/>
  <c r="L1933"/>
  <c r="F1457"/>
  <c r="L1457"/>
  <c r="L1409"/>
  <c r="F2219"/>
  <c r="F1435"/>
  <c r="L1435"/>
  <c r="F2217"/>
  <c r="L1416"/>
  <c r="F2220"/>
  <c r="L2220"/>
  <c r="F2224"/>
  <c r="L2224"/>
  <c r="F2221"/>
  <c r="F1490"/>
  <c r="L1490"/>
  <c r="F2222"/>
  <c r="L2222"/>
  <c r="F1491"/>
  <c r="L1491"/>
  <c r="F2216"/>
  <c r="L2216"/>
  <c r="F1456"/>
  <c r="L1456"/>
  <c r="F2218"/>
  <c r="F1460"/>
  <c r="L1460"/>
  <c r="F2223"/>
  <c r="L2223"/>
  <c r="F1430"/>
  <c r="L1430"/>
  <c r="F1792"/>
  <c r="F1473"/>
  <c r="L1473"/>
  <c r="F1790"/>
  <c r="L1790"/>
  <c r="F1472"/>
  <c r="L1472"/>
  <c r="F1791"/>
  <c r="L1791"/>
  <c r="F1455"/>
  <c r="L1455"/>
  <c r="F1794"/>
  <c r="F1454"/>
  <c r="L1454"/>
  <c r="F1793"/>
  <c r="L1414"/>
  <c r="F1616"/>
  <c r="L1616"/>
  <c r="F1458"/>
  <c r="L1458"/>
  <c r="F2595"/>
  <c r="F1452"/>
  <c r="L1452"/>
  <c r="F2597"/>
  <c r="L2597"/>
  <c r="L1386"/>
  <c r="F2596"/>
  <c r="L2596"/>
  <c r="L1516"/>
  <c r="F1556"/>
  <c r="L1556"/>
  <c r="F1554"/>
  <c r="L1554"/>
  <c r="F2598"/>
  <c r="L1509"/>
  <c r="F1564"/>
  <c r="L1564"/>
  <c r="F1578"/>
  <c r="L1578"/>
  <c r="F1551"/>
  <c r="L1551"/>
  <c r="L1494"/>
  <c r="F1577"/>
  <c r="L1577"/>
  <c r="F1568"/>
  <c r="L1568"/>
  <c r="L1505"/>
  <c r="L1500"/>
  <c r="F2491"/>
  <c r="L2491"/>
  <c r="L1506"/>
  <c r="F2599"/>
  <c r="L2599"/>
  <c r="L1515"/>
  <c r="F1618"/>
  <c r="F1617"/>
  <c r="L1517"/>
  <c r="L1502"/>
  <c r="L1504"/>
  <c r="L1503"/>
  <c r="F1591"/>
  <c r="L1591"/>
  <c r="F1619"/>
  <c r="F1555"/>
  <c r="L1555"/>
  <c r="F1620"/>
  <c r="L1620"/>
  <c r="F1548"/>
  <c r="L1548"/>
  <c r="F1547"/>
  <c r="L1547"/>
  <c r="F1592"/>
  <c r="L1592"/>
  <c r="L1493"/>
  <c r="F1557"/>
  <c r="L1557"/>
  <c r="F1590"/>
  <c r="L1590"/>
  <c r="F1588"/>
  <c r="L1588"/>
  <c r="F1558"/>
  <c r="L1558"/>
  <c r="F1559"/>
  <c r="L1559"/>
  <c r="F1587"/>
  <c r="L1587"/>
  <c r="F1585"/>
  <c r="L1585"/>
  <c r="F1586"/>
  <c r="L1586"/>
  <c r="F1580"/>
  <c r="L1580"/>
  <c r="F1584"/>
  <c r="L1584"/>
  <c r="F2444"/>
  <c r="F1550"/>
  <c r="L1550"/>
  <c r="F1994"/>
  <c r="L1994"/>
  <c r="F1549"/>
  <c r="L1549"/>
  <c r="F1583"/>
  <c r="L1583"/>
  <c r="F1582"/>
  <c r="L1582"/>
  <c r="F1581"/>
  <c r="L1581"/>
  <c r="L1544"/>
  <c r="L1543"/>
  <c r="F2492"/>
  <c r="L1511"/>
  <c r="L1514"/>
  <c r="F2965"/>
  <c r="L1513"/>
  <c r="F2964"/>
  <c r="L2964"/>
  <c r="F2966"/>
  <c r="L1521"/>
  <c r="F2967"/>
  <c r="L1519"/>
  <c r="L1520"/>
  <c r="L1522"/>
  <c r="L1523"/>
  <c r="F2602"/>
  <c r="L1524"/>
  <c r="F2601"/>
  <c r="L1542"/>
  <c r="F2603"/>
  <c r="L2603"/>
  <c r="F1579"/>
  <c r="L1579"/>
  <c r="F2600"/>
  <c r="F1552"/>
  <c r="L1552"/>
  <c r="F2493"/>
  <c r="L1546"/>
  <c r="F1572"/>
  <c r="L1572"/>
  <c r="F2122"/>
  <c r="L2122"/>
  <c r="F1571"/>
  <c r="L1571"/>
  <c r="F1569"/>
  <c r="L1569"/>
  <c r="F2808"/>
  <c r="L2808"/>
  <c r="L1531"/>
  <c r="F2077"/>
  <c r="L2077"/>
  <c r="F2078"/>
  <c r="F1553"/>
  <c r="L1553"/>
  <c r="F2725"/>
  <c r="F1562"/>
  <c r="L1562"/>
  <c r="F2726"/>
  <c r="L2726"/>
  <c r="F1563"/>
  <c r="L1563"/>
  <c r="F1561"/>
  <c r="L1561"/>
  <c r="F1566"/>
  <c r="L1566"/>
  <c r="F1567"/>
  <c r="L1567"/>
  <c r="F1565"/>
  <c r="L1565"/>
  <c r="F1896"/>
  <c r="L1525"/>
  <c r="L1528"/>
  <c r="F1695"/>
  <c r="L1695"/>
  <c r="L1529"/>
  <c r="L1497"/>
  <c r="L1498"/>
  <c r="L1540"/>
  <c r="L1539"/>
  <c r="F1570"/>
  <c r="L1570"/>
  <c r="L1533"/>
  <c r="L1541"/>
  <c r="L1534"/>
  <c r="F1934"/>
  <c r="L1934"/>
  <c r="F1575"/>
  <c r="L1575"/>
  <c r="F1573"/>
  <c r="L1573"/>
  <c r="F1996"/>
  <c r="F1574"/>
  <c r="L1574"/>
  <c r="F1995"/>
  <c r="L1995"/>
  <c r="F1576"/>
  <c r="L1576"/>
  <c r="L1537"/>
  <c r="F1628"/>
  <c r="L1628"/>
  <c r="F1656"/>
  <c r="L1656"/>
  <c r="L1618"/>
  <c r="F1627"/>
  <c r="L1627"/>
  <c r="F1642"/>
  <c r="L1642"/>
  <c r="F1662"/>
  <c r="L1662"/>
  <c r="F1637"/>
  <c r="L1637"/>
  <c r="F1663"/>
  <c r="L1663"/>
  <c r="F1644"/>
  <c r="L1644"/>
  <c r="L1619"/>
  <c r="L1603"/>
  <c r="F1640"/>
  <c r="L1640"/>
  <c r="F2124"/>
  <c r="L1613"/>
  <c r="F2123"/>
  <c r="F1633"/>
  <c r="L1633"/>
  <c r="F2728"/>
  <c r="F1655"/>
  <c r="L1655"/>
  <c r="F2604"/>
  <c r="F1657"/>
  <c r="L1657"/>
  <c r="F2605"/>
  <c r="L2605"/>
  <c r="L1601"/>
  <c r="F1622"/>
  <c r="L1622"/>
  <c r="F2296"/>
  <c r="L2296"/>
  <c r="L1609"/>
  <c r="F2295"/>
  <c r="F1638"/>
  <c r="L1638"/>
  <c r="F2294"/>
  <c r="L2294"/>
  <c r="L1602"/>
  <c r="F2297"/>
  <c r="F1641"/>
  <c r="L1641"/>
  <c r="F2300"/>
  <c r="F1625"/>
  <c r="L1625"/>
  <c r="F1624"/>
  <c r="L1624"/>
  <c r="F2298"/>
  <c r="L1617"/>
  <c r="L1600"/>
  <c r="F2864"/>
  <c r="F1643"/>
  <c r="L1643"/>
  <c r="F2865"/>
  <c r="L1596"/>
  <c r="F2867"/>
  <c r="L1595"/>
  <c r="F2866"/>
  <c r="L2866"/>
  <c r="L1599"/>
  <c r="F1697"/>
  <c r="F1698"/>
  <c r="F1623"/>
  <c r="L1623"/>
  <c r="F1696"/>
  <c r="L1696"/>
  <c r="F1634"/>
  <c r="L1634"/>
  <c r="L1615"/>
  <c r="F1661"/>
  <c r="L1661"/>
  <c r="F1664"/>
  <c r="L1664"/>
  <c r="F1626"/>
  <c r="L1626"/>
  <c r="F1629"/>
  <c r="L1629"/>
  <c r="F1639"/>
  <c r="L1639"/>
  <c r="F3086"/>
  <c r="L1611"/>
  <c r="F1666"/>
  <c r="L1666"/>
  <c r="F1665"/>
  <c r="L1665"/>
  <c r="F1621"/>
  <c r="L1621"/>
  <c r="L1608"/>
  <c r="F1635"/>
  <c r="L1635"/>
  <c r="F1636"/>
  <c r="L1636"/>
  <c r="F1630"/>
  <c r="L1630"/>
  <c r="F1631"/>
  <c r="L1631"/>
  <c r="L1612"/>
  <c r="L1607"/>
  <c r="L1605"/>
  <c r="F1653"/>
  <c r="L1653"/>
  <c r="F1632"/>
  <c r="L1632"/>
  <c r="F1645"/>
  <c r="L1645"/>
  <c r="F2299"/>
  <c r="F1648"/>
  <c r="L1648"/>
  <c r="F2305"/>
  <c r="F1647"/>
  <c r="L1647"/>
  <c r="F2302"/>
  <c r="L2302"/>
  <c r="F2301"/>
  <c r="L2301"/>
  <c r="F1660"/>
  <c r="L1660"/>
  <c r="F2304"/>
  <c r="F1650"/>
  <c r="L1650"/>
  <c r="F1654"/>
  <c r="L1654"/>
  <c r="F2306"/>
  <c r="L2306"/>
  <c r="F1658"/>
  <c r="L1658"/>
  <c r="F2309"/>
  <c r="L2309"/>
  <c r="F2308"/>
  <c r="F1659"/>
  <c r="L1659"/>
  <c r="F1997"/>
  <c r="L1997"/>
  <c r="F1651"/>
  <c r="L1651"/>
  <c r="F1998"/>
  <c r="L1998"/>
  <c r="F1649"/>
  <c r="L1649"/>
  <c r="F1652"/>
  <c r="L1652"/>
  <c r="F1999"/>
  <c r="F1752"/>
  <c r="L1752"/>
  <c r="F1733"/>
  <c r="L1733"/>
  <c r="L1683"/>
  <c r="F2809"/>
  <c r="L2809"/>
  <c r="L1677"/>
  <c r="F2811"/>
  <c r="L2811"/>
  <c r="F1699"/>
  <c r="L1699"/>
  <c r="F2810"/>
  <c r="F1726"/>
  <c r="L1726"/>
  <c r="F2494"/>
  <c r="L2494"/>
  <c r="L1693"/>
  <c r="F1741"/>
  <c r="L1741"/>
  <c r="F1716"/>
  <c r="L1716"/>
  <c r="F2372"/>
  <c r="F1732"/>
  <c r="L1732"/>
  <c r="F2370"/>
  <c r="L2370"/>
  <c r="L1687"/>
  <c r="F2371"/>
  <c r="L2371"/>
  <c r="F1748"/>
  <c r="L1748"/>
  <c r="F2369"/>
  <c r="F1706"/>
  <c r="L1706"/>
  <c r="L1686"/>
  <c r="L1691"/>
  <c r="L1678"/>
  <c r="L1680"/>
  <c r="L1697"/>
  <c r="F2968"/>
  <c r="L2968"/>
  <c r="F1722"/>
  <c r="L1722"/>
  <c r="F1712"/>
  <c r="L1712"/>
  <c r="F2660"/>
  <c r="F1713"/>
  <c r="L1713"/>
  <c r="F2658"/>
  <c r="L2658"/>
  <c r="F1714"/>
  <c r="L1714"/>
  <c r="F2659"/>
  <c r="F1728"/>
  <c r="L1728"/>
  <c r="L1692"/>
  <c r="L1688"/>
  <c r="F1749"/>
  <c r="L1749"/>
  <c r="F1725"/>
  <c r="L1725"/>
  <c r="F1723"/>
  <c r="L1723"/>
  <c r="F2729"/>
  <c r="F1715"/>
  <c r="L1715"/>
  <c r="F1703"/>
  <c r="L1703"/>
  <c r="F2661"/>
  <c r="L2661"/>
  <c r="F1736"/>
  <c r="L1736"/>
  <c r="F1750"/>
  <c r="L1750"/>
  <c r="F1935"/>
  <c r="L1935"/>
  <c r="F1751"/>
  <c r="L1751"/>
  <c r="F1700"/>
  <c r="L1700"/>
  <c r="F3161"/>
  <c r="F1702"/>
  <c r="L1702"/>
  <c r="F2730"/>
  <c r="F1701"/>
  <c r="L1701"/>
  <c r="F1710"/>
  <c r="L1710"/>
  <c r="F1730"/>
  <c r="L1730"/>
  <c r="F2969"/>
  <c r="L2969"/>
  <c r="F2970"/>
  <c r="L2970"/>
  <c r="L1682"/>
  <c r="L1669"/>
  <c r="F1711"/>
  <c r="L1711"/>
  <c r="L1685"/>
  <c r="F2373"/>
  <c r="F1753"/>
  <c r="L1753"/>
  <c r="F1727"/>
  <c r="L1727"/>
  <c r="F2374"/>
  <c r="L2374"/>
  <c r="F1754"/>
  <c r="L1754"/>
  <c r="F2307"/>
  <c r="L1675"/>
  <c r="F2312"/>
  <c r="L1674"/>
  <c r="F2310"/>
  <c r="L2310"/>
  <c r="F3162"/>
  <c r="L1671"/>
  <c r="F1720"/>
  <c r="L1720"/>
  <c r="F1724"/>
  <c r="L1724"/>
  <c r="F1729"/>
  <c r="L1729"/>
  <c r="F1731"/>
  <c r="L1731"/>
  <c r="F1704"/>
  <c r="L1704"/>
  <c r="F1705"/>
  <c r="L1705"/>
  <c r="F1707"/>
  <c r="L1707"/>
  <c r="L1690"/>
  <c r="F1747"/>
  <c r="L1747"/>
  <c r="F1745"/>
  <c r="L1745"/>
  <c r="F2079"/>
  <c r="L2079"/>
  <c r="F1746"/>
  <c r="L1746"/>
  <c r="F1744"/>
  <c r="L1744"/>
  <c r="F1742"/>
  <c r="L1742"/>
  <c r="F1708"/>
  <c r="L1708"/>
  <c r="F1897"/>
  <c r="F1721"/>
  <c r="L1721"/>
  <c r="F1735"/>
  <c r="L1735"/>
  <c r="F2225"/>
  <c r="F1734"/>
  <c r="L1734"/>
  <c r="F2311"/>
  <c r="F1709"/>
  <c r="L1709"/>
  <c r="F1743"/>
  <c r="L1743"/>
  <c r="L1698"/>
  <c r="F2870"/>
  <c r="F1738"/>
  <c r="L1738"/>
  <c r="F2869"/>
  <c r="F1737"/>
  <c r="L1737"/>
  <c r="F2872"/>
  <c r="L2872"/>
  <c r="F1740"/>
  <c r="L1740"/>
  <c r="F2868"/>
  <c r="L2868"/>
  <c r="F1739"/>
  <c r="L1739"/>
  <c r="F2871"/>
  <c r="F1719"/>
  <c r="L1719"/>
  <c r="F2000"/>
  <c r="F1718"/>
  <c r="L1718"/>
  <c r="F1717"/>
  <c r="L1717"/>
  <c r="F1811"/>
  <c r="L1811"/>
  <c r="F2971"/>
  <c r="L1765"/>
  <c r="F2315"/>
  <c r="L1792"/>
  <c r="F2607"/>
  <c r="L2607"/>
  <c r="L1778"/>
  <c r="F2609"/>
  <c r="F2606"/>
  <c r="F1823"/>
  <c r="L1823"/>
  <c r="F2608"/>
  <c r="F1820"/>
  <c r="L1820"/>
  <c r="F1819"/>
  <c r="L1819"/>
  <c r="F1804"/>
  <c r="L1804"/>
  <c r="F3163"/>
  <c r="L1777"/>
  <c r="F1808"/>
  <c r="L1808"/>
  <c r="L1780"/>
  <c r="F1822"/>
  <c r="L1822"/>
  <c r="F3088"/>
  <c r="L1758"/>
  <c r="F2611"/>
  <c r="L1756"/>
  <c r="F2613"/>
  <c r="F1816"/>
  <c r="L1816"/>
  <c r="F2610"/>
  <c r="F2614"/>
  <c r="F2612"/>
  <c r="L1784"/>
  <c r="F1803"/>
  <c r="L1803"/>
  <c r="F1795"/>
  <c r="L1795"/>
  <c r="L1773"/>
  <c r="F2001"/>
  <c r="F1807"/>
  <c r="L1807"/>
  <c r="F1809"/>
  <c r="L1809"/>
  <c r="F1814"/>
  <c r="L1814"/>
  <c r="F1805"/>
  <c r="L1805"/>
  <c r="F1806"/>
  <c r="L1806"/>
  <c r="F1812"/>
  <c r="L1812"/>
  <c r="F1813"/>
  <c r="L1813"/>
  <c r="F2495"/>
  <c r="L2495"/>
  <c r="L1794"/>
  <c r="L1793"/>
  <c r="F1797"/>
  <c r="L1797"/>
  <c r="F2316"/>
  <c r="L2316"/>
  <c r="F1821"/>
  <c r="L1821"/>
  <c r="F1802"/>
  <c r="L1802"/>
  <c r="F1796"/>
  <c r="L1796"/>
  <c r="F1801"/>
  <c r="L1801"/>
  <c r="L1775"/>
  <c r="L1767"/>
  <c r="F1817"/>
  <c r="L1817"/>
  <c r="F1818"/>
  <c r="L1818"/>
  <c r="F1799"/>
  <c r="L1799"/>
  <c r="F1798"/>
  <c r="L1798"/>
  <c r="L1766"/>
  <c r="F1800"/>
  <c r="L1800"/>
  <c r="F1815"/>
  <c r="L1815"/>
  <c r="F2732"/>
  <c r="L1760"/>
  <c r="F2317"/>
  <c r="L2317"/>
  <c r="L1764"/>
  <c r="F2318"/>
  <c r="L2318"/>
  <c r="F2314"/>
  <c r="L1763"/>
  <c r="F2313"/>
  <c r="L1788"/>
  <c r="F1936"/>
  <c r="L1936"/>
  <c r="L1787"/>
  <c r="L1786"/>
  <c r="L1771"/>
  <c r="L1770"/>
  <c r="L1776"/>
  <c r="L1769"/>
  <c r="F1847"/>
  <c r="L1847"/>
  <c r="F1865"/>
  <c r="L1865"/>
  <c r="F1937"/>
  <c r="L1937"/>
  <c r="F1854"/>
  <c r="L1854"/>
  <c r="L1827"/>
  <c r="F1863"/>
  <c r="L1863"/>
  <c r="F1846"/>
  <c r="L1846"/>
  <c r="F1871"/>
  <c r="L1871"/>
  <c r="F1872"/>
  <c r="L1872"/>
  <c r="L1830"/>
  <c r="L1834"/>
  <c r="F2733"/>
  <c r="L1831"/>
  <c r="F2080"/>
  <c r="F2004"/>
  <c r="L1826"/>
  <c r="F1859"/>
  <c r="L1859"/>
  <c r="F2081"/>
  <c r="L2081"/>
  <c r="F1864"/>
  <c r="L1864"/>
  <c r="F2873"/>
  <c r="F1873"/>
  <c r="L1873"/>
  <c r="F1858"/>
  <c r="L1858"/>
  <c r="F1861"/>
  <c r="L1861"/>
  <c r="F3089"/>
  <c r="F1862"/>
  <c r="L1862"/>
  <c r="F1857"/>
  <c r="L1857"/>
  <c r="F1860"/>
  <c r="L1860"/>
  <c r="F2226"/>
  <c r="L1824"/>
  <c r="F1938"/>
  <c r="F1870"/>
  <c r="L1870"/>
  <c r="L1836"/>
  <c r="F1939"/>
  <c r="F1845"/>
  <c r="L1845"/>
  <c r="F1940"/>
  <c r="F1868"/>
  <c r="L1868"/>
  <c r="F2319"/>
  <c r="F1866"/>
  <c r="L1866"/>
  <c r="F2320"/>
  <c r="F1869"/>
  <c r="L1869"/>
  <c r="F2321"/>
  <c r="F1867"/>
  <c r="L1867"/>
  <c r="F1853"/>
  <c r="L1853"/>
  <c r="F1850"/>
  <c r="L1850"/>
  <c r="F1849"/>
  <c r="L1849"/>
  <c r="F1851"/>
  <c r="L1851"/>
  <c r="F1855"/>
  <c r="L1855"/>
  <c r="F1856"/>
  <c r="L1856"/>
  <c r="F2551"/>
  <c r="F1852"/>
  <c r="L1852"/>
  <c r="F3165"/>
  <c r="L1837"/>
  <c r="F3164"/>
  <c r="L3164"/>
  <c r="L1841"/>
  <c r="F3166"/>
  <c r="L1839"/>
  <c r="F2082"/>
  <c r="L1838"/>
  <c r="L1840"/>
  <c r="F2155"/>
  <c r="L1842"/>
  <c r="F2154"/>
  <c r="F2322"/>
  <c r="F1909"/>
  <c r="L1909"/>
  <c r="F1906"/>
  <c r="L1906"/>
  <c r="F3204"/>
  <c r="L1874"/>
  <c r="L1880"/>
  <c r="L1896"/>
  <c r="F2005"/>
  <c r="L2005"/>
  <c r="F1899"/>
  <c r="L1899"/>
  <c r="F1905"/>
  <c r="L1905"/>
  <c r="F1898"/>
  <c r="L1898"/>
  <c r="L1881"/>
  <c r="F2972"/>
  <c r="F1912"/>
  <c r="L1912"/>
  <c r="F3205"/>
  <c r="L3205"/>
  <c r="F1913"/>
  <c r="L1913"/>
  <c r="F3208"/>
  <c r="L3208"/>
  <c r="F1911"/>
  <c r="L1911"/>
  <c r="F3209"/>
  <c r="L1879"/>
  <c r="F1917"/>
  <c r="L1917"/>
  <c r="L1897"/>
  <c r="F1900"/>
  <c r="L1900"/>
  <c r="L1894"/>
  <c r="F1904"/>
  <c r="L1904"/>
  <c r="F1901"/>
  <c r="L1901"/>
  <c r="F1903"/>
  <c r="L1903"/>
  <c r="L1890"/>
  <c r="F1902"/>
  <c r="L1902"/>
  <c r="L1891"/>
  <c r="F1907"/>
  <c r="L1907"/>
  <c r="F1910"/>
  <c r="L1910"/>
  <c r="F1908"/>
  <c r="L1908"/>
  <c r="F1914"/>
  <c r="L1914"/>
  <c r="F2007"/>
  <c r="L2007"/>
  <c r="F1915"/>
  <c r="L1915"/>
  <c r="F2006"/>
  <c r="L1875"/>
  <c r="F2008"/>
  <c r="F1916"/>
  <c r="L1916"/>
  <c r="L1886"/>
  <c r="L1887"/>
  <c r="L1885"/>
  <c r="F2812"/>
  <c r="L1883"/>
  <c r="F2552"/>
  <c r="L2552"/>
  <c r="L1923"/>
  <c r="F1955"/>
  <c r="L1955"/>
  <c r="F1945"/>
  <c r="L1945"/>
  <c r="F2973"/>
  <c r="F2735"/>
  <c r="L2735"/>
  <c r="L1939"/>
  <c r="F1941"/>
  <c r="L1941"/>
  <c r="L1927"/>
  <c r="F2009"/>
  <c r="L1922"/>
  <c r="F2125"/>
  <c r="F1957"/>
  <c r="L1957"/>
  <c r="L1918"/>
  <c r="F1953"/>
  <c r="L1953"/>
  <c r="L1938"/>
  <c r="F2813"/>
  <c r="F1954"/>
  <c r="L1954"/>
  <c r="F2874"/>
  <c r="F2877"/>
  <c r="L2877"/>
  <c r="F2879"/>
  <c r="F2878"/>
  <c r="F1944"/>
  <c r="L1944"/>
  <c r="F2875"/>
  <c r="F1961"/>
  <c r="L1961"/>
  <c r="F2876"/>
  <c r="L2876"/>
  <c r="F1958"/>
  <c r="L1958"/>
  <c r="F1952"/>
  <c r="L1952"/>
  <c r="F1960"/>
  <c r="L1960"/>
  <c r="L1926"/>
  <c r="F1950"/>
  <c r="L1950"/>
  <c r="F1949"/>
  <c r="L1949"/>
  <c r="L1940"/>
  <c r="L1931"/>
  <c r="L1925"/>
  <c r="F1942"/>
  <c r="L1942"/>
  <c r="L1928"/>
  <c r="F1948"/>
  <c r="L1948"/>
  <c r="F1956"/>
  <c r="L1956"/>
  <c r="F1951"/>
  <c r="L1951"/>
  <c r="F1946"/>
  <c r="L1946"/>
  <c r="L1924"/>
  <c r="F1947"/>
  <c r="L1947"/>
  <c r="F1959"/>
  <c r="L1959"/>
  <c r="F3211"/>
  <c r="L1921"/>
  <c r="L1930"/>
  <c r="L1999"/>
  <c r="F2035"/>
  <c r="L2035"/>
  <c r="F2030"/>
  <c r="L2030"/>
  <c r="F2045"/>
  <c r="L2045"/>
  <c r="L2000"/>
  <c r="F2662"/>
  <c r="L2662"/>
  <c r="L1992"/>
  <c r="L1966"/>
  <c r="L1967"/>
  <c r="F2044"/>
  <c r="L2044"/>
  <c r="F2038"/>
  <c r="L2038"/>
  <c r="L1984"/>
  <c r="L1977"/>
  <c r="L2004"/>
  <c r="F2376"/>
  <c r="L1993"/>
  <c r="F2377"/>
  <c r="L1982"/>
  <c r="F2378"/>
  <c r="F3167"/>
  <c r="L1990"/>
  <c r="F2021"/>
  <c r="L2021"/>
  <c r="F2156"/>
  <c r="L1983"/>
  <c r="F2158"/>
  <c r="L1971"/>
  <c r="F2157"/>
  <c r="L1972"/>
  <c r="L2006"/>
  <c r="L2008"/>
  <c r="F2617"/>
  <c r="L2001"/>
  <c r="F2618"/>
  <c r="F2616"/>
  <c r="L2616"/>
  <c r="F2031"/>
  <c r="L2031"/>
  <c r="F2615"/>
  <c r="F2033"/>
  <c r="L2033"/>
  <c r="F2036"/>
  <c r="L2036"/>
  <c r="L1985"/>
  <c r="F2037"/>
  <c r="L2037"/>
  <c r="F2034"/>
  <c r="L2034"/>
  <c r="L1964"/>
  <c r="L1962"/>
  <c r="F2736"/>
  <c r="L2009"/>
  <c r="F2663"/>
  <c r="L1978"/>
  <c r="L1981"/>
  <c r="L1979"/>
  <c r="L1987"/>
  <c r="F2880"/>
  <c r="L2880"/>
  <c r="F2032"/>
  <c r="L2032"/>
  <c r="L1988"/>
  <c r="F2379"/>
  <c r="F2040"/>
  <c r="L2040"/>
  <c r="F2042"/>
  <c r="L2042"/>
  <c r="L1974"/>
  <c r="F2043"/>
  <c r="L2043"/>
  <c r="F2814"/>
  <c r="L2814"/>
  <c r="F2039"/>
  <c r="L2039"/>
  <c r="F2041"/>
  <c r="L2041"/>
  <c r="F2974"/>
  <c r="L1996"/>
  <c r="L1976"/>
  <c r="F2048"/>
  <c r="L2048"/>
  <c r="F2229"/>
  <c r="L2229"/>
  <c r="F2047"/>
  <c r="L2047"/>
  <c r="F2227"/>
  <c r="L2227"/>
  <c r="F2228"/>
  <c r="L2228"/>
  <c r="F2023"/>
  <c r="L2023"/>
  <c r="F2737"/>
  <c r="F2025"/>
  <c r="L2025"/>
  <c r="F2022"/>
  <c r="L2022"/>
  <c r="F2024"/>
  <c r="L2024"/>
  <c r="F2738"/>
  <c r="L2738"/>
  <c r="F2014"/>
  <c r="L2014"/>
  <c r="F2015"/>
  <c r="L2015"/>
  <c r="F3030"/>
  <c r="L3030"/>
  <c r="F2013"/>
  <c r="L2013"/>
  <c r="F3031"/>
  <c r="F3029"/>
  <c r="F2010"/>
  <c r="L2010"/>
  <c r="F2664"/>
  <c r="F2011"/>
  <c r="L2011"/>
  <c r="F2739"/>
  <c r="F2018"/>
  <c r="L2018"/>
  <c r="F2017"/>
  <c r="L2017"/>
  <c r="F2740"/>
  <c r="F2020"/>
  <c r="L2020"/>
  <c r="F2016"/>
  <c r="L2016"/>
  <c r="F2741"/>
  <c r="F2019"/>
  <c r="L2019"/>
  <c r="F2029"/>
  <c r="L2029"/>
  <c r="F2083"/>
  <c r="L2083"/>
  <c r="F2084"/>
  <c r="L2084"/>
  <c r="F2026"/>
  <c r="L2026"/>
  <c r="F2085"/>
  <c r="F2028"/>
  <c r="L2028"/>
  <c r="F2092"/>
  <c r="L2092"/>
  <c r="F3168"/>
  <c r="L2085"/>
  <c r="F2087"/>
  <c r="L2087"/>
  <c r="L2059"/>
  <c r="L2072"/>
  <c r="L2063"/>
  <c r="L2066"/>
  <c r="F2090"/>
  <c r="L2090"/>
  <c r="F2091"/>
  <c r="L2091"/>
  <c r="L2075"/>
  <c r="F2094"/>
  <c r="L2094"/>
  <c r="L2073"/>
  <c r="L2050"/>
  <c r="L2074"/>
  <c r="F2088"/>
  <c r="L2088"/>
  <c r="L2053"/>
  <c r="L2052"/>
  <c r="L2082"/>
  <c r="L2067"/>
  <c r="L2070"/>
  <c r="F2230"/>
  <c r="F2095"/>
  <c r="L2095"/>
  <c r="F3169"/>
  <c r="F2159"/>
  <c r="L2078"/>
  <c r="L2055"/>
  <c r="L2068"/>
  <c r="L2071"/>
  <c r="F2743"/>
  <c r="L2064"/>
  <c r="F2742"/>
  <c r="L2742"/>
  <c r="F2086"/>
  <c r="L2086"/>
  <c r="F2380"/>
  <c r="F2096"/>
  <c r="L2096"/>
  <c r="F3032"/>
  <c r="L3032"/>
  <c r="L2076"/>
  <c r="F3033"/>
  <c r="F3035"/>
  <c r="F3212"/>
  <c r="L2080"/>
  <c r="F2744"/>
  <c r="F2089"/>
  <c r="L2089"/>
  <c r="F2745"/>
  <c r="F2146"/>
  <c r="L2146"/>
  <c r="L2104"/>
  <c r="L2113"/>
  <c r="F2141"/>
  <c r="L2141"/>
  <c r="L2119"/>
  <c r="F2746"/>
  <c r="F2128"/>
  <c r="L2128"/>
  <c r="F2747"/>
  <c r="L2124"/>
  <c r="L2103"/>
  <c r="L2112"/>
  <c r="L2110"/>
  <c r="L2108"/>
  <c r="L2106"/>
  <c r="L2097"/>
  <c r="L2115"/>
  <c r="F2749"/>
  <c r="L2121"/>
  <c r="L2098"/>
  <c r="F2131"/>
  <c r="L2131"/>
  <c r="F3170"/>
  <c r="F3213"/>
  <c r="F2142"/>
  <c r="L2142"/>
  <c r="F2143"/>
  <c r="L2143"/>
  <c r="F2144"/>
  <c r="L2144"/>
  <c r="F3038"/>
  <c r="F2139"/>
  <c r="L2139"/>
  <c r="F3036"/>
  <c r="F2136"/>
  <c r="L2136"/>
  <c r="F3039"/>
  <c r="F2145"/>
  <c r="L2145"/>
  <c r="F3040"/>
  <c r="F2133"/>
  <c r="L2133"/>
  <c r="F3037"/>
  <c r="L3037"/>
  <c r="F2134"/>
  <c r="L2134"/>
  <c r="F2135"/>
  <c r="L2135"/>
  <c r="L2101"/>
  <c r="L2102"/>
  <c r="F2138"/>
  <c r="L2138"/>
  <c r="F2127"/>
  <c r="L2127"/>
  <c r="F2126"/>
  <c r="L2126"/>
  <c r="F2666"/>
  <c r="F2665"/>
  <c r="L2665"/>
  <c r="F2137"/>
  <c r="L2137"/>
  <c r="L2099"/>
  <c r="F2132"/>
  <c r="L2132"/>
  <c r="L2125"/>
  <c r="L2117"/>
  <c r="L2118"/>
  <c r="L2123"/>
  <c r="F2129"/>
  <c r="L2129"/>
  <c r="F2140"/>
  <c r="L2140"/>
  <c r="F2166"/>
  <c r="L2166"/>
  <c r="F2182"/>
  <c r="L2182"/>
  <c r="L2155"/>
  <c r="F2162"/>
  <c r="L2162"/>
  <c r="L2147"/>
  <c r="F2167"/>
  <c r="L2167"/>
  <c r="F2179"/>
  <c r="L2179"/>
  <c r="F2750"/>
  <c r="F2180"/>
  <c r="L2180"/>
  <c r="F2752"/>
  <c r="L2752"/>
  <c r="F2160"/>
  <c r="L2160"/>
  <c r="F2751"/>
  <c r="F2181"/>
  <c r="L2181"/>
  <c r="F2168"/>
  <c r="L2168"/>
  <c r="F2163"/>
  <c r="L2163"/>
  <c r="L2159"/>
  <c r="F2161"/>
  <c r="L2161"/>
  <c r="F2164"/>
  <c r="L2164"/>
  <c r="F2165"/>
  <c r="L2165"/>
  <c r="F2169"/>
  <c r="L2169"/>
  <c r="F2171"/>
  <c r="L2171"/>
  <c r="F2170"/>
  <c r="L2170"/>
  <c r="L2152"/>
  <c r="L2154"/>
  <c r="F2185"/>
  <c r="L2185"/>
  <c r="F2184"/>
  <c r="L2184"/>
  <c r="L2150"/>
  <c r="L2149"/>
  <c r="F2173"/>
  <c r="L2173"/>
  <c r="F2172"/>
  <c r="L2172"/>
  <c r="F2177"/>
  <c r="L2177"/>
  <c r="F2174"/>
  <c r="L2174"/>
  <c r="F2183"/>
  <c r="L2183"/>
  <c r="L2156"/>
  <c r="L2158"/>
  <c r="L2157"/>
  <c r="F2175"/>
  <c r="L2175"/>
  <c r="F2176"/>
  <c r="L2176"/>
  <c r="F2884"/>
  <c r="F2178"/>
  <c r="L2178"/>
  <c r="F2881"/>
  <c r="L2219"/>
  <c r="F2885"/>
  <c r="F2240"/>
  <c r="L2240"/>
  <c r="F2888"/>
  <c r="L2888"/>
  <c r="L2211"/>
  <c r="F2886"/>
  <c r="F2883"/>
  <c r="L2883"/>
  <c r="F2882"/>
  <c r="L2186"/>
  <c r="F2975"/>
  <c r="L2975"/>
  <c r="L2207"/>
  <c r="L2217"/>
  <c r="F3172"/>
  <c r="F3171"/>
  <c r="L2221"/>
  <c r="L2218"/>
  <c r="L2202"/>
  <c r="L2197"/>
  <c r="L2193"/>
  <c r="L2195"/>
  <c r="F2446"/>
  <c r="F2445"/>
  <c r="L2445"/>
  <c r="F2234"/>
  <c r="L2234"/>
  <c r="F2447"/>
  <c r="L2447"/>
  <c r="F2233"/>
  <c r="L2233"/>
  <c r="F2448"/>
  <c r="L2210"/>
  <c r="L2212"/>
  <c r="L2209"/>
  <c r="L2213"/>
  <c r="L2226"/>
  <c r="F2236"/>
  <c r="L2236"/>
  <c r="F2889"/>
  <c r="L2889"/>
  <c r="F2235"/>
  <c r="L2235"/>
  <c r="F2242"/>
  <c r="L2242"/>
  <c r="F2243"/>
  <c r="L2243"/>
  <c r="F2244"/>
  <c r="L2244"/>
  <c r="L2208"/>
  <c r="F2238"/>
  <c r="L2238"/>
  <c r="F2237"/>
  <c r="L2237"/>
  <c r="F2241"/>
  <c r="L2241"/>
  <c r="F2239"/>
  <c r="L2239"/>
  <c r="L2200"/>
  <c r="L2201"/>
  <c r="F2231"/>
  <c r="L2231"/>
  <c r="F2232"/>
  <c r="L2232"/>
  <c r="F2815"/>
  <c r="L2205"/>
  <c r="F2553"/>
  <c r="L2206"/>
  <c r="F2753"/>
  <c r="L2753"/>
  <c r="F3041"/>
  <c r="L2192"/>
  <c r="F3214"/>
  <c r="L3214"/>
  <c r="L2189"/>
  <c r="F3215"/>
  <c r="L3215"/>
  <c r="F3216"/>
  <c r="F3217"/>
  <c r="L3217"/>
  <c r="L2225"/>
  <c r="F3219"/>
  <c r="L2230"/>
  <c r="L2248"/>
  <c r="L2305"/>
  <c r="L2261"/>
  <c r="L2245"/>
  <c r="L2300"/>
  <c r="L2262"/>
  <c r="L2250"/>
  <c r="F2976"/>
  <c r="L2251"/>
  <c r="F2667"/>
  <c r="L2290"/>
  <c r="F2668"/>
  <c r="L2288"/>
  <c r="L2308"/>
  <c r="F3090"/>
  <c r="L2307"/>
  <c r="L2321"/>
  <c r="L2322"/>
  <c r="L2285"/>
  <c r="L2297"/>
  <c r="L2298"/>
  <c r="L2299"/>
  <c r="L2295"/>
  <c r="L2293"/>
  <c r="L2291"/>
  <c r="L2320"/>
  <c r="L2319"/>
  <c r="L2246"/>
  <c r="L2247"/>
  <c r="F3173"/>
  <c r="L2255"/>
  <c r="L2263"/>
  <c r="F2985"/>
  <c r="L2264"/>
  <c r="F2978"/>
  <c r="L2978"/>
  <c r="L2265"/>
  <c r="F2986"/>
  <c r="F2980"/>
  <c r="L2269"/>
  <c r="F2983"/>
  <c r="L2272"/>
  <c r="F2982"/>
  <c r="L2982"/>
  <c r="F2981"/>
  <c r="L2981"/>
  <c r="L2275"/>
  <c r="F2979"/>
  <c r="L2979"/>
  <c r="L2282"/>
  <c r="F2984"/>
  <c r="F2977"/>
  <c r="L2274"/>
  <c r="L2280"/>
  <c r="F2754"/>
  <c r="L2754"/>
  <c r="L2279"/>
  <c r="L2277"/>
  <c r="L2257"/>
  <c r="L2258"/>
  <c r="L2315"/>
  <c r="F2755"/>
  <c r="L2267"/>
  <c r="L2304"/>
  <c r="L2286"/>
  <c r="F2449"/>
  <c r="L2449"/>
  <c r="L2314"/>
  <c r="L2313"/>
  <c r="L2312"/>
  <c r="F2669"/>
  <c r="L2669"/>
  <c r="L2311"/>
  <c r="F3218"/>
  <c r="L2343"/>
  <c r="F3224"/>
  <c r="L2338"/>
  <c r="L2380"/>
  <c r="F2396"/>
  <c r="L2396"/>
  <c r="F2392"/>
  <c r="L2392"/>
  <c r="F2404"/>
  <c r="L2404"/>
  <c r="F2398"/>
  <c r="L2398"/>
  <c r="L2358"/>
  <c r="L2364"/>
  <c r="L2379"/>
  <c r="F2384"/>
  <c r="L2384"/>
  <c r="F3095"/>
  <c r="F2391"/>
  <c r="L2391"/>
  <c r="F3094"/>
  <c r="F2399"/>
  <c r="L2399"/>
  <c r="F3092"/>
  <c r="L3092"/>
  <c r="L2332"/>
  <c r="F3093"/>
  <c r="L3093"/>
  <c r="L2333"/>
  <c r="F3091"/>
  <c r="L2349"/>
  <c r="L2346"/>
  <c r="L2335"/>
  <c r="F2620"/>
  <c r="L2620"/>
  <c r="F2619"/>
  <c r="L2619"/>
  <c r="L2336"/>
  <c r="L2337"/>
  <c r="F2390"/>
  <c r="L2390"/>
  <c r="L2344"/>
  <c r="F2389"/>
  <c r="L2389"/>
  <c r="F2387"/>
  <c r="L2387"/>
  <c r="F2388"/>
  <c r="L2388"/>
  <c r="F2670"/>
  <c r="L2670"/>
  <c r="L2348"/>
  <c r="F2671"/>
  <c r="L2671"/>
  <c r="F2672"/>
  <c r="L2672"/>
  <c r="F2554"/>
  <c r="L2554"/>
  <c r="L2329"/>
  <c r="F2821"/>
  <c r="L2331"/>
  <c r="F2823"/>
  <c r="L2330"/>
  <c r="F2818"/>
  <c r="L2818"/>
  <c r="F2405"/>
  <c r="L2405"/>
  <c r="F2816"/>
  <c r="L2816"/>
  <c r="F2407"/>
  <c r="L2407"/>
  <c r="F2819"/>
  <c r="L2819"/>
  <c r="F2406"/>
  <c r="L2406"/>
  <c r="F2824"/>
  <c r="F2408"/>
  <c r="L2408"/>
  <c r="F2822"/>
  <c r="F2820"/>
  <c r="L2327"/>
  <c r="F2817"/>
  <c r="L2817"/>
  <c r="F2890"/>
  <c r="L2890"/>
  <c r="L2326"/>
  <c r="F2891"/>
  <c r="L2891"/>
  <c r="L2325"/>
  <c r="L2324"/>
  <c r="F2383"/>
  <c r="L2383"/>
  <c r="F2385"/>
  <c r="L2385"/>
  <c r="F2386"/>
  <c r="L2386"/>
  <c r="L2352"/>
  <c r="F2555"/>
  <c r="L2555"/>
  <c r="F2382"/>
  <c r="L2382"/>
  <c r="F2557"/>
  <c r="L2353"/>
  <c r="F2556"/>
  <c r="F2381"/>
  <c r="L2381"/>
  <c r="F2497"/>
  <c r="L2497"/>
  <c r="F2496"/>
  <c r="L2339"/>
  <c r="L2342"/>
  <c r="L2341"/>
  <c r="L2376"/>
  <c r="L2377"/>
  <c r="F2621"/>
  <c r="L2378"/>
  <c r="F2622"/>
  <c r="F2395"/>
  <c r="L2395"/>
  <c r="F2393"/>
  <c r="L2393"/>
  <c r="F2394"/>
  <c r="L2394"/>
  <c r="L2373"/>
  <c r="F2403"/>
  <c r="L2403"/>
  <c r="F2400"/>
  <c r="L2400"/>
  <c r="F2402"/>
  <c r="L2402"/>
  <c r="F2401"/>
  <c r="L2401"/>
  <c r="L2372"/>
  <c r="L2369"/>
  <c r="F3174"/>
  <c r="L3174"/>
  <c r="F2397"/>
  <c r="L2397"/>
  <c r="L2366"/>
  <c r="L2355"/>
  <c r="L2361"/>
  <c r="L2357"/>
  <c r="L2354"/>
  <c r="L2359"/>
  <c r="L2360"/>
  <c r="L2362"/>
  <c r="L2363"/>
  <c r="L2430"/>
  <c r="F2455"/>
  <c r="L2455"/>
  <c r="L2439"/>
  <c r="F3223"/>
  <c r="F2461"/>
  <c r="L2461"/>
  <c r="L2417"/>
  <c r="L2418"/>
  <c r="L2435"/>
  <c r="L2446"/>
  <c r="F2463"/>
  <c r="L2463"/>
  <c r="F2892"/>
  <c r="F2459"/>
  <c r="L2459"/>
  <c r="F2757"/>
  <c r="F2758"/>
  <c r="L2441"/>
  <c r="L2442"/>
  <c r="L2443"/>
  <c r="F2673"/>
  <c r="L2440"/>
  <c r="F2464"/>
  <c r="L2464"/>
  <c r="L2420"/>
  <c r="F2987"/>
  <c r="L2987"/>
  <c r="L2424"/>
  <c r="L2419"/>
  <c r="F2462"/>
  <c r="L2462"/>
  <c r="L2422"/>
  <c r="L2444"/>
  <c r="L2427"/>
  <c r="F2460"/>
  <c r="L2460"/>
  <c r="L2436"/>
  <c r="L2437"/>
  <c r="L2431"/>
  <c r="L2432"/>
  <c r="L2411"/>
  <c r="L2434"/>
  <c r="L2413"/>
  <c r="L2414"/>
  <c r="L2416"/>
  <c r="F2458"/>
  <c r="L2458"/>
  <c r="F2498"/>
  <c r="F2457"/>
  <c r="L2457"/>
  <c r="F3175"/>
  <c r="L3175"/>
  <c r="F3221"/>
  <c r="L2448"/>
  <c r="F2453"/>
  <c r="L2453"/>
  <c r="L2409"/>
  <c r="F2454"/>
  <c r="L2454"/>
  <c r="L2429"/>
  <c r="F2450"/>
  <c r="L2450"/>
  <c r="F2452"/>
  <c r="L2452"/>
  <c r="F2451"/>
  <c r="L2451"/>
  <c r="F2456"/>
  <c r="L2456"/>
  <c r="F3222"/>
  <c r="L2498"/>
  <c r="F2674"/>
  <c r="F2513"/>
  <c r="L2513"/>
  <c r="L2490"/>
  <c r="L2468"/>
  <c r="L2492"/>
  <c r="F2759"/>
  <c r="F2503"/>
  <c r="L2503"/>
  <c r="L2469"/>
  <c r="F2500"/>
  <c r="L2500"/>
  <c r="F2499"/>
  <c r="F2501"/>
  <c r="L2499"/>
  <c r="F2502"/>
  <c r="L2502"/>
  <c r="L2501"/>
  <c r="F2506"/>
  <c r="L2506"/>
  <c r="F2505"/>
  <c r="L2505"/>
  <c r="F2512"/>
  <c r="L2512"/>
  <c r="L2475"/>
  <c r="L2476"/>
  <c r="L2477"/>
  <c r="F3220"/>
  <c r="F2624"/>
  <c r="F2511"/>
  <c r="L2511"/>
  <c r="F2625"/>
  <c r="F2514"/>
  <c r="L2514"/>
  <c r="F2623"/>
  <c r="F2504"/>
  <c r="L2504"/>
  <c r="L2493"/>
  <c r="L2474"/>
  <c r="L2471"/>
  <c r="L2478"/>
  <c r="L2481"/>
  <c r="F2510"/>
  <c r="L2510"/>
  <c r="F2508"/>
  <c r="L2508"/>
  <c r="F3176"/>
  <c r="L3176"/>
  <c r="L2466"/>
  <c r="F3177"/>
  <c r="L3177"/>
  <c r="F3179"/>
  <c r="F2507"/>
  <c r="L2507"/>
  <c r="F3180"/>
  <c r="F2509"/>
  <c r="L2509"/>
  <c r="F3178"/>
  <c r="L3178"/>
  <c r="L2484"/>
  <c r="F2990"/>
  <c r="L2990"/>
  <c r="L2487"/>
  <c r="F2989"/>
  <c r="L2485"/>
  <c r="L2483"/>
  <c r="L2496"/>
  <c r="L2486"/>
  <c r="L2537"/>
  <c r="L2530"/>
  <c r="L2540"/>
  <c r="L2551"/>
  <c r="F2991"/>
  <c r="L2991"/>
  <c r="L2557"/>
  <c r="L2556"/>
  <c r="L2519"/>
  <c r="L2517"/>
  <c r="F3181"/>
  <c r="F3183"/>
  <c r="L2515"/>
  <c r="F3182"/>
  <c r="L3182"/>
  <c r="L2518"/>
  <c r="F2675"/>
  <c r="L2675"/>
  <c r="L2550"/>
  <c r="F3184"/>
  <c r="F2992"/>
  <c r="L2992"/>
  <c r="L2533"/>
  <c r="F3225"/>
  <c r="L2534"/>
  <c r="L2535"/>
  <c r="F3227"/>
  <c r="F3228"/>
  <c r="L2553"/>
  <c r="L2523"/>
  <c r="L2524"/>
  <c r="L2538"/>
  <c r="L2529"/>
  <c r="L2531"/>
  <c r="F3185"/>
  <c r="L2525"/>
  <c r="F3186"/>
  <c r="L3186"/>
  <c r="L2520"/>
  <c r="F3229"/>
  <c r="L2521"/>
  <c r="L2544"/>
  <c r="L2543"/>
  <c r="L2527"/>
  <c r="L2547"/>
  <c r="L2545"/>
  <c r="L2528"/>
  <c r="L2542"/>
  <c r="L2595"/>
  <c r="F2893"/>
  <c r="L2893"/>
  <c r="L2584"/>
  <c r="F2894"/>
  <c r="L2569"/>
  <c r="F2897"/>
  <c r="F2626"/>
  <c r="L2626"/>
  <c r="F2899"/>
  <c r="L2604"/>
  <c r="F2896"/>
  <c r="L2896"/>
  <c r="F2900"/>
  <c r="L2900"/>
  <c r="L2617"/>
  <c r="F2898"/>
  <c r="L2593"/>
  <c r="F2895"/>
  <c r="L2566"/>
  <c r="L2609"/>
  <c r="L2592"/>
  <c r="L2594"/>
  <c r="L2606"/>
  <c r="L2608"/>
  <c r="F3230"/>
  <c r="L2588"/>
  <c r="L2587"/>
  <c r="L2580"/>
  <c r="L2581"/>
  <c r="L2582"/>
  <c r="L2590"/>
  <c r="L2602"/>
  <c r="L2601"/>
  <c r="L2600"/>
  <c r="L2585"/>
  <c r="L2586"/>
  <c r="L2579"/>
  <c r="L2621"/>
  <c r="L2622"/>
  <c r="L2575"/>
  <c r="L2577"/>
  <c r="L2576"/>
  <c r="L2578"/>
  <c r="L2624"/>
  <c r="L2598"/>
  <c r="L2568"/>
  <c r="L2567"/>
  <c r="L2618"/>
  <c r="L2625"/>
  <c r="L2623"/>
  <c r="L2615"/>
  <c r="F2627"/>
  <c r="L2627"/>
  <c r="F3097"/>
  <c r="L2565"/>
  <c r="L2564"/>
  <c r="L2611"/>
  <c r="L2613"/>
  <c r="L2610"/>
  <c r="F2676"/>
  <c r="L2614"/>
  <c r="L2612"/>
  <c r="L2570"/>
  <c r="L2571"/>
  <c r="F3042"/>
  <c r="F3189"/>
  <c r="L2574"/>
  <c r="F3187"/>
  <c r="L3187"/>
  <c r="L2572"/>
  <c r="F3190"/>
  <c r="L2562"/>
  <c r="F3188"/>
  <c r="F3048"/>
  <c r="L3048"/>
  <c r="L2560"/>
  <c r="F3044"/>
  <c r="L3044"/>
  <c r="L2558"/>
  <c r="F3046"/>
  <c r="L2561"/>
  <c r="F3043"/>
  <c r="L3043"/>
  <c r="F3045"/>
  <c r="L3045"/>
  <c r="F3047"/>
  <c r="L3047"/>
  <c r="L2631"/>
  <c r="F3100"/>
  <c r="F3101"/>
  <c r="F3099"/>
  <c r="L3099"/>
  <c r="L2652"/>
  <c r="F3102"/>
  <c r="L3102"/>
  <c r="L2657"/>
  <c r="L2673"/>
  <c r="L2674"/>
  <c r="F2677"/>
  <c r="L2677"/>
  <c r="L2634"/>
  <c r="L2636"/>
  <c r="L2639"/>
  <c r="L2640"/>
  <c r="L2635"/>
  <c r="L2642"/>
  <c r="F2679"/>
  <c r="L2679"/>
  <c r="L2664"/>
  <c r="L2643"/>
  <c r="F2901"/>
  <c r="L2663"/>
  <c r="L2628"/>
  <c r="L2660"/>
  <c r="L2645"/>
  <c r="L2629"/>
  <c r="L2666"/>
  <c r="L2649"/>
  <c r="L2633"/>
  <c r="L2653"/>
  <c r="F2680"/>
  <c r="L2680"/>
  <c r="L2667"/>
  <c r="L2668"/>
  <c r="L2659"/>
  <c r="L2676"/>
  <c r="L2647"/>
  <c r="L2648"/>
  <c r="L2654"/>
  <c r="L2651"/>
  <c r="L2650"/>
  <c r="F2780"/>
  <c r="L2780"/>
  <c r="F2731"/>
  <c r="L2731"/>
  <c r="F2734"/>
  <c r="L2734"/>
  <c r="F2756"/>
  <c r="L2756"/>
  <c r="F2748"/>
  <c r="L2748"/>
  <c r="F2760"/>
  <c r="L2760"/>
  <c r="F2761"/>
  <c r="L2761"/>
  <c r="L2739"/>
  <c r="F2727"/>
  <c r="L2727"/>
  <c r="F2825"/>
  <c r="L2825"/>
  <c r="F2772"/>
  <c r="L2772"/>
  <c r="F2826"/>
  <c r="L2826"/>
  <c r="L2755"/>
  <c r="F2827"/>
  <c r="L2827"/>
  <c r="F2783"/>
  <c r="L2783"/>
  <c r="L2697"/>
  <c r="L2750"/>
  <c r="F2766"/>
  <c r="L2766"/>
  <c r="L2744"/>
  <c r="L2736"/>
  <c r="L2711"/>
  <c r="F2779"/>
  <c r="L2779"/>
  <c r="F2762"/>
  <c r="L2749"/>
  <c r="L2745"/>
  <c r="L2741"/>
  <c r="L2720"/>
  <c r="L2759"/>
  <c r="L2718"/>
  <c r="L2713"/>
  <c r="L2729"/>
  <c r="F3231"/>
  <c r="L2728"/>
  <c r="F3232"/>
  <c r="L2700"/>
  <c r="L2762"/>
  <c r="F2763"/>
  <c r="L2763"/>
  <c r="F2778"/>
  <c r="L2778"/>
  <c r="F2764"/>
  <c r="F2777"/>
  <c r="L2777"/>
  <c r="F2768"/>
  <c r="L2768"/>
  <c r="F2767"/>
  <c r="L2721"/>
  <c r="F2765"/>
  <c r="L2730"/>
  <c r="L2692"/>
  <c r="F2998"/>
  <c r="L2724"/>
  <c r="F2994"/>
  <c r="L2690"/>
  <c r="F2995"/>
  <c r="L2706"/>
  <c r="F2993"/>
  <c r="L2707"/>
  <c r="F2997"/>
  <c r="L2997"/>
  <c r="L2708"/>
  <c r="F2996"/>
  <c r="L2696"/>
  <c r="F2771"/>
  <c r="L2771"/>
  <c r="F2773"/>
  <c r="L2773"/>
  <c r="F2770"/>
  <c r="L2770"/>
  <c r="F2769"/>
  <c r="L2769"/>
  <c r="L2751"/>
  <c r="L2746"/>
  <c r="L2747"/>
  <c r="L2757"/>
  <c r="L2758"/>
  <c r="L2715"/>
  <c r="L2681"/>
  <c r="L2704"/>
  <c r="L2682"/>
  <c r="L2705"/>
  <c r="L2737"/>
  <c r="L2740"/>
  <c r="L2764"/>
  <c r="L2767"/>
  <c r="L2765"/>
  <c r="L2688"/>
  <c r="F2782"/>
  <c r="L2782"/>
  <c r="F2781"/>
  <c r="L2781"/>
  <c r="L2686"/>
  <c r="L2712"/>
  <c r="F2774"/>
  <c r="L2774"/>
  <c r="L2733"/>
  <c r="F2775"/>
  <c r="L2775"/>
  <c r="F2776"/>
  <c r="L2776"/>
  <c r="L2732"/>
  <c r="L2683"/>
  <c r="L2684"/>
  <c r="L2685"/>
  <c r="L2743"/>
  <c r="L2699"/>
  <c r="L2725"/>
  <c r="L2796"/>
  <c r="F3233"/>
  <c r="L3233"/>
  <c r="L2821"/>
  <c r="F3234"/>
  <c r="L3234"/>
  <c r="L2815"/>
  <c r="F3235"/>
  <c r="L2812"/>
  <c r="L2787"/>
  <c r="F2829"/>
  <c r="L2829"/>
  <c r="L2803"/>
  <c r="L2798"/>
  <c r="L2799"/>
  <c r="L2795"/>
  <c r="L2802"/>
  <c r="L2792"/>
  <c r="L2810"/>
  <c r="L2797"/>
  <c r="F3104"/>
  <c r="L3104"/>
  <c r="L2785"/>
  <c r="F3103"/>
  <c r="L3103"/>
  <c r="L2786"/>
  <c r="F3105"/>
  <c r="L3105"/>
  <c r="F3236"/>
  <c r="L3236"/>
  <c r="F3237"/>
  <c r="L3237"/>
  <c r="L2807"/>
  <c r="F3238"/>
  <c r="L3238"/>
  <c r="L2806"/>
  <c r="F3239"/>
  <c r="F3240"/>
  <c r="L2804"/>
  <c r="F3241"/>
  <c r="L3241"/>
  <c r="L2823"/>
  <c r="F3244"/>
  <c r="L3244"/>
  <c r="F3242"/>
  <c r="F3243"/>
  <c r="L3243"/>
  <c r="L2824"/>
  <c r="L2822"/>
  <c r="L2793"/>
  <c r="L2820"/>
  <c r="F2832"/>
  <c r="L2832"/>
  <c r="F2831"/>
  <c r="L2831"/>
  <c r="F2828"/>
  <c r="L2828"/>
  <c r="F2830"/>
  <c r="L2830"/>
  <c r="L2794"/>
  <c r="L2813"/>
  <c r="L2789"/>
  <c r="L2790"/>
  <c r="L2854"/>
  <c r="F2999"/>
  <c r="F3000"/>
  <c r="F2911"/>
  <c r="L2911"/>
  <c r="F2905"/>
  <c r="L2905"/>
  <c r="L2884"/>
  <c r="L2881"/>
  <c r="L2885"/>
  <c r="L2886"/>
  <c r="F2909"/>
  <c r="L2909"/>
  <c r="F3002"/>
  <c r="L3002"/>
  <c r="L2858"/>
  <c r="F3001"/>
  <c r="L2870"/>
  <c r="L2869"/>
  <c r="L2871"/>
  <c r="L2882"/>
  <c r="L2892"/>
  <c r="L2873"/>
  <c r="L2901"/>
  <c r="F2908"/>
  <c r="L2908"/>
  <c r="F2910"/>
  <c r="L2910"/>
  <c r="F2906"/>
  <c r="L2906"/>
  <c r="F2907"/>
  <c r="L2907"/>
  <c r="L2839"/>
  <c r="L2838"/>
  <c r="L2837"/>
  <c r="L2842"/>
  <c r="L2840"/>
  <c r="L2894"/>
  <c r="L2897"/>
  <c r="L2899"/>
  <c r="L2898"/>
  <c r="L2895"/>
  <c r="F2903"/>
  <c r="L2903"/>
  <c r="F2902"/>
  <c r="L2902"/>
  <c r="L2859"/>
  <c r="L2851"/>
  <c r="F2904"/>
  <c r="L2904"/>
  <c r="L2861"/>
  <c r="L2855"/>
  <c r="L2856"/>
  <c r="L2852"/>
  <c r="L2857"/>
  <c r="L2848"/>
  <c r="L2845"/>
  <c r="L2844"/>
  <c r="L2847"/>
  <c r="L2864"/>
  <c r="L2865"/>
  <c r="L2867"/>
  <c r="L2834"/>
  <c r="L2835"/>
  <c r="L2833"/>
  <c r="L2836"/>
  <c r="L2874"/>
  <c r="L2879"/>
  <c r="L2878"/>
  <c r="L2875"/>
  <c r="L2942"/>
  <c r="L2998"/>
  <c r="L2949"/>
  <c r="L2985"/>
  <c r="L2955"/>
  <c r="L2931"/>
  <c r="L2927"/>
  <c r="L2922"/>
  <c r="L2925"/>
  <c r="L2943"/>
  <c r="L2945"/>
  <c r="L2924"/>
  <c r="L2923"/>
  <c r="L2926"/>
  <c r="L2999"/>
  <c r="L3000"/>
  <c r="L2939"/>
  <c r="L2937"/>
  <c r="L2940"/>
  <c r="L2936"/>
  <c r="F3004"/>
  <c r="L3004"/>
  <c r="F3005"/>
  <c r="L3005"/>
  <c r="L2957"/>
  <c r="L2958"/>
  <c r="L2944"/>
  <c r="L2932"/>
  <c r="L2930"/>
  <c r="L2974"/>
  <c r="L2934"/>
  <c r="L2951"/>
  <c r="L2933"/>
  <c r="L2952"/>
  <c r="L2918"/>
  <c r="L2917"/>
  <c r="L2962"/>
  <c r="L2960"/>
  <c r="L2989"/>
  <c r="L2971"/>
  <c r="L2947"/>
  <c r="L2929"/>
  <c r="F3050"/>
  <c r="L2928"/>
  <c r="L2948"/>
  <c r="L2961"/>
  <c r="L2959"/>
  <c r="L2994"/>
  <c r="L2995"/>
  <c r="L2993"/>
  <c r="L3001"/>
  <c r="L2996"/>
  <c r="L2921"/>
  <c r="L2976"/>
  <c r="L2941"/>
  <c r="L2916"/>
  <c r="F3245"/>
  <c r="L3245"/>
  <c r="L2912"/>
  <c r="F3053"/>
  <c r="L2973"/>
  <c r="F3052"/>
  <c r="L3052"/>
  <c r="F3051"/>
  <c r="F3055"/>
  <c r="L3055"/>
  <c r="L2915"/>
  <c r="F3057"/>
  <c r="L2914"/>
  <c r="F3056"/>
  <c r="L2972"/>
  <c r="F3060"/>
  <c r="L2946"/>
  <c r="F3059"/>
  <c r="L3059"/>
  <c r="L2953"/>
  <c r="F3058"/>
  <c r="L3058"/>
  <c r="L2935"/>
  <c r="F3054"/>
  <c r="L3054"/>
  <c r="L2965"/>
  <c r="L2986"/>
  <c r="L2966"/>
  <c r="L2967"/>
  <c r="L2980"/>
  <c r="L2983"/>
  <c r="F3003"/>
  <c r="L3003"/>
  <c r="L2984"/>
  <c r="L2977"/>
  <c r="L3050"/>
  <c r="L3038"/>
  <c r="L3022"/>
  <c r="L3009"/>
  <c r="L3041"/>
  <c r="L3053"/>
  <c r="L3011"/>
  <c r="L3008"/>
  <c r="L3013"/>
  <c r="L3051"/>
  <c r="L3017"/>
  <c r="L3018"/>
  <c r="L3016"/>
  <c r="L3042"/>
  <c r="L3031"/>
  <c r="F3063"/>
  <c r="L3063"/>
  <c r="F3061"/>
  <c r="L3061"/>
  <c r="F3062"/>
  <c r="L3062"/>
  <c r="L3029"/>
  <c r="L3023"/>
  <c r="L3027"/>
  <c r="L3020"/>
  <c r="L3024"/>
  <c r="L3025"/>
  <c r="L3026"/>
  <c r="L3010"/>
  <c r="F3246"/>
  <c r="L3246"/>
  <c r="F3248"/>
  <c r="L3057"/>
  <c r="F3247"/>
  <c r="L3247"/>
  <c r="L3056"/>
  <c r="L3060"/>
  <c r="L3033"/>
  <c r="L3035"/>
  <c r="L3014"/>
  <c r="L3015"/>
  <c r="L3046"/>
  <c r="L3036"/>
  <c r="L3039"/>
  <c r="L3040"/>
  <c r="L3006"/>
  <c r="L3070"/>
  <c r="L3095"/>
  <c r="L3066"/>
  <c r="L3100"/>
  <c r="L3083"/>
  <c r="L3075"/>
  <c r="L3064"/>
  <c r="L3073"/>
  <c r="L3074"/>
  <c r="L3101"/>
  <c r="L3081"/>
  <c r="L3094"/>
  <c r="F3191"/>
  <c r="L3091"/>
  <c r="L3077"/>
  <c r="L3085"/>
  <c r="L3084"/>
  <c r="L3071"/>
  <c r="L3080"/>
  <c r="L3065"/>
  <c r="F3194"/>
  <c r="F3193"/>
  <c r="L3193"/>
  <c r="L3086"/>
  <c r="F3192"/>
  <c r="L3088"/>
  <c r="F3197"/>
  <c r="F3106"/>
  <c r="L3106"/>
  <c r="F3198"/>
  <c r="L3089"/>
  <c r="F3195"/>
  <c r="L3195"/>
  <c r="F3196"/>
  <c r="L3097"/>
  <c r="F3250"/>
  <c r="L3250"/>
  <c r="L3069"/>
  <c r="L3068"/>
  <c r="L3067"/>
  <c r="L3090"/>
  <c r="L3078"/>
  <c r="L3076"/>
  <c r="L3150"/>
  <c r="L3191"/>
  <c r="L3108"/>
  <c r="L3123"/>
  <c r="L3117"/>
  <c r="L3194"/>
  <c r="L3163"/>
  <c r="L3161"/>
  <c r="L3152"/>
  <c r="L3154"/>
  <c r="L3140"/>
  <c r="L3157"/>
  <c r="L3145"/>
  <c r="L3181"/>
  <c r="L3144"/>
  <c r="L3179"/>
  <c r="L3180"/>
  <c r="L3183"/>
  <c r="L3189"/>
  <c r="L3156"/>
  <c r="L3153"/>
  <c r="L3190"/>
  <c r="F3251"/>
  <c r="L3251"/>
  <c r="L3188"/>
  <c r="L3138"/>
  <c r="L3137"/>
  <c r="L3110"/>
  <c r="L3112"/>
  <c r="L3131"/>
  <c r="L3160"/>
  <c r="L3158"/>
  <c r="L3172"/>
  <c r="L3171"/>
  <c r="L3115"/>
  <c r="L3114"/>
  <c r="L3116"/>
  <c r="L3192"/>
  <c r="F3200"/>
  <c r="L3200"/>
  <c r="F3199"/>
  <c r="L3199"/>
  <c r="L3197"/>
  <c r="L3198"/>
  <c r="L3196"/>
  <c r="L3165"/>
  <c r="L3147"/>
  <c r="L3166"/>
  <c r="L3141"/>
  <c r="L3143"/>
  <c r="L3167"/>
  <c r="L3148"/>
  <c r="L3127"/>
  <c r="L3149"/>
  <c r="L3129"/>
  <c r="L3185"/>
  <c r="L3130"/>
  <c r="L3170"/>
  <c r="L3184"/>
  <c r="L3125"/>
  <c r="L3168"/>
  <c r="L3120"/>
  <c r="F3252"/>
  <c r="L3162"/>
  <c r="F3253"/>
  <c r="L3253"/>
  <c r="L3122"/>
  <c r="F3202"/>
  <c r="L3202"/>
  <c r="L3121"/>
  <c r="L3128"/>
  <c r="L3173"/>
  <c r="L3119"/>
  <c r="F3203"/>
  <c r="L3203"/>
  <c r="L3169"/>
  <c r="L3240"/>
  <c r="L3204"/>
  <c r="L3224"/>
  <c r="L3231"/>
  <c r="L3212"/>
  <c r="F3254"/>
  <c r="L3254"/>
  <c r="L3229"/>
  <c r="L3213"/>
  <c r="L3227"/>
  <c r="L3216"/>
  <c r="L3225"/>
  <c r="L3209"/>
  <c r="L3239"/>
  <c r="L3252"/>
  <c r="L3235"/>
  <c r="L3230"/>
  <c r="L3248"/>
  <c r="L3242"/>
  <c r="F3255"/>
  <c r="L3255"/>
  <c r="F3256"/>
  <c r="L3256"/>
  <c r="L3219"/>
  <c r="L3218"/>
  <c r="L3228"/>
  <c r="L3211"/>
  <c r="L3223"/>
  <c r="L3221"/>
  <c r="L3222"/>
  <c r="L3220"/>
  <c r="L3232"/>
  <c r="X36" i="6"/>
  <c r="X45" i="9"/>
  <c r="G20" i="6"/>
  <c r="V5" i="20" l="1"/>
  <c r="V4" i="30"/>
  <c r="V5" i="32"/>
  <c r="V5" i="16"/>
  <c r="V5" i="23"/>
  <c r="V5" i="22"/>
  <c r="V5" i="14"/>
  <c r="V5" i="28"/>
  <c r="V5" i="1"/>
  <c r="Y3" i="10" s="1"/>
  <c r="BC3" s="1"/>
  <c r="CG3" s="1"/>
  <c r="DK3" s="1"/>
  <c r="EO3" s="1"/>
  <c r="FS3" s="1"/>
</calcChain>
</file>

<file path=xl/sharedStrings.xml><?xml version="1.0" encoding="utf-8"?>
<sst xmlns="http://schemas.openxmlformats.org/spreadsheetml/2006/main" count="24890" uniqueCount="6692">
  <si>
    <t>筑北村（旧坂北村)</t>
  </si>
  <si>
    <t>麻績村</t>
  </si>
  <si>
    <t>生坂村</t>
  </si>
  <si>
    <t>松本市（旧波田町)</t>
  </si>
  <si>
    <t>山形村</t>
  </si>
  <si>
    <t>朝日村</t>
  </si>
  <si>
    <t>安曇野市（旧豊科町)</t>
  </si>
  <si>
    <t>安曇野市（旧穂高町)</t>
  </si>
  <si>
    <t>松本市（旧奈川村)</t>
  </si>
  <si>
    <t>松本市（旧安曇村)</t>
  </si>
  <si>
    <t>松本市（旧梓川村)</t>
  </si>
  <si>
    <t>安曇野市（旧三郷村)</t>
  </si>
  <si>
    <t>安曇野市（旧堀金村)</t>
  </si>
  <si>
    <t>松川村</t>
  </si>
  <si>
    <t>大町市（旧八坂村)</t>
  </si>
  <si>
    <t>大町市（旧美麻村)</t>
  </si>
  <si>
    <t>白馬村</t>
  </si>
  <si>
    <t>小谷村</t>
  </si>
  <si>
    <t>千曲市（旧上山田町)</t>
  </si>
  <si>
    <t>長野市（旧大岡村)</t>
  </si>
  <si>
    <t>坂城町</t>
  </si>
  <si>
    <t>千曲市（旧戸倉町)</t>
  </si>
  <si>
    <t>小布施町</t>
  </si>
  <si>
    <t>山ノ内町</t>
  </si>
  <si>
    <t>木島平村</t>
  </si>
  <si>
    <t>野沢温泉村</t>
  </si>
  <si>
    <t>長野市（旧信州新町)</t>
  </si>
  <si>
    <t>長野市（旧豊野町)</t>
  </si>
  <si>
    <t>信濃町</t>
  </si>
  <si>
    <t>飯綱町（旧牟礼村)</t>
  </si>
  <si>
    <t>長野市（旧戸隠村)</t>
  </si>
  <si>
    <t>長野市（旧鬼無里村)</t>
  </si>
  <si>
    <t>小川村</t>
  </si>
  <si>
    <t>長野市（旧中条村)</t>
  </si>
  <si>
    <t>中野市（旧豊田村)</t>
  </si>
  <si>
    <t>栄村</t>
  </si>
  <si>
    <t>岐阜県</t>
  </si>
  <si>
    <t>岐阜市（旧岐阜市)</t>
  </si>
  <si>
    <t>大垣市（旧大垣市)</t>
  </si>
  <si>
    <t>高山市（旧高山市)</t>
  </si>
  <si>
    <t>多治見市（旧多治見市)</t>
  </si>
  <si>
    <t>中津川市（旧中津川市)</t>
  </si>
  <si>
    <t>美濃市</t>
  </si>
  <si>
    <t>瑞浪市</t>
  </si>
  <si>
    <t>羽島市</t>
  </si>
  <si>
    <t>恵那市（旧恵那市)</t>
  </si>
  <si>
    <t>美濃加茂市</t>
  </si>
  <si>
    <t>土岐市</t>
  </si>
  <si>
    <t>各務原市（旧川島町)</t>
  </si>
  <si>
    <t>岐南町</t>
  </si>
  <si>
    <t>笠松町</t>
  </si>
  <si>
    <t>岐阜市（旧柳津町)</t>
  </si>
  <si>
    <t>海津市（旧平田町)</t>
  </si>
  <si>
    <t>海津市（旧南濃町)</t>
  </si>
  <si>
    <t>養老町</t>
  </si>
  <si>
    <t>垂井町</t>
  </si>
  <si>
    <t>関ケ原町</t>
  </si>
  <si>
    <t>神戸町</t>
  </si>
  <si>
    <t>輪之内町</t>
  </si>
  <si>
    <t>安八町</t>
  </si>
  <si>
    <t>大垣市（旧墨俣町)</t>
  </si>
  <si>
    <t>揖斐川町（旧揖斐川町)</t>
  </si>
  <si>
    <t>大正13</t>
    <rPh sb="0" eb="2">
      <t>タイショウ</t>
    </rPh>
    <phoneticPr fontId="8"/>
  </si>
  <si>
    <t>大正14</t>
    <rPh sb="0" eb="2">
      <t>タイショウ</t>
    </rPh>
    <phoneticPr fontId="8"/>
  </si>
  <si>
    <t>昭和2</t>
    <rPh sb="0" eb="2">
      <t>ショウワ</t>
    </rPh>
    <phoneticPr fontId="8"/>
  </si>
  <si>
    <t>昭和3</t>
    <rPh sb="0" eb="2">
      <t>ショウワ</t>
    </rPh>
    <phoneticPr fontId="8"/>
  </si>
  <si>
    <t>昭和4</t>
    <rPh sb="0" eb="2">
      <t>ショウワ</t>
    </rPh>
    <phoneticPr fontId="8"/>
  </si>
  <si>
    <t>昭和5</t>
    <rPh sb="0" eb="2">
      <t>ショウワ</t>
    </rPh>
    <phoneticPr fontId="8"/>
  </si>
  <si>
    <t>昭和6</t>
    <rPh sb="0" eb="2">
      <t>ショウワ</t>
    </rPh>
    <phoneticPr fontId="8"/>
  </si>
  <si>
    <t>昭和7</t>
    <rPh sb="0" eb="2">
      <t>ショウワ</t>
    </rPh>
    <phoneticPr fontId="8"/>
  </si>
  <si>
    <t>昭和8</t>
    <rPh sb="0" eb="2">
      <t>ショウワ</t>
    </rPh>
    <phoneticPr fontId="8"/>
  </si>
  <si>
    <t>昭和9</t>
    <rPh sb="0" eb="2">
      <t>ショウワ</t>
    </rPh>
    <phoneticPr fontId="8"/>
  </si>
  <si>
    <t>昭和10</t>
    <rPh sb="0" eb="2">
      <t>ショウワ</t>
    </rPh>
    <phoneticPr fontId="8"/>
  </si>
  <si>
    <t>昭和11</t>
    <rPh sb="0" eb="2">
      <t>ショウワ</t>
    </rPh>
    <phoneticPr fontId="8"/>
  </si>
  <si>
    <t>昭和12</t>
    <rPh sb="0" eb="2">
      <t>ショウワ</t>
    </rPh>
    <phoneticPr fontId="8"/>
  </si>
  <si>
    <t>昭和13</t>
    <rPh sb="0" eb="2">
      <t>ショウワ</t>
    </rPh>
    <phoneticPr fontId="8"/>
  </si>
  <si>
    <t>昭和14</t>
    <rPh sb="0" eb="2">
      <t>ショウワ</t>
    </rPh>
    <phoneticPr fontId="8"/>
  </si>
  <si>
    <t>昭和15</t>
    <rPh sb="0" eb="2">
      <t>ショウワ</t>
    </rPh>
    <phoneticPr fontId="8"/>
  </si>
  <si>
    <t>昭和16</t>
    <rPh sb="0" eb="2">
      <t>ショウワ</t>
    </rPh>
    <phoneticPr fontId="8"/>
  </si>
  <si>
    <t>昭和17</t>
    <rPh sb="0" eb="2">
      <t>ショウワ</t>
    </rPh>
    <phoneticPr fontId="8"/>
  </si>
  <si>
    <t>昭和18</t>
    <rPh sb="0" eb="2">
      <t>ショウワ</t>
    </rPh>
    <phoneticPr fontId="8"/>
  </si>
  <si>
    <t>昭和19</t>
    <rPh sb="0" eb="2">
      <t>ショウワ</t>
    </rPh>
    <phoneticPr fontId="8"/>
  </si>
  <si>
    <t>昭和20</t>
    <rPh sb="0" eb="2">
      <t>ショウワ</t>
    </rPh>
    <phoneticPr fontId="8"/>
  </si>
  <si>
    <t>昭和21</t>
    <rPh sb="0" eb="2">
      <t>ショウワ</t>
    </rPh>
    <phoneticPr fontId="8"/>
  </si>
  <si>
    <t>昭和22</t>
    <rPh sb="0" eb="2">
      <t>ショウワ</t>
    </rPh>
    <phoneticPr fontId="8"/>
  </si>
  <si>
    <t>昭和23</t>
    <rPh sb="0" eb="2">
      <t>ショウワ</t>
    </rPh>
    <phoneticPr fontId="8"/>
  </si>
  <si>
    <t>昭和24</t>
    <rPh sb="0" eb="2">
      <t>ショウワ</t>
    </rPh>
    <phoneticPr fontId="8"/>
  </si>
  <si>
    <t>昭和25</t>
    <rPh sb="0" eb="2">
      <t>ショウワ</t>
    </rPh>
    <phoneticPr fontId="8"/>
  </si>
  <si>
    <t>昭和26</t>
    <rPh sb="0" eb="2">
      <t>ショウワ</t>
    </rPh>
    <phoneticPr fontId="8"/>
  </si>
  <si>
    <t>昭和27</t>
    <rPh sb="0" eb="2">
      <t>ショウワ</t>
    </rPh>
    <phoneticPr fontId="8"/>
  </si>
  <si>
    <t>昭和28</t>
    <rPh sb="0" eb="2">
      <t>ショウワ</t>
    </rPh>
    <phoneticPr fontId="8"/>
  </si>
  <si>
    <t>昭和29</t>
    <rPh sb="0" eb="2">
      <t>ショウワ</t>
    </rPh>
    <phoneticPr fontId="8"/>
  </si>
  <si>
    <t>昭和30</t>
    <rPh sb="0" eb="2">
      <t>ショウワ</t>
    </rPh>
    <phoneticPr fontId="8"/>
  </si>
  <si>
    <t>昭和31</t>
    <rPh sb="0" eb="2">
      <t>ショウワ</t>
    </rPh>
    <phoneticPr fontId="8"/>
  </si>
  <si>
    <t>昭和32</t>
    <rPh sb="0" eb="2">
      <t>ショウワ</t>
    </rPh>
    <phoneticPr fontId="8"/>
  </si>
  <si>
    <t>昭和33</t>
    <rPh sb="0" eb="2">
      <t>ショウワ</t>
    </rPh>
    <phoneticPr fontId="8"/>
  </si>
  <si>
    <t>昭和34</t>
    <rPh sb="0" eb="2">
      <t>ショウワ</t>
    </rPh>
    <phoneticPr fontId="8"/>
  </si>
  <si>
    <t>昭和35</t>
    <rPh sb="0" eb="2">
      <t>ショウワ</t>
    </rPh>
    <phoneticPr fontId="8"/>
  </si>
  <si>
    <t>昭和36</t>
    <rPh sb="0" eb="2">
      <t>ショウワ</t>
    </rPh>
    <phoneticPr fontId="8"/>
  </si>
  <si>
    <t>昭和37</t>
    <rPh sb="0" eb="2">
      <t>ショウワ</t>
    </rPh>
    <phoneticPr fontId="8"/>
  </si>
  <si>
    <t>昭和38</t>
    <rPh sb="0" eb="2">
      <t>ショウワ</t>
    </rPh>
    <phoneticPr fontId="8"/>
  </si>
  <si>
    <t>昭和39</t>
    <rPh sb="0" eb="2">
      <t>ショウワ</t>
    </rPh>
    <phoneticPr fontId="8"/>
  </si>
  <si>
    <t>昭和40</t>
    <rPh sb="0" eb="2">
      <t>ショウワ</t>
    </rPh>
    <phoneticPr fontId="8"/>
  </si>
  <si>
    <t>昭和41</t>
    <rPh sb="0" eb="2">
      <t>ショウワ</t>
    </rPh>
    <phoneticPr fontId="8"/>
  </si>
  <si>
    <t>昭和42</t>
    <rPh sb="0" eb="2">
      <t>ショウワ</t>
    </rPh>
    <phoneticPr fontId="8"/>
  </si>
  <si>
    <t>昭和43</t>
    <rPh sb="0" eb="2">
      <t>ショウワ</t>
    </rPh>
    <phoneticPr fontId="8"/>
  </si>
  <si>
    <t>昭和44</t>
    <rPh sb="0" eb="2">
      <t>ショウワ</t>
    </rPh>
    <phoneticPr fontId="8"/>
  </si>
  <si>
    <t>昭和45</t>
    <rPh sb="0" eb="2">
      <t>ショウワ</t>
    </rPh>
    <phoneticPr fontId="8"/>
  </si>
  <si>
    <t>昭和46</t>
    <rPh sb="0" eb="2">
      <t>ショウワ</t>
    </rPh>
    <phoneticPr fontId="8"/>
  </si>
  <si>
    <t>昭和47</t>
    <rPh sb="0" eb="2">
      <t>ショウワ</t>
    </rPh>
    <phoneticPr fontId="8"/>
  </si>
  <si>
    <t>昭和48</t>
    <rPh sb="0" eb="2">
      <t>ショウワ</t>
    </rPh>
    <phoneticPr fontId="8"/>
  </si>
  <si>
    <t>昭和49</t>
    <rPh sb="0" eb="2">
      <t>ショウワ</t>
    </rPh>
    <phoneticPr fontId="8"/>
  </si>
  <si>
    <t>昭和50</t>
    <rPh sb="0" eb="2">
      <t>ショウワ</t>
    </rPh>
    <phoneticPr fontId="8"/>
  </si>
  <si>
    <t>昭和51</t>
    <rPh sb="0" eb="2">
      <t>ショウワ</t>
    </rPh>
    <phoneticPr fontId="8"/>
  </si>
  <si>
    <t>昭和52</t>
    <rPh sb="0" eb="2">
      <t>ショウワ</t>
    </rPh>
    <phoneticPr fontId="8"/>
  </si>
  <si>
    <t>昭和53</t>
    <rPh sb="0" eb="2">
      <t>ショウワ</t>
    </rPh>
    <phoneticPr fontId="8"/>
  </si>
  <si>
    <t>昭和54</t>
    <rPh sb="0" eb="2">
      <t>ショウワ</t>
    </rPh>
    <phoneticPr fontId="8"/>
  </si>
  <si>
    <t>昭和55</t>
    <rPh sb="0" eb="2">
      <t>ショウワ</t>
    </rPh>
    <phoneticPr fontId="8"/>
  </si>
  <si>
    <t>昭和56</t>
    <rPh sb="0" eb="2">
      <t>ショウワ</t>
    </rPh>
    <phoneticPr fontId="8"/>
  </si>
  <si>
    <t>昭和57</t>
    <rPh sb="0" eb="2">
      <t>ショウワ</t>
    </rPh>
    <phoneticPr fontId="8"/>
  </si>
  <si>
    <t>昭和58</t>
    <rPh sb="0" eb="2">
      <t>ショウワ</t>
    </rPh>
    <phoneticPr fontId="8"/>
  </si>
  <si>
    <t>昭和59</t>
    <rPh sb="0" eb="2">
      <t>ショウワ</t>
    </rPh>
    <phoneticPr fontId="8"/>
  </si>
  <si>
    <t>昭和60</t>
    <rPh sb="0" eb="2">
      <t>ショウワ</t>
    </rPh>
    <phoneticPr fontId="8"/>
  </si>
  <si>
    <t>昭和61</t>
    <rPh sb="0" eb="2">
      <t>ショウワ</t>
    </rPh>
    <phoneticPr fontId="8"/>
  </si>
  <si>
    <t>昭和62</t>
    <rPh sb="0" eb="2">
      <t>ショウワ</t>
    </rPh>
    <phoneticPr fontId="8"/>
  </si>
  <si>
    <t>昭和63</t>
    <rPh sb="0" eb="2">
      <t>ショウワ</t>
    </rPh>
    <phoneticPr fontId="8"/>
  </si>
  <si>
    <t>平成２</t>
    <rPh sb="0" eb="2">
      <t>ヘイセイ</t>
    </rPh>
    <phoneticPr fontId="8"/>
  </si>
  <si>
    <t>平成３</t>
    <rPh sb="0" eb="2">
      <t>ヘイセイ</t>
    </rPh>
    <phoneticPr fontId="8"/>
  </si>
  <si>
    <t>平成４</t>
    <rPh sb="0" eb="2">
      <t>ヘイセイ</t>
    </rPh>
    <phoneticPr fontId="8"/>
  </si>
  <si>
    <t>平成５</t>
    <rPh sb="0" eb="2">
      <t>ヘイセイ</t>
    </rPh>
    <phoneticPr fontId="8"/>
  </si>
  <si>
    <t>平成６</t>
    <rPh sb="0" eb="2">
      <t>ヘイセイ</t>
    </rPh>
    <phoneticPr fontId="8"/>
  </si>
  <si>
    <t>平成７</t>
    <rPh sb="0" eb="2">
      <t>ヘイセイ</t>
    </rPh>
    <phoneticPr fontId="8"/>
  </si>
  <si>
    <t>平成８</t>
    <rPh sb="0" eb="2">
      <t>ヘイセイ</t>
    </rPh>
    <phoneticPr fontId="8"/>
  </si>
  <si>
    <t>平成９</t>
    <rPh sb="0" eb="2">
      <t>ヘイセイ</t>
    </rPh>
    <phoneticPr fontId="8"/>
  </si>
  <si>
    <t>平成１０</t>
    <rPh sb="0" eb="2">
      <t>ヘイセイ</t>
    </rPh>
    <phoneticPr fontId="8"/>
  </si>
  <si>
    <t>平成１１</t>
    <rPh sb="0" eb="2">
      <t>ヘイセイ</t>
    </rPh>
    <phoneticPr fontId="8"/>
  </si>
  <si>
    <t>平成１２</t>
    <rPh sb="0" eb="2">
      <t>ヘイセイ</t>
    </rPh>
    <phoneticPr fontId="8"/>
  </si>
  <si>
    <t>平成１３</t>
    <rPh sb="0" eb="2">
      <t>ヘイセイ</t>
    </rPh>
    <phoneticPr fontId="8"/>
  </si>
  <si>
    <t>平成１４</t>
    <rPh sb="0" eb="2">
      <t>ヘイセイ</t>
    </rPh>
    <phoneticPr fontId="8"/>
  </si>
  <si>
    <t>平成１５</t>
    <rPh sb="0" eb="2">
      <t>ヘイセイ</t>
    </rPh>
    <phoneticPr fontId="8"/>
  </si>
  <si>
    <t>平成１６</t>
    <rPh sb="0" eb="2">
      <t>ヘイセイ</t>
    </rPh>
    <phoneticPr fontId="8"/>
  </si>
  <si>
    <t>平成１７</t>
    <rPh sb="0" eb="2">
      <t>ヘイセイ</t>
    </rPh>
    <phoneticPr fontId="8"/>
  </si>
  <si>
    <t>平成１８</t>
    <rPh sb="0" eb="2">
      <t>ヘイセイ</t>
    </rPh>
    <phoneticPr fontId="8"/>
  </si>
  <si>
    <t>平成１９</t>
    <rPh sb="0" eb="2">
      <t>ヘイセイ</t>
    </rPh>
    <phoneticPr fontId="8"/>
  </si>
  <si>
    <t>平成２０</t>
    <rPh sb="0" eb="2">
      <t>ヘイセイ</t>
    </rPh>
    <phoneticPr fontId="8"/>
  </si>
  <si>
    <t>平成２１</t>
    <rPh sb="0" eb="2">
      <t>ヘイセイ</t>
    </rPh>
    <phoneticPr fontId="8"/>
  </si>
  <si>
    <t>平成２２</t>
    <rPh sb="0" eb="2">
      <t>ヘイセイ</t>
    </rPh>
    <phoneticPr fontId="8"/>
  </si>
  <si>
    <t>平成２３</t>
    <rPh sb="0" eb="2">
      <t>ヘイセイ</t>
    </rPh>
    <phoneticPr fontId="8"/>
  </si>
  <si>
    <t>平成２４</t>
    <rPh sb="0" eb="2">
      <t>ヘイセイ</t>
    </rPh>
    <phoneticPr fontId="8"/>
  </si>
  <si>
    <t>平成２５</t>
    <rPh sb="0" eb="2">
      <t>ヘイセイ</t>
    </rPh>
    <phoneticPr fontId="8"/>
  </si>
  <si>
    <t>平成２６</t>
    <rPh sb="0" eb="2">
      <t>ヘイセイ</t>
    </rPh>
    <phoneticPr fontId="8"/>
  </si>
  <si>
    <t>大正15年/昭和元</t>
    <rPh sb="0" eb="2">
      <t>タイショウ</t>
    </rPh>
    <rPh sb="4" eb="5">
      <t>ネン</t>
    </rPh>
    <rPh sb="6" eb="8">
      <t>ショウワ</t>
    </rPh>
    <rPh sb="8" eb="9">
      <t>モト</t>
    </rPh>
    <phoneticPr fontId="8"/>
  </si>
  <si>
    <t>昭和64年/平成元</t>
    <rPh sb="0" eb="2">
      <t>ショウワ</t>
    </rPh>
    <rPh sb="6" eb="8">
      <t>ヘイセイ</t>
    </rPh>
    <rPh sb="8" eb="9">
      <t>モト</t>
    </rPh>
    <phoneticPr fontId="8"/>
  </si>
  <si>
    <t>大正7</t>
    <rPh sb="0" eb="2">
      <t>タイショウ</t>
    </rPh>
    <phoneticPr fontId="8"/>
  </si>
  <si>
    <t>大正8</t>
    <rPh sb="0" eb="2">
      <t>タイショウ</t>
    </rPh>
    <phoneticPr fontId="8"/>
  </si>
  <si>
    <t>大正9</t>
    <rPh sb="0" eb="2">
      <t>タイショウ</t>
    </rPh>
    <phoneticPr fontId="8"/>
  </si>
  <si>
    <t>大正10</t>
    <rPh sb="0" eb="2">
      <t>タイショウ</t>
    </rPh>
    <phoneticPr fontId="8"/>
  </si>
  <si>
    <t>大正11</t>
    <rPh sb="0" eb="2">
      <t>タイショウ</t>
    </rPh>
    <phoneticPr fontId="8"/>
  </si>
  <si>
    <t>大正12</t>
    <rPh sb="0" eb="2">
      <t>タイショウ</t>
    </rPh>
    <phoneticPr fontId="8"/>
  </si>
  <si>
    <t>大正6</t>
    <rPh sb="0" eb="2">
      <t>タイショウ</t>
    </rPh>
    <phoneticPr fontId="8"/>
  </si>
  <si>
    <t>年</t>
    <rPh sb="0" eb="1">
      <t>ネン</t>
    </rPh>
    <phoneticPr fontId="10"/>
  </si>
  <si>
    <t>西暦</t>
    <rPh sb="0" eb="2">
      <t>セイレキ</t>
    </rPh>
    <phoneticPr fontId="10"/>
  </si>
  <si>
    <t>月</t>
    <rPh sb="0" eb="1">
      <t>ツキ</t>
    </rPh>
    <phoneticPr fontId="10"/>
  </si>
  <si>
    <t>日</t>
    <rPh sb="0" eb="1">
      <t>ヒ</t>
    </rPh>
    <phoneticPr fontId="10"/>
  </si>
  <si>
    <t>三田川町</t>
    <phoneticPr fontId="16"/>
  </si>
  <si>
    <t>東脊振村</t>
    <phoneticPr fontId="16"/>
  </si>
  <si>
    <t>吉野川市</t>
    <phoneticPr fontId="16"/>
  </si>
  <si>
    <t>鴨島町</t>
    <phoneticPr fontId="16"/>
  </si>
  <si>
    <t>美郷村</t>
    <phoneticPr fontId="16"/>
  </si>
  <si>
    <t>杵築市</t>
    <phoneticPr fontId="16"/>
  </si>
  <si>
    <t>山香町</t>
    <phoneticPr fontId="16"/>
  </si>
  <si>
    <t>大田村</t>
    <phoneticPr fontId="16"/>
  </si>
  <si>
    <t>久喜市</t>
    <phoneticPr fontId="16"/>
  </si>
  <si>
    <t>栗橋町</t>
    <phoneticPr fontId="16"/>
  </si>
  <si>
    <t>菖蒲町</t>
    <phoneticPr fontId="16"/>
  </si>
  <si>
    <t>鷲宮町</t>
    <phoneticPr fontId="16"/>
  </si>
  <si>
    <t>久慈市</t>
    <phoneticPr fontId="16"/>
  </si>
  <si>
    <t>山形村</t>
    <phoneticPr fontId="16"/>
  </si>
  <si>
    <t>久米島町</t>
    <phoneticPr fontId="16"/>
  </si>
  <si>
    <t>具志川村</t>
    <phoneticPr fontId="16"/>
  </si>
  <si>
    <t>仲里村</t>
    <phoneticPr fontId="16"/>
  </si>
  <si>
    <t>久万高原町</t>
    <phoneticPr fontId="16"/>
  </si>
  <si>
    <t>久万町</t>
    <phoneticPr fontId="16"/>
  </si>
  <si>
    <t>美川村</t>
    <phoneticPr fontId="16"/>
  </si>
  <si>
    <t>面河村</t>
    <phoneticPr fontId="16"/>
  </si>
  <si>
    <t>柳谷村</t>
    <phoneticPr fontId="16"/>
  </si>
  <si>
    <t>久留米市</t>
    <phoneticPr fontId="16"/>
  </si>
  <si>
    <t>三潴町</t>
    <phoneticPr fontId="16"/>
  </si>
  <si>
    <t>城島町</t>
    <phoneticPr fontId="16"/>
  </si>
  <si>
    <t>田主丸町</t>
    <phoneticPr fontId="16"/>
  </si>
  <si>
    <t>北野町</t>
    <phoneticPr fontId="16"/>
  </si>
  <si>
    <t>宮古市</t>
    <phoneticPr fontId="16"/>
  </si>
  <si>
    <t>新里村</t>
    <phoneticPr fontId="16"/>
  </si>
  <si>
    <t>川井村</t>
    <phoneticPr fontId="16"/>
  </si>
  <si>
    <t>田老町</t>
    <phoneticPr fontId="16"/>
  </si>
  <si>
    <t>宮古島市</t>
    <phoneticPr fontId="16"/>
  </si>
  <si>
    <t>伊良部町</t>
    <phoneticPr fontId="16"/>
  </si>
  <si>
    <t>下地町</t>
    <phoneticPr fontId="16"/>
  </si>
  <si>
    <t>上野村</t>
    <phoneticPr fontId="16"/>
  </si>
  <si>
    <t>城辺町</t>
    <phoneticPr fontId="16"/>
  </si>
  <si>
    <t>平良市</t>
    <phoneticPr fontId="16"/>
  </si>
  <si>
    <t>宮崎市</t>
    <phoneticPr fontId="16"/>
  </si>
  <si>
    <t>高岡町</t>
    <phoneticPr fontId="16"/>
  </si>
  <si>
    <t>佐土原町</t>
    <phoneticPr fontId="16"/>
  </si>
  <si>
    <t>清武町</t>
    <phoneticPr fontId="16"/>
  </si>
  <si>
    <t>田野町</t>
    <phoneticPr fontId="16"/>
  </si>
  <si>
    <t>宮田町</t>
    <phoneticPr fontId="16"/>
  </si>
  <si>
    <t>若宮町</t>
    <phoneticPr fontId="16"/>
  </si>
  <si>
    <t>宮若市</t>
    <phoneticPr fontId="16"/>
  </si>
  <si>
    <t>魚沼市</t>
    <phoneticPr fontId="16"/>
  </si>
  <si>
    <t>広神村</t>
    <phoneticPr fontId="16"/>
  </si>
  <si>
    <t>旧守門村</t>
    <phoneticPr fontId="16"/>
  </si>
  <si>
    <t>湯之谷村</t>
    <phoneticPr fontId="16"/>
  </si>
  <si>
    <t>入広瀬村</t>
    <phoneticPr fontId="16"/>
  </si>
  <si>
    <t>堀之内町</t>
    <phoneticPr fontId="16"/>
  </si>
  <si>
    <t>京丹後市</t>
    <phoneticPr fontId="16"/>
  </si>
  <si>
    <t>大宮町</t>
  </si>
  <si>
    <t>大宮町</t>
    <phoneticPr fontId="16"/>
  </si>
  <si>
    <t>－</t>
  </si>
  <si>
    <t>項目</t>
    <rPh sb="0" eb="2">
      <t>コウモク</t>
    </rPh>
    <phoneticPr fontId="1"/>
  </si>
  <si>
    <t>備考</t>
    <rPh sb="0" eb="2">
      <t>ビコウ</t>
    </rPh>
    <phoneticPr fontId="1"/>
  </si>
  <si>
    <t>□</t>
  </si>
  <si>
    <t>□</t>
    <phoneticPr fontId="1"/>
  </si>
  <si>
    <t>あり</t>
    <phoneticPr fontId="1"/>
  </si>
  <si>
    <t>東</t>
    <rPh sb="0" eb="1">
      <t>ヒガシ</t>
    </rPh>
    <phoneticPr fontId="1"/>
  </si>
  <si>
    <t>西</t>
    <rPh sb="0" eb="1">
      <t>ニシ</t>
    </rPh>
    <phoneticPr fontId="1"/>
  </si>
  <si>
    <t>南</t>
    <rPh sb="0" eb="1">
      <t>ミナミ</t>
    </rPh>
    <phoneticPr fontId="1"/>
  </si>
  <si>
    <t>北</t>
    <rPh sb="0" eb="1">
      <t>キタ</t>
    </rPh>
    <phoneticPr fontId="1"/>
  </si>
  <si>
    <t>広範囲に及ぶひび割れまたは欠損がある。</t>
    <rPh sb="13" eb="15">
      <t>ケッソン</t>
    </rPh>
    <phoneticPr fontId="1"/>
  </si>
  <si>
    <t>○</t>
    <phoneticPr fontId="1"/>
  </si>
  <si>
    <t>なし</t>
    <phoneticPr fontId="1"/>
  </si>
  <si>
    <t>不明</t>
    <rPh sb="0" eb="2">
      <t>フメイ</t>
    </rPh>
    <phoneticPr fontId="1"/>
  </si>
  <si>
    <t>・</t>
    <phoneticPr fontId="1"/>
  </si>
  <si>
    <t>インスペクション</t>
    <phoneticPr fontId="1"/>
  </si>
  <si>
    <t>基礎</t>
    <rPh sb="0" eb="2">
      <t>キソ</t>
    </rPh>
    <phoneticPr fontId="1"/>
  </si>
  <si>
    <t>外壁・軒裏</t>
    <rPh sb="0" eb="2">
      <t>ガイヘキ</t>
    </rPh>
    <rPh sb="3" eb="4">
      <t>ノキ</t>
    </rPh>
    <rPh sb="4" eb="5">
      <t>ウラ</t>
    </rPh>
    <phoneticPr fontId="1"/>
  </si>
  <si>
    <t>屋根</t>
    <rPh sb="0" eb="2">
      <t>ヤネ</t>
    </rPh>
    <phoneticPr fontId="1"/>
  </si>
  <si>
    <t>バルコニー</t>
    <phoneticPr fontId="1"/>
  </si>
  <si>
    <t>蟻害、腐朽・腐食等</t>
    <rPh sb="0" eb="1">
      <t>アリ</t>
    </rPh>
    <rPh sb="1" eb="2">
      <t>ガイ</t>
    </rPh>
    <rPh sb="3" eb="5">
      <t>フキュウ</t>
    </rPh>
    <rPh sb="6" eb="8">
      <t>フショク</t>
    </rPh>
    <rPh sb="8" eb="9">
      <t>トウ</t>
    </rPh>
    <phoneticPr fontId="1"/>
  </si>
  <si>
    <t>オプション</t>
    <phoneticPr fontId="1"/>
  </si>
  <si>
    <t>天井</t>
    <rPh sb="0" eb="2">
      <t>テンジョウ</t>
    </rPh>
    <phoneticPr fontId="1"/>
  </si>
  <si>
    <t>小屋組</t>
    <rPh sb="0" eb="2">
      <t>コヤ</t>
    </rPh>
    <rPh sb="2" eb="3">
      <t>クミ</t>
    </rPh>
    <phoneticPr fontId="1"/>
  </si>
  <si>
    <t>梁</t>
    <rPh sb="0" eb="1">
      <t>ハリ</t>
    </rPh>
    <phoneticPr fontId="1"/>
  </si>
  <si>
    <t>内壁</t>
    <rPh sb="0" eb="1">
      <t>ウチ</t>
    </rPh>
    <rPh sb="1" eb="2">
      <t>カベ</t>
    </rPh>
    <phoneticPr fontId="1"/>
  </si>
  <si>
    <t>柱</t>
    <rPh sb="0" eb="1">
      <t>ハシラ</t>
    </rPh>
    <phoneticPr fontId="1"/>
  </si>
  <si>
    <t>床</t>
    <rPh sb="0" eb="1">
      <t>ユカ</t>
    </rPh>
    <phoneticPr fontId="1"/>
  </si>
  <si>
    <t>土台</t>
    <rPh sb="0" eb="2">
      <t>ドダイ</t>
    </rPh>
    <phoneticPr fontId="1"/>
  </si>
  <si>
    <t>床組</t>
    <rPh sb="0" eb="1">
      <t>ユカ</t>
    </rPh>
    <rPh sb="1" eb="2">
      <t>グ</t>
    </rPh>
    <phoneticPr fontId="1"/>
  </si>
  <si>
    <t>設備配管</t>
    <rPh sb="0" eb="2">
      <t>セツビ</t>
    </rPh>
    <rPh sb="2" eb="4">
      <t>ハイカン</t>
    </rPh>
    <phoneticPr fontId="1"/>
  </si>
  <si>
    <t>フラット</t>
    <phoneticPr fontId="1"/>
  </si>
  <si>
    <t>雨水</t>
    <rPh sb="0" eb="2">
      <t>ウスイ</t>
    </rPh>
    <phoneticPr fontId="1"/>
  </si>
  <si>
    <t>構造</t>
    <rPh sb="0" eb="2">
      <t>コウゾウ</t>
    </rPh>
    <phoneticPr fontId="1"/>
  </si>
  <si>
    <t>調査箇所並びに写真の撮影箇所および方向は、物件検査概要書（写真貼付、測定・点検件箇所の
図面貼付用）の図面に明示する。</t>
    <phoneticPr fontId="1"/>
  </si>
  <si>
    <t>確認された劣化事象等のうち最もひどい箇所を撮影する。調査箇所並びに写真の撮影箇所およ
び方向は、物件検査概要書（写真貼付、測定・点検件箇所の図面貼付用）の図面に明示する。</t>
    <phoneticPr fontId="1"/>
  </si>
  <si>
    <t>鉄筋</t>
    <rPh sb="0" eb="2">
      <t>テッキン</t>
    </rPh>
    <phoneticPr fontId="1"/>
  </si>
  <si>
    <t>検査箇所を写真に撮る。計測結果を撮影する。</t>
    <phoneticPr fontId="1"/>
  </si>
  <si>
    <t>劣化あり</t>
    <rPh sb="0" eb="2">
      <t>レッカ</t>
    </rPh>
    <phoneticPr fontId="1"/>
  </si>
  <si>
    <t>劣化なし</t>
    <rPh sb="0" eb="2">
      <t>レッカ</t>
    </rPh>
    <phoneticPr fontId="1"/>
  </si>
  <si>
    <t>調査箇所のうち１か所を写真撮影する。</t>
    <phoneticPr fontId="1"/>
  </si>
  <si>
    <t>他</t>
    <rPh sb="0" eb="1">
      <t>ホカ</t>
    </rPh>
    <phoneticPr fontId="1"/>
  </si>
  <si>
    <t>検査出来なかった部分</t>
    <phoneticPr fontId="1"/>
  </si>
  <si>
    <t>確認された劣化事象等のある箇所</t>
    <phoneticPr fontId="1"/>
  </si>
  <si>
    <t>写真の撮影箇所および方向は、物件検査概要書の図面に明示する。</t>
    <phoneticPr fontId="1"/>
  </si>
  <si>
    <t>①確認された劣化事象等のある箇所
②計測部位はスケール等をあてて撮影する。</t>
    <phoneticPr fontId="1"/>
  </si>
  <si>
    <t>台所等の床下点検口等からの目視や計測、図面等への写真撮影箇所の明示が必要である。</t>
    <phoneticPr fontId="1"/>
  </si>
  <si>
    <t>小屋組は確認された劣化事象等のうち最もひどい箇所を撮影する。梁と小屋組は調査箇所並びに写真の撮影箇所および方向は、物件検査概要書の図面に明示する。</t>
    <phoneticPr fontId="1"/>
  </si>
  <si>
    <t> 検査結果報告書の記載内容について、検査時点からの時間経過による変化がないことを保</t>
  </si>
  <si>
    <t>検査日</t>
    <rPh sb="0" eb="2">
      <t>ケンサ</t>
    </rPh>
    <rPh sb="2" eb="3">
      <t>ヒ</t>
    </rPh>
    <phoneticPr fontId="1"/>
  </si>
  <si>
    <t>○劣化事象等を指摘する箇所、現況検査できなかった箇所については、その状態や状況が分かるように撮影した写真により記録する。</t>
    <phoneticPr fontId="1"/>
  </si>
  <si>
    <t>快晴</t>
    <rPh sb="0" eb="2">
      <t>カイセイ</t>
    </rPh>
    <phoneticPr fontId="1"/>
  </si>
  <si>
    <t>雲量が１以下の状態</t>
  </si>
  <si>
    <t>晴</t>
  </si>
  <si>
    <t>雲量が２以上8以下の状態</t>
  </si>
  <si>
    <t>薄曇</t>
  </si>
  <si>
    <t>雲量が9以上の状態であって、巻雲、巻積雲または巻層雲が見かけ上最も多い状態</t>
  </si>
  <si>
    <t>曇</t>
  </si>
  <si>
    <t>雲量が9以上の状態であって、高積雲、高層雲、乱層雲、層積雲、層雲、積雲または積乱雲が見かけ上最も多い状態</t>
  </si>
  <si>
    <t>煙霧</t>
  </si>
  <si>
    <t>煙霧、ちり煙霧、黄砂、煙もしくは降灰があって、そのため視程が1km未満になっている状態または視程が1km以上であって全天が覆われている状態</t>
  </si>
  <si>
    <t>砂塵あらし</t>
    <rPh sb="1" eb="2">
      <t>チリ</t>
    </rPh>
    <phoneticPr fontId="1"/>
  </si>
  <si>
    <t>砂じんあらしがあって、そのため視程が1km未満になっている状態</t>
  </si>
  <si>
    <t>地ふぶき</t>
  </si>
  <si>
    <t>高い地ふぶきがあって、そのため視程が1km未満になっている状態</t>
  </si>
  <si>
    <t>霧</t>
  </si>
  <si>
    <t>霧または氷霧があって、そのため視程が1km未満になっている状態</t>
  </si>
  <si>
    <t>霧雨</t>
  </si>
  <si>
    <t>霧雨が降っている状態</t>
  </si>
  <si>
    <t>雨</t>
  </si>
  <si>
    <t>雨が降っている状態</t>
  </si>
  <si>
    <t>みぞれ</t>
  </si>
  <si>
    <t>みぞれが降っている状態</t>
  </si>
  <si>
    <t>雪</t>
  </si>
  <si>
    <t>雪、霧雪または細氷が降っている状態</t>
  </si>
  <si>
    <t>あられ</t>
  </si>
  <si>
    <t>雪あられ、氷あられまたは凍雨が降っている状態</t>
  </si>
  <si>
    <t>ひょう</t>
  </si>
  <si>
    <t>ひょうが降っている状態</t>
  </si>
  <si>
    <t>雷</t>
  </si>
  <si>
    <t>雷電または雷鳴がある状態</t>
  </si>
  <si>
    <t>劣化事象</t>
    <rPh sb="0" eb="2">
      <t>レッカ</t>
    </rPh>
    <rPh sb="2" eb="4">
      <t>ジショウ</t>
    </rPh>
    <phoneticPr fontId="1"/>
  </si>
  <si>
    <t>図書</t>
    <rPh sb="0" eb="2">
      <t>トショ</t>
    </rPh>
    <phoneticPr fontId="1"/>
  </si>
  <si>
    <t>・確認方法</t>
    <rPh sb="1" eb="3">
      <t>カクニン</t>
    </rPh>
    <rPh sb="3" eb="5">
      <t>ホウホウ</t>
    </rPh>
    <phoneticPr fontId="1"/>
  </si>
  <si>
    <t>無筋の可能性有</t>
    <rPh sb="0" eb="1">
      <t>ム</t>
    </rPh>
    <rPh sb="1" eb="2">
      <t>キン</t>
    </rPh>
    <rPh sb="3" eb="6">
      <t>カノウセイ</t>
    </rPh>
    <rPh sb="6" eb="7">
      <t>アリ</t>
    </rPh>
    <phoneticPr fontId="1"/>
  </si>
  <si>
    <t>無筋・ベース無</t>
    <rPh sb="0" eb="1">
      <t>ム</t>
    </rPh>
    <rPh sb="1" eb="2">
      <t>キン</t>
    </rPh>
    <rPh sb="6" eb="7">
      <t>ナシ</t>
    </rPh>
    <phoneticPr fontId="1"/>
  </si>
  <si>
    <t>ほぼＲＣ造</t>
    <rPh sb="4" eb="5">
      <t>ゾウ</t>
    </rPh>
    <phoneticPr fontId="1"/>
  </si>
  <si>
    <t>上記またはねこ土台</t>
    <rPh sb="0" eb="2">
      <t>ジョウキ</t>
    </rPh>
    <rPh sb="7" eb="9">
      <t>ドダイ</t>
    </rPh>
    <phoneticPr fontId="1"/>
  </si>
  <si>
    <t>瑕疵保険</t>
    <rPh sb="0" eb="2">
      <t>カシ</t>
    </rPh>
    <rPh sb="2" eb="4">
      <t>ホケン</t>
    </rPh>
    <phoneticPr fontId="1"/>
  </si>
  <si>
    <t>施工の可能性有</t>
    <rPh sb="0" eb="2">
      <t>セコウ</t>
    </rPh>
    <rPh sb="3" eb="6">
      <t>カノウセイ</t>
    </rPh>
    <rPh sb="6" eb="7">
      <t>アリ</t>
    </rPh>
    <phoneticPr fontId="1"/>
  </si>
  <si>
    <t>確認事項</t>
    <rPh sb="0" eb="2">
      <t>カクニン</t>
    </rPh>
    <rPh sb="2" eb="4">
      <t>ジコウ</t>
    </rPh>
    <phoneticPr fontId="1"/>
  </si>
  <si>
    <t>①耐震</t>
    <rPh sb="1" eb="3">
      <t>タイシン</t>
    </rPh>
    <phoneticPr fontId="1"/>
  </si>
  <si>
    <t>②温熱環境</t>
    <rPh sb="1" eb="3">
      <t>オンネツ</t>
    </rPh>
    <rPh sb="3" eb="5">
      <t>カンキョウ</t>
    </rPh>
    <phoneticPr fontId="1"/>
  </si>
  <si>
    <t>年代に関わらず確認</t>
    <rPh sb="0" eb="2">
      <t>ネンダイ</t>
    </rPh>
    <rPh sb="3" eb="4">
      <t>カカ</t>
    </rPh>
    <rPh sb="7" eb="9">
      <t>カクニン</t>
    </rPh>
    <phoneticPr fontId="1"/>
  </si>
  <si>
    <t>天気</t>
    <rPh sb="0" eb="2">
      <t>テンキ</t>
    </rPh>
    <phoneticPr fontId="8"/>
  </si>
  <si>
    <t>確認範囲</t>
    <rPh sb="0" eb="2">
      <t>カクニン</t>
    </rPh>
    <rPh sb="2" eb="4">
      <t>ハンイ</t>
    </rPh>
    <phoneticPr fontId="8"/>
  </si>
  <si>
    <t>概ね9割以上</t>
    <rPh sb="0" eb="1">
      <t>オオム</t>
    </rPh>
    <rPh sb="3" eb="4">
      <t>ワリ</t>
    </rPh>
    <rPh sb="4" eb="6">
      <t>イジョウ</t>
    </rPh>
    <phoneticPr fontId="8"/>
  </si>
  <si>
    <t>5割超、9割未満</t>
    <rPh sb="1" eb="2">
      <t>ワリ</t>
    </rPh>
    <rPh sb="2" eb="3">
      <t>チョウ</t>
    </rPh>
    <rPh sb="5" eb="6">
      <t>ワリ</t>
    </rPh>
    <rPh sb="6" eb="8">
      <t>ミマン</t>
    </rPh>
    <phoneticPr fontId="8"/>
  </si>
  <si>
    <t>1割以上、5割未満</t>
    <rPh sb="1" eb="2">
      <t>ワリ</t>
    </rPh>
    <rPh sb="2" eb="4">
      <t>イジョウ</t>
    </rPh>
    <rPh sb="6" eb="7">
      <t>ワリ</t>
    </rPh>
    <rPh sb="7" eb="9">
      <t>ミマン</t>
    </rPh>
    <phoneticPr fontId="8"/>
  </si>
  <si>
    <t>1割未満</t>
    <rPh sb="1" eb="2">
      <t>ワリ</t>
    </rPh>
    <rPh sb="2" eb="4">
      <t>ミマン</t>
    </rPh>
    <phoneticPr fontId="8"/>
  </si>
  <si>
    <t>0割</t>
    <rPh sb="1" eb="2">
      <t>ワリ</t>
    </rPh>
    <phoneticPr fontId="8"/>
  </si>
  <si>
    <t>確認範囲</t>
    <rPh sb="0" eb="2">
      <t>カクニン</t>
    </rPh>
    <rPh sb="2" eb="4">
      <t>ハンイ</t>
    </rPh>
    <phoneticPr fontId="1"/>
  </si>
  <si>
    <t>確認できない箇所・理由</t>
    <rPh sb="0" eb="2">
      <t>カクニン</t>
    </rPh>
    <rPh sb="6" eb="8">
      <t>カショ</t>
    </rPh>
    <rPh sb="9" eb="11">
      <t>リユウ</t>
    </rPh>
    <phoneticPr fontId="1"/>
  </si>
  <si>
    <t>検査人</t>
    <rPh sb="0" eb="2">
      <t>ケンサ</t>
    </rPh>
    <rPh sb="2" eb="3">
      <t>ヒト</t>
    </rPh>
    <phoneticPr fontId="1"/>
  </si>
  <si>
    <t>300㎠の換気口＠5ｍ以内　同等以上</t>
    <rPh sb="5" eb="8">
      <t>カンキコウ</t>
    </rPh>
    <rPh sb="11" eb="13">
      <t>イナイ</t>
    </rPh>
    <rPh sb="14" eb="16">
      <t>ドウトウ</t>
    </rPh>
    <rPh sb="16" eb="18">
      <t>イジョウ</t>
    </rPh>
    <phoneticPr fontId="1"/>
  </si>
  <si>
    <t>①すべてまたはほとんど確認できた</t>
    <rPh sb="11" eb="13">
      <t>カクニン</t>
    </rPh>
    <phoneticPr fontId="8"/>
  </si>
  <si>
    <t>②過半の部分が確認できた</t>
    <rPh sb="1" eb="3">
      <t>カハン</t>
    </rPh>
    <rPh sb="4" eb="6">
      <t>ブブン</t>
    </rPh>
    <rPh sb="7" eb="9">
      <t>カクニン</t>
    </rPh>
    <phoneticPr fontId="8"/>
  </si>
  <si>
    <t>③過半の部分が確認できなかった</t>
    <rPh sb="1" eb="3">
      <t>カハン</t>
    </rPh>
    <rPh sb="4" eb="6">
      <t>ブブン</t>
    </rPh>
    <rPh sb="7" eb="9">
      <t>カクニン</t>
    </rPh>
    <phoneticPr fontId="8"/>
  </si>
  <si>
    <t>④ほとんど確認できなかった</t>
    <rPh sb="5" eb="7">
      <t>カクニン</t>
    </rPh>
    <phoneticPr fontId="8"/>
  </si>
  <si>
    <t>⑤まったく確認できなかった</t>
    <rPh sb="5" eb="7">
      <t>カクニン</t>
    </rPh>
    <phoneticPr fontId="8"/>
  </si>
  <si>
    <t>点検口から目視可能な範囲を確認できた</t>
    <rPh sb="0" eb="2">
      <t>テンケン</t>
    </rPh>
    <rPh sb="2" eb="3">
      <t>コウ</t>
    </rPh>
    <rPh sb="5" eb="7">
      <t>モクシ</t>
    </rPh>
    <rPh sb="7" eb="9">
      <t>カノウ</t>
    </rPh>
    <rPh sb="10" eb="12">
      <t>ハンイ</t>
    </rPh>
    <rPh sb="13" eb="15">
      <t>カクニン</t>
    </rPh>
    <phoneticPr fontId="1"/>
  </si>
  <si>
    <t>最大のひび割れ幅</t>
    <rPh sb="0" eb="2">
      <t>サイダイ</t>
    </rPh>
    <rPh sb="5" eb="6">
      <t>ワ</t>
    </rPh>
    <rPh sb="7" eb="8">
      <t>ハバ</t>
    </rPh>
    <phoneticPr fontId="1"/>
  </si>
  <si>
    <t>（</t>
    <phoneticPr fontId="1"/>
  </si>
  <si>
    <t>）</t>
    <phoneticPr fontId="1"/>
  </si>
  <si>
    <t>最大欠損の深さ</t>
    <rPh sb="0" eb="2">
      <t>サイダイ</t>
    </rPh>
    <rPh sb="2" eb="4">
      <t>ケッソン</t>
    </rPh>
    <rPh sb="5" eb="6">
      <t>フカ</t>
    </rPh>
    <phoneticPr fontId="1"/>
  </si>
  <si>
    <t>内部</t>
    <rPh sb="0" eb="2">
      <t>ナイブ</t>
    </rPh>
    <phoneticPr fontId="10"/>
  </si>
  <si>
    <t>外部</t>
    <rPh sb="0" eb="2">
      <t>ガイブ</t>
    </rPh>
    <phoneticPr fontId="10"/>
  </si>
  <si>
    <t>天候</t>
    <rPh sb="0" eb="2">
      <t>テンコウ</t>
    </rPh>
    <phoneticPr fontId="10"/>
  </si>
  <si>
    <t>資格</t>
    <rPh sb="0" eb="2">
      <t>シカク</t>
    </rPh>
    <phoneticPr fontId="8"/>
  </si>
  <si>
    <t>一級建築士</t>
    <rPh sb="0" eb="2">
      <t>イッキュウ</t>
    </rPh>
    <rPh sb="2" eb="5">
      <t>ケンチクシ</t>
    </rPh>
    <phoneticPr fontId="8"/>
  </si>
  <si>
    <t>二級建築士</t>
    <rPh sb="0" eb="2">
      <t>ニキュウ</t>
    </rPh>
    <rPh sb="2" eb="5">
      <t>ケンチクシ</t>
    </rPh>
    <phoneticPr fontId="8"/>
  </si>
  <si>
    <t>木造建築士</t>
    <rPh sb="0" eb="2">
      <t>モクゾウ</t>
    </rPh>
    <rPh sb="2" eb="4">
      <t>ケンチク</t>
    </rPh>
    <rPh sb="4" eb="5">
      <t>シ</t>
    </rPh>
    <phoneticPr fontId="8"/>
  </si>
  <si>
    <t>一級建築施工管理技士</t>
    <rPh sb="0" eb="2">
      <t>イッキュウ</t>
    </rPh>
    <rPh sb="4" eb="6">
      <t>セコウ</t>
    </rPh>
    <rPh sb="6" eb="8">
      <t>カンリ</t>
    </rPh>
    <rPh sb="8" eb="10">
      <t>ギシ</t>
    </rPh>
    <phoneticPr fontId="8"/>
  </si>
  <si>
    <t>二級建築施工管理技士</t>
    <rPh sb="0" eb="2">
      <t>ニキュウ</t>
    </rPh>
    <rPh sb="2" eb="4">
      <t>ケンチク</t>
    </rPh>
    <rPh sb="4" eb="6">
      <t>セコウ</t>
    </rPh>
    <rPh sb="6" eb="8">
      <t>カンリ</t>
    </rPh>
    <rPh sb="8" eb="10">
      <t>ギシ</t>
    </rPh>
    <phoneticPr fontId="8"/>
  </si>
  <si>
    <t>登録番号</t>
    <rPh sb="0" eb="2">
      <t>トウロク</t>
    </rPh>
    <rPh sb="2" eb="4">
      <t>バンゴウ</t>
    </rPh>
    <phoneticPr fontId="10"/>
  </si>
  <si>
    <t>階数</t>
    <rPh sb="0" eb="2">
      <t>カイスウ</t>
    </rPh>
    <phoneticPr fontId="10"/>
  </si>
  <si>
    <t>階</t>
    <rPh sb="0" eb="1">
      <t>カイ</t>
    </rPh>
    <phoneticPr fontId="10"/>
  </si>
  <si>
    <t>住宅の所有者</t>
    <rPh sb="3" eb="6">
      <t>ショユウシャ</t>
    </rPh>
    <phoneticPr fontId="10"/>
  </si>
  <si>
    <t>様　邸</t>
    <rPh sb="0" eb="1">
      <t>サマ</t>
    </rPh>
    <rPh sb="2" eb="3">
      <t>テイ</t>
    </rPh>
    <phoneticPr fontId="10"/>
  </si>
  <si>
    <t>検査事業者</t>
    <rPh sb="0" eb="2">
      <t>ケンサ</t>
    </rPh>
    <rPh sb="2" eb="5">
      <t>ジギョウシャ</t>
    </rPh>
    <phoneticPr fontId="10"/>
  </si>
  <si>
    <t>所在地</t>
    <rPh sb="0" eb="3">
      <t>ショザイチ</t>
    </rPh>
    <phoneticPr fontId="10"/>
  </si>
  <si>
    <t>会社名</t>
    <rPh sb="0" eb="3">
      <t>カイシャメイ</t>
    </rPh>
    <phoneticPr fontId="10"/>
  </si>
  <si>
    <t>担当者</t>
    <rPh sb="0" eb="3">
      <t>タントウシャ</t>
    </rPh>
    <phoneticPr fontId="10"/>
  </si>
  <si>
    <t>天井・小屋組・梁</t>
    <rPh sb="0" eb="2">
      <t>テンジョウ</t>
    </rPh>
    <phoneticPr fontId="1"/>
  </si>
  <si>
    <t>内壁・柱</t>
    <rPh sb="0" eb="1">
      <t>ウチ</t>
    </rPh>
    <rPh sb="1" eb="2">
      <t>カベ</t>
    </rPh>
    <phoneticPr fontId="1"/>
  </si>
  <si>
    <t>提出日</t>
    <rPh sb="0" eb="2">
      <t>テイシュツ</t>
    </rPh>
    <rPh sb="2" eb="3">
      <t>ビ</t>
    </rPh>
    <phoneticPr fontId="10"/>
  </si>
  <si>
    <t>検査人</t>
    <rPh sb="0" eb="2">
      <t>ケンサ</t>
    </rPh>
    <rPh sb="2" eb="3">
      <t>ニン</t>
    </rPh>
    <phoneticPr fontId="10"/>
  </si>
  <si>
    <t>住宅検査実施記録書・検査結果報告書</t>
    <rPh sb="0" eb="2">
      <t>ジュウタク</t>
    </rPh>
    <rPh sb="2" eb="4">
      <t>ケンサ</t>
    </rPh>
    <rPh sb="4" eb="6">
      <t>ジッシ</t>
    </rPh>
    <rPh sb="6" eb="8">
      <t>キロク</t>
    </rPh>
    <rPh sb="8" eb="9">
      <t>ショ</t>
    </rPh>
    <rPh sb="10" eb="12">
      <t>ケンサ</t>
    </rPh>
    <rPh sb="12" eb="14">
      <t>ケッカ</t>
    </rPh>
    <rPh sb="14" eb="16">
      <t>ホウコク</t>
    </rPh>
    <rPh sb="16" eb="17">
      <t>ショ</t>
    </rPh>
    <phoneticPr fontId="10"/>
  </si>
  <si>
    <t>○検査実施日時等</t>
    <rPh sb="7" eb="8">
      <t>トウ</t>
    </rPh>
    <phoneticPr fontId="10"/>
  </si>
  <si>
    <t>月</t>
    <rPh sb="0" eb="1">
      <t>ガツ</t>
    </rPh>
    <phoneticPr fontId="10"/>
  </si>
  <si>
    <t>連絡先</t>
    <rPh sb="0" eb="3">
      <t>レンラクサキ</t>
    </rPh>
    <phoneticPr fontId="10"/>
  </si>
  <si>
    <t>室名</t>
    <rPh sb="0" eb="1">
      <t>シツ</t>
    </rPh>
    <rPh sb="1" eb="2">
      <t>メイ</t>
    </rPh>
    <phoneticPr fontId="10"/>
  </si>
  <si>
    <t>概要</t>
    <rPh sb="0" eb="2">
      <t>ガイヨウ</t>
    </rPh>
    <phoneticPr fontId="10"/>
  </si>
  <si>
    <t>□目次</t>
    <rPh sb="1" eb="3">
      <t>モクジ</t>
    </rPh>
    <phoneticPr fontId="16"/>
  </si>
  <si>
    <t>○検査事業者</t>
    <rPh sb="3" eb="6">
      <t>ジギョウシャ</t>
    </rPh>
    <phoneticPr fontId="10"/>
  </si>
  <si>
    <t>改修時期</t>
    <rPh sb="0" eb="2">
      <t>カイシュウ</t>
    </rPh>
    <rPh sb="2" eb="4">
      <t>ジキ</t>
    </rPh>
    <phoneticPr fontId="10"/>
  </si>
  <si>
    <t>関連図書の有無</t>
    <rPh sb="0" eb="2">
      <t>カンレン</t>
    </rPh>
    <rPh sb="2" eb="4">
      <t>トショ</t>
    </rPh>
    <rPh sb="5" eb="7">
      <t>ウム</t>
    </rPh>
    <phoneticPr fontId="10"/>
  </si>
  <si>
    <t>①確認された劣化事象等のある箇所
②計測部位はスケール等をあてて撮影する。</t>
    <phoneticPr fontId="1"/>
  </si>
  <si>
    <t>台所等の床下点検口等からの目視や計測、図面等への写真撮影箇所の明示が必要である。</t>
    <phoneticPr fontId="1"/>
  </si>
  <si>
    <t>もっとも劣化事象等が著しい箇所の撮影を行う。図面等への写真撮影箇所の明示が必要である</t>
    <phoneticPr fontId="1"/>
  </si>
  <si>
    <t>都道府県名</t>
  </si>
  <si>
    <t>市町村名</t>
  </si>
  <si>
    <t>告示別表第4で定める
地域の区分
(本列で定める地域と告示別表第4で定める地域が異なることがある場合は告示別表第4で定める地域を優先します）</t>
  </si>
  <si>
    <t>暖房期
日射量地域区分</t>
  </si>
  <si>
    <t>北海道</t>
  </si>
  <si>
    <t>札幌市</t>
  </si>
  <si>
    <t>2地域</t>
  </si>
  <si>
    <t>A2区分</t>
  </si>
  <si>
    <t>H2区分</t>
  </si>
  <si>
    <t>3地域</t>
  </si>
  <si>
    <t>H3区分</t>
  </si>
  <si>
    <t>小樽市</t>
  </si>
  <si>
    <t>A3区分</t>
  </si>
  <si>
    <t>旭川市</t>
  </si>
  <si>
    <t>1地域</t>
  </si>
  <si>
    <t>室蘭市</t>
  </si>
  <si>
    <t>H4区分</t>
  </si>
  <si>
    <t>帯広市</t>
  </si>
  <si>
    <t>夕張市</t>
  </si>
  <si>
    <t>網走市</t>
  </si>
  <si>
    <t>留萌市</t>
  </si>
  <si>
    <t>苫小牧市</t>
  </si>
  <si>
    <t>稚内市</t>
  </si>
  <si>
    <t>美唄市</t>
  </si>
  <si>
    <t>芦別市</t>
  </si>
  <si>
    <t>江別市</t>
  </si>
  <si>
    <t>赤平市</t>
  </si>
  <si>
    <t>紋別市</t>
  </si>
  <si>
    <t>三笠市</t>
  </si>
  <si>
    <t>根室市</t>
  </si>
  <si>
    <t>千歳市</t>
  </si>
  <si>
    <t>滝川市</t>
  </si>
  <si>
    <t>砂川市</t>
  </si>
  <si>
    <t>歌志内市</t>
  </si>
  <si>
    <t>深川市</t>
  </si>
  <si>
    <t>富良野市</t>
  </si>
  <si>
    <t>登別市</t>
  </si>
  <si>
    <t>恵庭市</t>
  </si>
  <si>
    <t>北広島市</t>
  </si>
  <si>
    <t>当別町</t>
  </si>
  <si>
    <t>新篠津村</t>
  </si>
  <si>
    <t>石狩市（旧厚田村）</t>
  </si>
  <si>
    <t>石狩市（旧浜益村）</t>
  </si>
  <si>
    <t>松前町</t>
  </si>
  <si>
    <t>福島町</t>
  </si>
  <si>
    <t>H1区分</t>
  </si>
  <si>
    <t>知内町</t>
  </si>
  <si>
    <t>木古内町</t>
  </si>
  <si>
    <t>北斗市（旧大野町）</t>
  </si>
  <si>
    <t>七飯町</t>
  </si>
  <si>
    <t>函館市（旧戸井町）</t>
  </si>
  <si>
    <t>函館市（旧恵山町）</t>
  </si>
  <si>
    <t>函館市（旧椴法華村）</t>
  </si>
  <si>
    <t>函館市（旧南茅部町）</t>
  </si>
  <si>
    <t>鹿部町</t>
  </si>
  <si>
    <t>森町（旧森町）</t>
  </si>
  <si>
    <t>長万部町</t>
  </si>
  <si>
    <t>江差町</t>
  </si>
  <si>
    <t>上ノ国町</t>
  </si>
  <si>
    <t>厚沢部町</t>
  </si>
  <si>
    <t>乙部町</t>
  </si>
  <si>
    <t>八雲町（旧熊石町）</t>
  </si>
  <si>
    <t>A1区分</t>
  </si>
  <si>
    <t>奥尻町</t>
  </si>
  <si>
    <t>せたな町（旧瀬棚町）</t>
  </si>
  <si>
    <t>せたな町（旧北檜山町）</t>
  </si>
  <si>
    <t>今金町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</si>
  <si>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</si>
  <si>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</si>
  <si>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</si>
  <si>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</si>
  <si>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</si>
  <si>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</si>
  <si>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</si>
  <si>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</si>
  <si>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</si>
  <si>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</si>
  <si>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</si>
  <si>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</si>
  <si>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</si>
  <si>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</si>
  <si>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</si>
  <si>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</si>
  <si>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</si>
  <si>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</si>
  <si>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</si>
  <si>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岩見沢市（旧北村）</t>
  </si>
  <si>
    <t>岩見沢市（旧栗沢町）</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</si>
  <si>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</si>
  <si>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</si>
  <si>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</si>
  <si>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</si>
  <si>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</si>
  <si>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</si>
  <si>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</si>
  <si>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</si>
  <si>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</si>
  <si>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</si>
  <si>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</si>
  <si>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</si>
  <si>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</si>
  <si>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</si>
  <si>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</si>
  <si>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</si>
  <si>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</si>
  <si>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</si>
  <si>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</si>
  <si>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</si>
  <si>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</si>
  <si>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</si>
  <si>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</si>
  <si>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</si>
  <si>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</si>
  <si>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</si>
  <si>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</si>
  <si>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</si>
  <si>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</si>
  <si>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士別市（旧朝日町）</t>
  </si>
  <si>
    <t>名寄市（旧風連町）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</si>
  <si>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</si>
  <si>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</si>
  <si>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</si>
  <si>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</si>
  <si>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</si>
  <si>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</si>
  <si>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</si>
  <si>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</si>
  <si>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</si>
  <si>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</si>
  <si>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</si>
  <si>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</si>
  <si>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</si>
  <si>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</si>
  <si>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</si>
  <si>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枝幸町（旧歌登町）</t>
  </si>
  <si>
    <t>豊富町</t>
  </si>
  <si>
    <t>礼文町</t>
  </si>
  <si>
    <t>利尻町</t>
  </si>
  <si>
    <t>利尻富士町</t>
  </si>
  <si>
    <t>大空町（女満別町）</t>
  </si>
  <si>
    <t>美幌町</t>
  </si>
  <si>
    <t>津別町</t>
  </si>
  <si>
    <t>斜里町</t>
  </si>
  <si>
    <t>清里町</t>
  </si>
  <si>
    <t>小清水町</t>
  </si>
  <si>
    <t>北見市（旧端野町）</t>
  </si>
  <si>
    <t>訓子府町</t>
  </si>
  <si>
    <t>置戸町</t>
  </si>
  <si>
    <t>北見市（旧留辺蕊町）</t>
  </si>
  <si>
    <t>佐呂間町</t>
  </si>
  <si>
    <t>北見市（旧常呂町）</t>
  </si>
  <si>
    <t>遠軽町（旧遠軽町）</t>
  </si>
  <si>
    <t>遠軽町（旧丸瀬布町）</t>
  </si>
  <si>
    <t>遠軽町（旧白滝村）</t>
  </si>
  <si>
    <t>湧別町（旧湧別町）</t>
  </si>
  <si>
    <t>滝上町</t>
  </si>
  <si>
    <t>興部町</t>
  </si>
  <si>
    <t>西興部村</t>
  </si>
  <si>
    <t>雄武町</t>
  </si>
  <si>
    <t>豊浦町</t>
  </si>
  <si>
    <t>洞爺湖町（旧洞爺村）</t>
  </si>
  <si>
    <t>伊達市（旧大滝村）</t>
  </si>
  <si>
    <t>壮瞥町</t>
  </si>
  <si>
    <t>白老町</t>
  </si>
  <si>
    <t>安平町（旧追分町）</t>
  </si>
  <si>
    <t>厚真町</t>
  </si>
  <si>
    <t>むかわ町（旧穂別町）</t>
  </si>
  <si>
    <t>平取町</t>
  </si>
  <si>
    <t>日高町（旧門別町）</t>
  </si>
  <si>
    <t>新冠町</t>
  </si>
  <si>
    <t>新ひだか町（旧三石町）</t>
  </si>
  <si>
    <t>浦河町</t>
  </si>
  <si>
    <t>様似町</t>
  </si>
  <si>
    <t>えりも町</t>
  </si>
  <si>
    <t>音更町</t>
  </si>
  <si>
    <t>士幌町</t>
  </si>
  <si>
    <t>上士幌町</t>
  </si>
  <si>
    <t>鹿追町</t>
  </si>
  <si>
    <t>新得町</t>
  </si>
  <si>
    <t>清水町</t>
  </si>
  <si>
    <t>芽室町</t>
  </si>
  <si>
    <t>中札内村</t>
  </si>
  <si>
    <t>更別村</t>
  </si>
  <si>
    <t>大樹町</t>
  </si>
  <si>
    <t>広尾町</t>
  </si>
  <si>
    <t>幕別町（旧幕別町）</t>
  </si>
  <si>
    <t>池田町</t>
  </si>
  <si>
    <t>豊頃町</t>
  </si>
  <si>
    <t>本別町</t>
  </si>
  <si>
    <t>足寄町</t>
  </si>
  <si>
    <t>陸別町</t>
  </si>
  <si>
    <t>浦幌町</t>
  </si>
  <si>
    <t>釧路町</t>
  </si>
  <si>
    <t>厚岸町</t>
  </si>
  <si>
    <t>浜中町</t>
  </si>
  <si>
    <t>標茶町</t>
  </si>
  <si>
    <t>弟子屈町</t>
  </si>
  <si>
    <t>釧路市（旧阿寒町）</t>
  </si>
  <si>
    <t>鶴居村</t>
  </si>
  <si>
    <t>白糠町</t>
  </si>
  <si>
    <t>釧路市（旧音別町）</t>
  </si>
  <si>
    <t>別海町</t>
  </si>
  <si>
    <t>中標津町</t>
  </si>
  <si>
    <t>標津町</t>
  </si>
  <si>
    <t>羅臼町</t>
  </si>
  <si>
    <t>青森県</t>
  </si>
  <si>
    <t>4地域</t>
  </si>
  <si>
    <t>黒石市</t>
  </si>
  <si>
    <t>三沢市</t>
  </si>
  <si>
    <t>むつ市（旧むつ市）</t>
  </si>
  <si>
    <t>平内町</t>
  </si>
  <si>
    <t>今別町</t>
  </si>
  <si>
    <t>蓬田村</t>
  </si>
  <si>
    <t>外ケ浜町（旧平舘村）</t>
  </si>
  <si>
    <t>外ケ浜町（旧三厩村）</t>
  </si>
  <si>
    <t>鯵ケ沢町</t>
  </si>
  <si>
    <t>つがる市（旧森田村）</t>
  </si>
  <si>
    <t>深浦町（旧岩崎村）</t>
  </si>
  <si>
    <t>つがる市（旧柏村）</t>
  </si>
  <si>
    <t>つがる市（旧稲垣村）</t>
  </si>
  <si>
    <t>つがる市（旧車力村）</t>
  </si>
  <si>
    <t>弘前市（旧岩木町）</t>
  </si>
  <si>
    <t>弘前市（旧相馬村）</t>
  </si>
  <si>
    <t>西目屋村</t>
  </si>
  <si>
    <t>大鰐町</t>
  </si>
  <si>
    <t>青森市（旧浪岡町）</t>
  </si>
  <si>
    <t>平川市（旧平賀町）</t>
  </si>
  <si>
    <t>藤崎町（旧常盤村）</t>
  </si>
  <si>
    <t>田舎館村</t>
  </si>
  <si>
    <t>平川市（旧碇ケ関村）</t>
  </si>
  <si>
    <t>板柳町</t>
  </si>
  <si>
    <t>五所川原市（旧金木町）</t>
  </si>
  <si>
    <t>鶴田町</t>
  </si>
  <si>
    <t>五所川原市（旧市浦村）</t>
  </si>
  <si>
    <t>中泊町（旧小泊村）</t>
  </si>
  <si>
    <t>野辺地町</t>
  </si>
  <si>
    <t>十和田市（旧十和田湖町）</t>
  </si>
  <si>
    <t>六戸町</t>
  </si>
  <si>
    <t>横浜町</t>
  </si>
  <si>
    <t>東北町（旧東北町）</t>
  </si>
  <si>
    <t>七戸町（旧天間林村）</t>
  </si>
  <si>
    <t>おいらせ町（旧下田町）</t>
  </si>
  <si>
    <t>六ケ所村</t>
  </si>
  <si>
    <t>むつ市（旧川内町）</t>
  </si>
  <si>
    <t>むつ市（旧大畑町）</t>
  </si>
  <si>
    <t>大間町</t>
  </si>
  <si>
    <t>東通村</t>
  </si>
  <si>
    <t>風間浦村</t>
  </si>
  <si>
    <t>佐井村</t>
  </si>
  <si>
    <t>むつ市（旧脇野沢村）</t>
  </si>
  <si>
    <t>三戸町</t>
  </si>
  <si>
    <t>田子町</t>
  </si>
  <si>
    <t>階上町</t>
  </si>
  <si>
    <t>八戸市（旧南郷村）</t>
  </si>
  <si>
    <t>五戸町（旧倉石村）</t>
  </si>
  <si>
    <t>新郷村</t>
  </si>
  <si>
    <t>岩手県</t>
  </si>
  <si>
    <t>盛岡市（旧盛岡市)</t>
  </si>
  <si>
    <t>宮古市（旧宮古市)</t>
  </si>
  <si>
    <t>大船渡市（旧大船渡市)</t>
  </si>
  <si>
    <t>北上市</t>
  </si>
  <si>
    <t>久慈市（旧久慈市)</t>
  </si>
  <si>
    <t>一関市（旧一関市)</t>
  </si>
  <si>
    <t>陸前高田市</t>
  </si>
  <si>
    <t>釜石市</t>
  </si>
  <si>
    <t>奥州市（旧江刺市)</t>
  </si>
  <si>
    <t>二戸市（旧二戸市)</t>
  </si>
  <si>
    <t>雫石町</t>
  </si>
  <si>
    <t>葛巻町</t>
  </si>
  <si>
    <t>岩手町</t>
  </si>
  <si>
    <t>八幡平市（旧西根町）</t>
  </si>
  <si>
    <t>滝沢村</t>
  </si>
  <si>
    <t>八幡平市（旧松尾村）</t>
  </si>
  <si>
    <t>盛岡市（旧玉山村)</t>
  </si>
  <si>
    <t>紫波町</t>
  </si>
  <si>
    <t>矢巾町</t>
  </si>
  <si>
    <t>花巻市（旧大迫町)</t>
  </si>
  <si>
    <t>花巻市（旧石鳥谷町)</t>
  </si>
  <si>
    <t>花巻市（旧東和町)</t>
  </si>
  <si>
    <t>西和賀町（旧湯田町）</t>
  </si>
  <si>
    <t>西和賀町（旧沢内村）</t>
  </si>
  <si>
    <t>金ケ崎町</t>
  </si>
  <si>
    <t>奥州市（旧前沢町)</t>
  </si>
  <si>
    <t>奥州市（旧胆沢町)</t>
  </si>
  <si>
    <t>奥州市（旧衣川村)</t>
  </si>
  <si>
    <t>一関市（旧花泉町)</t>
  </si>
  <si>
    <t>平泉町</t>
  </si>
  <si>
    <t>一関市（旧大東町)</t>
  </si>
  <si>
    <t>一関市（旧藤沢町)</t>
  </si>
  <si>
    <t>一関市（旧千厩町)</t>
  </si>
  <si>
    <t>一関市（旧東山町)</t>
  </si>
  <si>
    <t>一関市（旧室根村)</t>
  </si>
  <si>
    <t>一関市（旧川崎村)</t>
  </si>
  <si>
    <t>住田町</t>
  </si>
  <si>
    <t>大船渡市（旧三陸町)</t>
  </si>
  <si>
    <t>大槌町</t>
  </si>
  <si>
    <t>遠野市（旧宮守村)</t>
  </si>
  <si>
    <t>宮古市（旧田老町)</t>
  </si>
  <si>
    <t>山田町</t>
  </si>
  <si>
    <t>岩泉町</t>
  </si>
  <si>
    <t>田野畑村</t>
  </si>
  <si>
    <t>普代村</t>
  </si>
  <si>
    <t>宮古市（旧新里村)</t>
  </si>
  <si>
    <t>宮古市（旧川井村)</t>
  </si>
  <si>
    <t>軽米町</t>
  </si>
  <si>
    <t>野田村</t>
  </si>
  <si>
    <t>久慈市（旧山形村）</t>
  </si>
  <si>
    <t>洋野町（旧大野村)</t>
  </si>
  <si>
    <t>九戸村</t>
  </si>
  <si>
    <t>二戸市（旧浄法寺町)</t>
  </si>
  <si>
    <t>一戸町</t>
  </si>
  <si>
    <t>宮城県</t>
  </si>
  <si>
    <t>仙台市</t>
  </si>
  <si>
    <t>石巻市（旧石巻市)</t>
  </si>
  <si>
    <t>塩竃市</t>
  </si>
  <si>
    <t>大崎市（旧古川市)</t>
  </si>
  <si>
    <t>気仙沼市（旧気仙沼市)</t>
  </si>
  <si>
    <t>白石市</t>
  </si>
  <si>
    <t>名取市</t>
  </si>
  <si>
    <t>角田市</t>
  </si>
  <si>
    <t>多賀城市</t>
  </si>
  <si>
    <t>岩沼市</t>
  </si>
  <si>
    <t>蔵王町</t>
  </si>
  <si>
    <t>七ケ宿町</t>
  </si>
  <si>
    <t>大河原町</t>
  </si>
  <si>
    <t>村田町</t>
  </si>
  <si>
    <t>柴田町</t>
  </si>
  <si>
    <t>川崎町</t>
  </si>
  <si>
    <t>丸森町</t>
  </si>
  <si>
    <t>亘理町</t>
  </si>
  <si>
    <t>山元町</t>
  </si>
  <si>
    <t>松島町</t>
  </si>
  <si>
    <t>七ケ浜町</t>
  </si>
  <si>
    <t>利府町</t>
  </si>
  <si>
    <t>大和町</t>
  </si>
  <si>
    <t>大郷町</t>
  </si>
  <si>
    <t>富谷町</t>
  </si>
  <si>
    <t>大衡村</t>
  </si>
  <si>
    <t>加美町（旧中新田町)</t>
  </si>
  <si>
    <t>加美町（旧小野田町)</t>
  </si>
  <si>
    <t>色麻町</t>
  </si>
  <si>
    <t>大崎市（旧松山町)</t>
  </si>
  <si>
    <t>大崎市（旧三本木町)</t>
  </si>
  <si>
    <t>大崎市（旧鹿島台町)</t>
  </si>
  <si>
    <t>大崎市（旧岩出山町)</t>
  </si>
  <si>
    <t>大崎市（旧鳴子町)</t>
  </si>
  <si>
    <t>涌谷町</t>
  </si>
  <si>
    <t>大崎市（旧田尻町)</t>
  </si>
  <si>
    <t>栗原市（旧築館町)</t>
  </si>
  <si>
    <t>栗原市（旧若柳町)</t>
  </si>
  <si>
    <t>栗原市（旧栗駒町)</t>
  </si>
  <si>
    <t>栗原市（旧高清水町)</t>
  </si>
  <si>
    <t>栗原市（旧一迫町)</t>
  </si>
  <si>
    <t>栗原市（旧瀬峰町)</t>
  </si>
  <si>
    <t>栗原市（旧鴬沢町)</t>
  </si>
  <si>
    <t>栗原市（旧金成町)</t>
  </si>
  <si>
    <t>栗原市（旧志波姫町)</t>
  </si>
  <si>
    <t>栗原市（旧花山村)</t>
  </si>
  <si>
    <t>登米市（旧迫町)</t>
  </si>
  <si>
    <t>登米市（旧登米町)</t>
  </si>
  <si>
    <t>登米市（旧東和町)</t>
  </si>
  <si>
    <t>登米市（旧豊里町)</t>
  </si>
  <si>
    <t>登米市（旧米山町)</t>
  </si>
  <si>
    <t>登米市（旧石越町)</t>
  </si>
  <si>
    <t>登米市（旧南方町)</t>
  </si>
  <si>
    <t>石巻市（旧河北町)</t>
  </si>
  <si>
    <t>石巻市（旧雄勝町)</t>
  </si>
  <si>
    <t>石巻市（旧河南町)</t>
  </si>
  <si>
    <t>石巻市（旧桃生町)</t>
  </si>
  <si>
    <t>東松島市（旧鳴瀬町)</t>
  </si>
  <si>
    <t>石巻市（旧北上町)</t>
  </si>
  <si>
    <t>女川町</t>
  </si>
  <si>
    <t>A4区分</t>
  </si>
  <si>
    <t>石巻市（旧牡鹿町)</t>
  </si>
  <si>
    <t>南三陸町（旧志津川町)</t>
  </si>
  <si>
    <t>登米市（旧津山町)</t>
  </si>
  <si>
    <t>気仙沼市（旧本吉町)</t>
  </si>
  <si>
    <t>気仙沼市（旧唐桑町)</t>
  </si>
  <si>
    <t>秋田県</t>
  </si>
  <si>
    <t>能代市（旧能代市)</t>
  </si>
  <si>
    <t>横手市（旧横手市)</t>
  </si>
  <si>
    <t>鹿角市</t>
  </si>
  <si>
    <t>小坂町</t>
  </si>
  <si>
    <t>大館市（旧比内町)</t>
  </si>
  <si>
    <t>北秋田市（旧森吉町)</t>
  </si>
  <si>
    <t>大館市（旧田代町)</t>
  </si>
  <si>
    <t>北秋田市（旧合川町)</t>
  </si>
  <si>
    <t>上小阿仁村</t>
  </si>
  <si>
    <t>能代市（旧二ツ井町)</t>
  </si>
  <si>
    <t>三種町（旧山本町)</t>
  </si>
  <si>
    <t>三種町（旧八竜町)</t>
  </si>
  <si>
    <t>藤里町</t>
  </si>
  <si>
    <t>八峰町（旧峰浜村)</t>
  </si>
  <si>
    <t>五城目町</t>
  </si>
  <si>
    <t>八郎潟町</t>
  </si>
  <si>
    <t>潟上市（旧飯田川町)</t>
  </si>
  <si>
    <t>潟上市（旧天王町)</t>
  </si>
  <si>
    <t>井川町</t>
  </si>
  <si>
    <t>男鹿市（旧若美町)</t>
  </si>
  <si>
    <t>大潟村</t>
  </si>
  <si>
    <t>秋田市（旧河辺町)</t>
  </si>
  <si>
    <t>秋田市（旧雄和町)</t>
  </si>
  <si>
    <t>にかほ市（旧金浦町)</t>
  </si>
  <si>
    <t>にかほ市（旧象潟町)</t>
  </si>
  <si>
    <t>由利本荘市（旧矢島町)</t>
  </si>
  <si>
    <t>由利本荘市（旧由利町)</t>
  </si>
  <si>
    <t>由利本荘市（旧西目町)</t>
  </si>
  <si>
    <t>由利本荘市（旧鳥海町)</t>
  </si>
  <si>
    <t>由利本荘市（旧東由利町)</t>
  </si>
  <si>
    <t>由利本荘市（旧大内町)</t>
  </si>
  <si>
    <t>大仙市（旧神岡町)</t>
  </si>
  <si>
    <t>大仙市（旧西仙北町)</t>
  </si>
  <si>
    <t>大仙市（旧中仙町)</t>
  </si>
  <si>
    <t>仙北市（旧田沢湖町)</t>
  </si>
  <si>
    <t>大仙市（旧南外村)</t>
  </si>
  <si>
    <t>大仙市（旧仙北町)</t>
  </si>
  <si>
    <t>仙北市（旧西木村)</t>
  </si>
  <si>
    <t>大仙市（旧太田町)</t>
  </si>
  <si>
    <t>美郷町（旧千畑町)</t>
  </si>
  <si>
    <t>横手市（旧増田町)</t>
  </si>
  <si>
    <t>横手市（旧平鹿町)</t>
  </si>
  <si>
    <t>横手市（旧雄物川町)</t>
  </si>
  <si>
    <t>横手市（旧大森町)</t>
  </si>
  <si>
    <t>横手市（旧十文字町)</t>
  </si>
  <si>
    <t>横手市（旧山内村)</t>
  </si>
  <si>
    <t>横手市（旧大雄村)</t>
  </si>
  <si>
    <t>湯沢市（旧稲川町)</t>
  </si>
  <si>
    <t>湯沢市（旧雄勝町)</t>
  </si>
  <si>
    <t>羽後町</t>
  </si>
  <si>
    <t>東成瀬村</t>
  </si>
  <si>
    <t>湯沢市（旧皆瀬村)</t>
  </si>
  <si>
    <t>山形県</t>
  </si>
  <si>
    <t>山形市</t>
  </si>
  <si>
    <t>米沢市</t>
  </si>
  <si>
    <t>鶴岡市（旧鶴岡市)</t>
  </si>
  <si>
    <t>酒田市（旧酒田市)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</si>
  <si>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</si>
  <si>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</si>
  <si>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</si>
  <si>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</si>
  <si>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</si>
  <si>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</si>
  <si>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</si>
  <si>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</si>
  <si>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</si>
  <si>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</si>
  <si>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</si>
  <si>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</si>
  <si>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</si>
  <si>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</si>
  <si>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</si>
  <si>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</si>
  <si>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</si>
  <si>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</si>
  <si>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</si>
  <si>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</si>
  <si>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</si>
  <si>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</si>
  <si>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</si>
  <si>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</si>
  <si>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</si>
  <si>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</si>
  <si>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</si>
  <si>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</si>
  <si>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庄内町（旧立川町)</t>
  </si>
  <si>
    <t>庄内町（旧余目町)</t>
  </si>
  <si>
    <t>鶴岡市（旧藤島町)</t>
  </si>
  <si>
    <t>鶴岡市（旧羽黒町)</t>
  </si>
  <si>
    <t>鶴岡市（旧櫛引町)</t>
  </si>
  <si>
    <t>三川町</t>
  </si>
  <si>
    <t>鶴岡市（旧朝日村)</t>
  </si>
  <si>
    <t>鶴岡市（旧温海町)</t>
  </si>
  <si>
    <t>遊佐町</t>
  </si>
  <si>
    <t>酒田市（旧八幡町)</t>
  </si>
  <si>
    <t>酒田市（旧松山町)</t>
  </si>
  <si>
    <t>酒田市（旧平田町)</t>
  </si>
  <si>
    <t>福島県</t>
  </si>
  <si>
    <t>福島市（旧福島市)</t>
  </si>
  <si>
    <t>会津若松市（旧会津若松市)</t>
  </si>
  <si>
    <t>郡山市</t>
  </si>
  <si>
    <t>いわき市</t>
  </si>
  <si>
    <t>5地域</t>
  </si>
  <si>
    <t>白河市（旧白河市)</t>
  </si>
  <si>
    <t>南相馬市（旧原町市)</t>
  </si>
  <si>
    <t>須賀川市（旧須賀川市)</t>
  </si>
  <si>
    <t>喜多方市（旧喜多方市)</t>
  </si>
  <si>
    <t>相馬市</t>
  </si>
  <si>
    <t>二本松市（旧二本松市)</t>
  </si>
  <si>
    <t>桑折町</t>
  </si>
  <si>
    <t>伊達市（旧伊達町)</t>
  </si>
  <si>
    <t>国見町</t>
  </si>
  <si>
    <t>伊達市（旧梁川町)</t>
  </si>
  <si>
    <t>伊達市（旧保原町)</t>
  </si>
  <si>
    <t>伊達市（旧霊山町)</t>
  </si>
  <si>
    <t>伊達市（旧月舘町)</t>
  </si>
  <si>
    <t>川俣町</t>
  </si>
  <si>
    <t>福島市（旧飯野町)</t>
  </si>
  <si>
    <t>二本松市（旧安達町)</t>
  </si>
  <si>
    <t>大玉村</t>
  </si>
  <si>
    <t>本宮市（旧本宮町)</t>
  </si>
  <si>
    <t>本宮市（旧白沢村)</t>
  </si>
  <si>
    <t>二本松市（旧岩代町)</t>
  </si>
  <si>
    <t>二本松市（旧東和町)</t>
  </si>
  <si>
    <t>須賀川市（旧長沼町)</t>
  </si>
  <si>
    <t>鏡石町</t>
  </si>
  <si>
    <t>須賀川市（旧岩瀬村)</t>
  </si>
  <si>
    <t>天栄村</t>
  </si>
  <si>
    <t>南会津町（旧田島町)</t>
  </si>
  <si>
    <t>下郷町</t>
  </si>
  <si>
    <t>南会津町（旧舘岩村)</t>
  </si>
  <si>
    <t>檜枝岐村</t>
  </si>
  <si>
    <t>南会津町（旧南郷村)</t>
  </si>
  <si>
    <t>只見町</t>
  </si>
  <si>
    <t>会津若松市（旧北会津村)</t>
  </si>
  <si>
    <t>喜多方市（旧熱塩加納村)</t>
  </si>
  <si>
    <t>北塩原村</t>
  </si>
  <si>
    <t>喜多方市（旧塩川町)</t>
  </si>
  <si>
    <t>喜多方市（旧山都町)</t>
  </si>
  <si>
    <t>西会津町</t>
  </si>
  <si>
    <t>喜多方市（旧高郷村)</t>
  </si>
  <si>
    <t>磐梯町</t>
  </si>
  <si>
    <t>猪苗代町</t>
  </si>
  <si>
    <t>会津坂下町</t>
  </si>
  <si>
    <t>湯川村</t>
  </si>
  <si>
    <t>柳津町</t>
  </si>
  <si>
    <t>会津若松市（旧河東町)</t>
  </si>
  <si>
    <t>会津美里町（旧会津本郷町)</t>
  </si>
  <si>
    <t>会津美里町（旧新鶴村)</t>
  </si>
  <si>
    <t>三島町</t>
  </si>
  <si>
    <t>昭和村</t>
  </si>
  <si>
    <t>西郷村</t>
  </si>
  <si>
    <t>白河市（旧表郷村)</t>
  </si>
  <si>
    <t>白河市（旧東村)</t>
  </si>
  <si>
    <t>泉崎村</t>
  </si>
  <si>
    <t>中島村</t>
  </si>
  <si>
    <t>矢吹町</t>
  </si>
  <si>
    <t>白河市（旧大信村)</t>
  </si>
  <si>
    <t>棚倉町</t>
  </si>
  <si>
    <t>矢祭町</t>
  </si>
  <si>
    <t>塙町</t>
  </si>
  <si>
    <t>鮫川村</t>
  </si>
  <si>
    <t>石川町</t>
  </si>
  <si>
    <t>玉川村</t>
  </si>
  <si>
    <t>平田村</t>
  </si>
  <si>
    <t>浅川町</t>
  </si>
  <si>
    <t>古殿町</t>
  </si>
  <si>
    <t>三春町</t>
  </si>
  <si>
    <t>小野町</t>
  </si>
  <si>
    <t>田村市（旧滝根町)</t>
  </si>
  <si>
    <t>田村市（旧大越町)</t>
  </si>
  <si>
    <t>田村市（旧都路村)</t>
  </si>
  <si>
    <t>田村市（旧常葉町)</t>
  </si>
  <si>
    <t>田村市（旧船引町)</t>
  </si>
  <si>
    <t>広野町</t>
  </si>
  <si>
    <t>楢葉町</t>
  </si>
  <si>
    <t>富岡町</t>
  </si>
  <si>
    <t>川内村</t>
  </si>
  <si>
    <t>大熊町</t>
  </si>
  <si>
    <t>双葉町</t>
  </si>
  <si>
    <t>浪江町</t>
  </si>
  <si>
    <t>葛尾村</t>
  </si>
  <si>
    <t>新地町</t>
  </si>
  <si>
    <t>南相馬市（旧鹿島町)</t>
  </si>
  <si>
    <t>南相馬市（旧小高町)</t>
  </si>
  <si>
    <t>飯舘村</t>
  </si>
  <si>
    <t>茨城県</t>
  </si>
  <si>
    <t>日立市（旧日立市)</t>
  </si>
  <si>
    <t>土浦市（旧土浦市)</t>
  </si>
  <si>
    <t>結城市</t>
  </si>
  <si>
    <t>龍ケ崎市</t>
  </si>
  <si>
    <t>常陸太田市（旧常陸太田市)</t>
  </si>
  <si>
    <t>高萩市</t>
  </si>
  <si>
    <t>北茨城市</t>
  </si>
  <si>
    <t>坂東市（旧岩井市)</t>
  </si>
  <si>
    <t>牛久市</t>
  </si>
  <si>
    <t>ひたちなか市</t>
  </si>
  <si>
    <t>鹿嶋市</t>
  </si>
  <si>
    <t>6地域</t>
  </si>
  <si>
    <t>H5区分</t>
  </si>
  <si>
    <t>潮来市（旧潮来市)</t>
  </si>
  <si>
    <t>茨城町</t>
  </si>
  <si>
    <t>小美玉市（旧小川町)</t>
  </si>
  <si>
    <t>小美玉市（旧美野里町)</t>
  </si>
  <si>
    <t>水戸市（旧内原町)</t>
  </si>
  <si>
    <t>城里町（旧常北町)</t>
  </si>
  <si>
    <t>大洗町</t>
  </si>
  <si>
    <t>笠間市（旧友部町)</t>
  </si>
  <si>
    <t>笠間市（旧岩間町)</t>
  </si>
  <si>
    <t>城里町（旧七会村)</t>
  </si>
  <si>
    <t>東海村</t>
  </si>
  <si>
    <t>那珂市（旧那珂町)</t>
  </si>
  <si>
    <t>常陸大宮市（旧大宮町)</t>
  </si>
  <si>
    <t>常陸大宮市（旧山方町)</t>
  </si>
  <si>
    <t>常陸大宮市（旧美和村)</t>
  </si>
  <si>
    <t>常陸大宮市（旧緒川村)</t>
  </si>
  <si>
    <t>常陸太田市（旧水府村)</t>
  </si>
  <si>
    <t>常陸太田市（旧里美村)</t>
  </si>
  <si>
    <t>大子町</t>
  </si>
  <si>
    <t>日立市（旧十王町)</t>
  </si>
  <si>
    <t>鉾田市（旧鉾田町)</t>
  </si>
  <si>
    <t>鉾田市（旧大洋村)</t>
  </si>
  <si>
    <t>神栖市（旧神栖町)</t>
  </si>
  <si>
    <t>7地域</t>
  </si>
  <si>
    <t>行方市（旧麻生町)</t>
  </si>
  <si>
    <t>行方市（旧北浦町)</t>
  </si>
  <si>
    <t>美浦村</t>
  </si>
  <si>
    <t>阿見町</t>
  </si>
  <si>
    <t>つくば市（旧茎崎町)</t>
  </si>
  <si>
    <t>稲敷市（旧新利根町)</t>
  </si>
  <si>
    <t>河内町</t>
  </si>
  <si>
    <t>稲敷市（旧桜川村)</t>
  </si>
  <si>
    <t>稲敷市（旧東町)</t>
  </si>
  <si>
    <t>石岡市（旧八郷町)</t>
  </si>
  <si>
    <t>かすみがうら市（旧千代田町)</t>
  </si>
  <si>
    <t>土浦市（旧新治村)</t>
  </si>
  <si>
    <t>つくばみらい市（旧谷和原村)</t>
  </si>
  <si>
    <t>筑西市（旧関城町)</t>
  </si>
  <si>
    <t>筑西市（旧明野町)</t>
  </si>
  <si>
    <t>桜川市（旧真壁町)</t>
  </si>
  <si>
    <t>桜川市（旧大和村)</t>
  </si>
  <si>
    <t>筑西市（旧協和町)</t>
  </si>
  <si>
    <t>八千代町</t>
  </si>
  <si>
    <t>下妻市（旧千代川村)</t>
  </si>
  <si>
    <t>常総市（旧石下町)</t>
  </si>
  <si>
    <t>古河市（旧総和町)</t>
  </si>
  <si>
    <t>五霞町</t>
  </si>
  <si>
    <t>古河市（旧三和町)</t>
  </si>
  <si>
    <t>境町</t>
  </si>
  <si>
    <t>守谷市（旧守谷町)</t>
  </si>
  <si>
    <t>取手市（旧藤代町)</t>
  </si>
  <si>
    <t>利根町</t>
  </si>
  <si>
    <t>栃木県</t>
  </si>
  <si>
    <t>足利市</t>
  </si>
  <si>
    <t>栃木市（旧栃木市)</t>
  </si>
  <si>
    <t>佐野市（旧佐野市)</t>
  </si>
  <si>
    <t>鹿沼市（旧鹿沼市)</t>
  </si>
  <si>
    <t>日光市（旧日光市)</t>
  </si>
  <si>
    <t>日光市（旧今市市)</t>
  </si>
  <si>
    <t>小山市</t>
  </si>
  <si>
    <t>真岡市（旧真岡市)</t>
  </si>
  <si>
    <t>大田原市（旧大田原市)</t>
  </si>
  <si>
    <t>矢板市</t>
  </si>
  <si>
    <t>那須塩原市（旧黒磯市)</t>
  </si>
  <si>
    <t>上三川町</t>
  </si>
  <si>
    <t>下野市（旧南河内町)</t>
  </si>
  <si>
    <t>宇都宮市（旧上河内町)</t>
  </si>
  <si>
    <t>宇都宮市（旧河内町)</t>
  </si>
  <si>
    <t>栃木市（旧西方町)</t>
  </si>
  <si>
    <t>鹿沼市（旧粟野町)</t>
  </si>
  <si>
    <t>日光市（旧足尾町)</t>
  </si>
  <si>
    <t>真岡市（旧二宮町)</t>
  </si>
  <si>
    <t>益子町</t>
  </si>
  <si>
    <t>茂木町</t>
  </si>
  <si>
    <t>市貝町</t>
  </si>
  <si>
    <t>芳賀町</t>
  </si>
  <si>
    <t>壬生町</t>
  </si>
  <si>
    <t>下野市（旧石橋町)</t>
  </si>
  <si>
    <t>野木町</t>
  </si>
  <si>
    <t>栃木市（旧大平町)</t>
  </si>
  <si>
    <t>栃木市（旧藤岡町)</t>
  </si>
  <si>
    <t>岩舟町</t>
  </si>
  <si>
    <t>栃木市（旧都賀町)</t>
  </si>
  <si>
    <t>日光市（旧栗山村)</t>
  </si>
  <si>
    <t>日光市（旧藤原町)</t>
  </si>
  <si>
    <t>塩谷町</t>
  </si>
  <si>
    <t>高根沢町</t>
  </si>
  <si>
    <t>那須烏山市（旧南那須町)</t>
  </si>
  <si>
    <t>那珂川町（旧馬頭町)</t>
  </si>
  <si>
    <t>大田原市（旧湯津上村)</t>
  </si>
  <si>
    <t>大田原市（旧黒羽町)</t>
  </si>
  <si>
    <t>那須町</t>
  </si>
  <si>
    <t>那須塩原市（旧西那須野町)</t>
  </si>
  <si>
    <t>佐野市（旧田沼町)</t>
  </si>
  <si>
    <t>佐野市（旧葛生町)</t>
  </si>
  <si>
    <t>群馬県</t>
  </si>
  <si>
    <t>前橋市（旧前橋市)</t>
  </si>
  <si>
    <t>高崎市（旧高崎市)</t>
  </si>
  <si>
    <t>桐生市（旧桐生市)</t>
  </si>
  <si>
    <t>伊勢崎市（旧伊勢崎市)</t>
  </si>
  <si>
    <t>太田市（旧太田市)</t>
  </si>
  <si>
    <t>沼田市（旧沼田市)</t>
  </si>
  <si>
    <t>館林市</t>
  </si>
  <si>
    <t>渋川市（旧渋川市)</t>
  </si>
  <si>
    <t>藤岡市（旧藤岡市)</t>
  </si>
  <si>
    <t>富岡市（旧富岡市)</t>
  </si>
  <si>
    <t>安中市（旧安中市)</t>
  </si>
  <si>
    <t>渋川市（旧北橘村)</t>
  </si>
  <si>
    <t>渋川市（旧赤城村)</t>
  </si>
  <si>
    <t>前橋市（旧富士見村)</t>
  </si>
  <si>
    <t>前橋市（旧大胡町)</t>
  </si>
  <si>
    <t>前橋市（旧宮城村)</t>
  </si>
  <si>
    <t>前橋市（旧粕川村)</t>
  </si>
  <si>
    <t>桐生市（旧新里村)</t>
  </si>
  <si>
    <t>桐生市（旧黒保根村)</t>
  </si>
  <si>
    <t>高崎市（旧榛名町)</t>
  </si>
  <si>
    <t>高崎市（旧倉渕村)</t>
  </si>
  <si>
    <t>高崎市（旧箕郷町)</t>
  </si>
  <si>
    <t>高崎市（旧群馬町)</t>
  </si>
  <si>
    <t>渋川市（旧子持村)</t>
  </si>
  <si>
    <t>渋川市（旧小野上村)</t>
  </si>
  <si>
    <t>渋川市（旧伊香保町)</t>
  </si>
  <si>
    <t>榛東村</t>
  </si>
  <si>
    <t>吉岡町</t>
  </si>
  <si>
    <t>高崎市（旧新町)</t>
  </si>
  <si>
    <t>高崎市（旧吉井町)</t>
  </si>
  <si>
    <t>神流町（旧万場町)</t>
  </si>
  <si>
    <t>神流町（旧中里村)</t>
  </si>
  <si>
    <t>上野村</t>
  </si>
  <si>
    <t>富岡市（旧妙義町)</t>
  </si>
  <si>
    <t>下仁田町</t>
  </si>
  <si>
    <t>南牧村</t>
  </si>
  <si>
    <t>甘楽町（旧甘楽町)</t>
  </si>
  <si>
    <t>安中市（旧松井田町)</t>
  </si>
  <si>
    <t>東吾妻町（旧吾妻町)</t>
  </si>
  <si>
    <t>長野原町</t>
  </si>
  <si>
    <t>嬬恋村</t>
  </si>
  <si>
    <t>草津町</t>
  </si>
  <si>
    <t>中之条町（旧六合村)</t>
  </si>
  <si>
    <t>高山村</t>
  </si>
  <si>
    <t>沼田市（旧白沢村)</t>
  </si>
  <si>
    <t>沼田市（旧利根村)</t>
  </si>
  <si>
    <t>片品村</t>
  </si>
  <si>
    <t>川場村</t>
  </si>
  <si>
    <t>みなかみ町（旧水上町)</t>
  </si>
  <si>
    <t>みなかみ町（旧新治村)</t>
  </si>
  <si>
    <t>伊勢崎市（旧赤堀町)</t>
  </si>
  <si>
    <t>伊勢崎市（旧佐波郡東村)</t>
  </si>
  <si>
    <t>伊勢崎市（旧境町)</t>
  </si>
  <si>
    <t>玉村町</t>
  </si>
  <si>
    <t>太田市（旧尾島町)</t>
  </si>
  <si>
    <t>太田市（旧新田町)</t>
  </si>
  <si>
    <t>太田市（旧藪塚本町)</t>
  </si>
  <si>
    <t>みどり市（旧笠懸町)</t>
  </si>
  <si>
    <t>みどり市（旧大間々町)</t>
  </si>
  <si>
    <t>板倉町</t>
  </si>
  <si>
    <t>明和町</t>
  </si>
  <si>
    <t>千代田町</t>
  </si>
  <si>
    <t>大泉町</t>
  </si>
  <si>
    <t>邑楽町</t>
  </si>
  <si>
    <t>埼玉県</t>
  </si>
  <si>
    <t>川越市</t>
  </si>
  <si>
    <t>熊谷市（旧熊谷市)</t>
  </si>
  <si>
    <t>秩父市（旧秩父市)</t>
  </si>
  <si>
    <t>所沢市</t>
  </si>
  <si>
    <t>飯能市（旧飯能市)</t>
  </si>
  <si>
    <t>加須市（旧加須市)</t>
  </si>
  <si>
    <t>本庄市（旧本庄市)</t>
  </si>
  <si>
    <t>東松山市</t>
  </si>
  <si>
    <t>狭山市</t>
  </si>
  <si>
    <t>羽生市</t>
  </si>
  <si>
    <t>深谷市（旧深谷市)</t>
  </si>
  <si>
    <t>上尾市</t>
  </si>
  <si>
    <t>草加市</t>
  </si>
  <si>
    <t>越谷市</t>
  </si>
  <si>
    <t>蕨市</t>
  </si>
  <si>
    <t>戸田市</t>
  </si>
  <si>
    <t>入間市</t>
  </si>
  <si>
    <t>川口市（旧鳩ケ谷市)</t>
  </si>
  <si>
    <t>朝霞市</t>
  </si>
  <si>
    <t>志木市</t>
  </si>
  <si>
    <t>和光市</t>
  </si>
  <si>
    <t>新座市</t>
  </si>
  <si>
    <t>桶川市</t>
  </si>
  <si>
    <t>北本市</t>
  </si>
  <si>
    <t>八潮市</t>
  </si>
  <si>
    <t>富士見市</t>
  </si>
  <si>
    <t>三郷市</t>
  </si>
  <si>
    <t>蓮田市</t>
  </si>
  <si>
    <t>坂戸市</t>
  </si>
  <si>
    <t>幸手市</t>
  </si>
  <si>
    <t>鶴ヶ島市</t>
  </si>
  <si>
    <t>日高市</t>
  </si>
  <si>
    <t>吉川市</t>
  </si>
  <si>
    <t>さいたま市（旧さいたま市)</t>
  </si>
  <si>
    <t>伊奈町</t>
  </si>
  <si>
    <t>鴻巣市（旧吹上町)</t>
  </si>
  <si>
    <t>ふじみ野市（旧大井町)</t>
  </si>
  <si>
    <t>三芳町</t>
  </si>
  <si>
    <t>毛呂山町</t>
  </si>
  <si>
    <t>越生町</t>
  </si>
  <si>
    <t>飯能市（旧名栗村)</t>
  </si>
  <si>
    <t>滑川町</t>
  </si>
  <si>
    <t>嵐山町</t>
  </si>
  <si>
    <t>小川町</t>
  </si>
  <si>
    <t>ときがわ町（旧玉川村)</t>
  </si>
  <si>
    <t>川島町</t>
  </si>
  <si>
    <t>吉見町</t>
  </si>
  <si>
    <t>鳩山町</t>
  </si>
  <si>
    <t>横瀬町</t>
  </si>
  <si>
    <t>皆野町</t>
  </si>
  <si>
    <t>長瀞町</t>
  </si>
  <si>
    <t>秩父市（旧吉田町)</t>
  </si>
  <si>
    <t>小鹿野町（旧両神村)</t>
  </si>
  <si>
    <t>秩父市（旧大滝村)</t>
  </si>
  <si>
    <t>秩父市（旧荒川村)</t>
  </si>
  <si>
    <t>東秩父村</t>
  </si>
  <si>
    <t>美里町</t>
  </si>
  <si>
    <t>本庄市（旧児玉町)</t>
  </si>
  <si>
    <t>神川町（旧神泉村)</t>
  </si>
  <si>
    <t>上里町</t>
  </si>
  <si>
    <t>熊谷市（旧大里村)</t>
  </si>
  <si>
    <t>熊谷市（旧江南町)</t>
  </si>
  <si>
    <t>熊谷市（旧妻沼町)</t>
  </si>
  <si>
    <t>深谷市（旧川本町)</t>
  </si>
  <si>
    <t>深谷市（旧花園町)</t>
  </si>
  <si>
    <t>寄居町</t>
  </si>
  <si>
    <t>行田市（旧南河原村)</t>
  </si>
  <si>
    <t>鴻巣市（旧川里町)</t>
  </si>
  <si>
    <t>加須市（旧北川辺町)</t>
  </si>
  <si>
    <t>加須市（旧大利根町)</t>
  </si>
  <si>
    <t>宮代町</t>
  </si>
  <si>
    <t>白岡市</t>
  </si>
  <si>
    <t>久喜市（旧菖蒲町)</t>
  </si>
  <si>
    <t>久喜市（旧栗橋町)</t>
  </si>
  <si>
    <t>久喜市（旧鷲宮町)</t>
  </si>
  <si>
    <t>杉戸町</t>
  </si>
  <si>
    <t>松伏町</t>
  </si>
  <si>
    <t>春日部市（旧庄和町)</t>
  </si>
  <si>
    <t>千葉県</t>
  </si>
  <si>
    <t>千葉市</t>
  </si>
  <si>
    <t>銚子市</t>
  </si>
  <si>
    <t>市川市</t>
  </si>
  <si>
    <t>船橋市</t>
  </si>
  <si>
    <t>館山市</t>
  </si>
  <si>
    <t>木更津市</t>
  </si>
  <si>
    <t>松戸市</t>
  </si>
  <si>
    <t>野田市（旧野田市)</t>
  </si>
  <si>
    <t>香取市（旧佐原市)</t>
  </si>
  <si>
    <t>茂原市</t>
  </si>
  <si>
    <t>成田市（旧成田市)</t>
  </si>
  <si>
    <t>佐倉市</t>
  </si>
  <si>
    <t>東金市</t>
  </si>
  <si>
    <t>習志野市</t>
  </si>
  <si>
    <t>柏市（旧柏市)</t>
  </si>
  <si>
    <t>勝浦市</t>
  </si>
  <si>
    <t>市原市</t>
  </si>
  <si>
    <t>流山市</t>
  </si>
  <si>
    <t>八千代市</t>
  </si>
  <si>
    <t>我孫子市</t>
  </si>
  <si>
    <t>鎌ケ谷市</t>
  </si>
  <si>
    <t>君津市</t>
  </si>
  <si>
    <t>富津市</t>
  </si>
  <si>
    <t>浦安市</t>
  </si>
  <si>
    <t>四街道市</t>
  </si>
  <si>
    <t>袖ケ浦市</t>
  </si>
  <si>
    <t>八街市</t>
  </si>
  <si>
    <t>白井市</t>
  </si>
  <si>
    <t>野田市（旧関宿町)</t>
  </si>
  <si>
    <t>酒々井町</t>
  </si>
  <si>
    <t>富里市（旧富里町)</t>
  </si>
  <si>
    <t>印西市（旧印旛村)</t>
  </si>
  <si>
    <t>印西市（旧本埜村)</t>
  </si>
  <si>
    <t>栄町</t>
  </si>
  <si>
    <t>神崎町</t>
  </si>
  <si>
    <t>成田市（旧大栄町)</t>
  </si>
  <si>
    <t>香取市（旧小見川町)</t>
  </si>
  <si>
    <t>香取市（旧山田町)</t>
  </si>
  <si>
    <t>多古町</t>
  </si>
  <si>
    <t>旭市（旧干潟町)</t>
  </si>
  <si>
    <t>東庄町</t>
  </si>
  <si>
    <t>旭市（旧海上町)</t>
  </si>
  <si>
    <t>旭市（旧飯岡町)</t>
  </si>
  <si>
    <t>横芝光町（旧光町)</t>
  </si>
  <si>
    <t>匝瑳市（旧野栄町)</t>
  </si>
  <si>
    <t>大網白里町</t>
  </si>
  <si>
    <t>九十九里町</t>
  </si>
  <si>
    <t>山武市（旧成東町)</t>
  </si>
  <si>
    <t>山武市（旧蓮沼村)</t>
  </si>
  <si>
    <t>山武市（旧松尾町)</t>
  </si>
  <si>
    <t>芝山町</t>
  </si>
  <si>
    <t>一宮町</t>
  </si>
  <si>
    <t>睦沢町</t>
  </si>
  <si>
    <t>長生村</t>
  </si>
  <si>
    <t>白子町</t>
  </si>
  <si>
    <t>長柄町</t>
  </si>
  <si>
    <t>長南町</t>
  </si>
  <si>
    <t>大多喜町</t>
  </si>
  <si>
    <t>御宿町</t>
  </si>
  <si>
    <t>いすみ市（旧大原町)</t>
  </si>
  <si>
    <t>いすみ市（旧岬町)</t>
  </si>
  <si>
    <t>南房総市（旧富浦町)</t>
  </si>
  <si>
    <t>南房総市（旧富山町)</t>
  </si>
  <si>
    <t>鋸南町</t>
  </si>
  <si>
    <t>南房総市（旧三芳村)</t>
  </si>
  <si>
    <t>南房総市（旧白浜町)</t>
  </si>
  <si>
    <t>南房総市（旧千倉町)</t>
  </si>
  <si>
    <t>南房総市（旧和田町)</t>
  </si>
  <si>
    <t>鴨川市（旧天津小湊町)</t>
  </si>
  <si>
    <t>東京都</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</si>
  <si>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</si>
  <si>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</si>
  <si>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</si>
  <si>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</si>
  <si>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</si>
  <si>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</si>
  <si>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</si>
  <si>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</si>
  <si>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</si>
  <si>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</si>
  <si>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</si>
  <si>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</si>
  <si>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</si>
  <si>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</si>
  <si>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</si>
  <si>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</si>
  <si>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</si>
  <si>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</si>
  <si>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</si>
  <si>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</si>
  <si>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</si>
  <si>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</si>
  <si>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</si>
  <si>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</si>
  <si>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</si>
  <si>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</si>
  <si>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</si>
  <si>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</si>
  <si>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桧原村</t>
  </si>
  <si>
    <t>奥多摩町</t>
  </si>
  <si>
    <t>大島町</t>
  </si>
  <si>
    <t>利島村</t>
  </si>
  <si>
    <t>新島村</t>
  </si>
  <si>
    <t>神津島村</t>
  </si>
  <si>
    <t>三宅村</t>
  </si>
  <si>
    <t>御蔵島村</t>
  </si>
  <si>
    <t>八丈町</t>
  </si>
  <si>
    <t>青ケ島村</t>
  </si>
  <si>
    <t>小笠原村</t>
  </si>
  <si>
    <t>神奈川県</t>
  </si>
  <si>
    <t>横浜市</t>
  </si>
  <si>
    <t>川崎市</t>
  </si>
  <si>
    <t>横須賀市</t>
  </si>
  <si>
    <t>平塚市</t>
  </si>
  <si>
    <t>鎌倉市</t>
  </si>
  <si>
    <t>藤沢市</t>
  </si>
  <si>
    <t>小田原市</t>
  </si>
  <si>
    <t>茅ヶ崎市</t>
  </si>
  <si>
    <t>逗子市</t>
  </si>
  <si>
    <t>相模原市（旧相模原市)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</si>
  <si>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</si>
  <si>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</si>
  <si>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</si>
  <si>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</si>
  <si>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</si>
  <si>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</si>
  <si>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</si>
  <si>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</si>
  <si>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</si>
  <si>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</si>
  <si>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</si>
  <si>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</si>
  <si>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</si>
  <si>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</si>
  <si>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</si>
  <si>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</si>
  <si>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</si>
  <si>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</si>
  <si>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</si>
  <si>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</si>
  <si>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</si>
  <si>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</si>
  <si>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</si>
  <si>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相模原市（旧城山町)</t>
  </si>
  <si>
    <t>相模原市（旧津久井町)</t>
  </si>
  <si>
    <t>相模原市（旧相模湖町)</t>
  </si>
  <si>
    <t>相模原市（旧藤野町)</t>
  </si>
  <si>
    <t>新潟県</t>
  </si>
  <si>
    <t>新潟市（旧新潟市)</t>
  </si>
  <si>
    <t>長岡市（旧長岡市)</t>
  </si>
  <si>
    <t>三条市（旧三条市)</t>
  </si>
  <si>
    <t>柏崎市（旧柏崎市)</t>
  </si>
  <si>
    <t>新発田市（旧新発田市)</t>
  </si>
  <si>
    <t>新潟市（旧新津市)</t>
  </si>
  <si>
    <t>小千谷市</t>
  </si>
  <si>
    <t>加茂市</t>
  </si>
  <si>
    <t>見附市</t>
  </si>
  <si>
    <t>村上市（旧村上市)</t>
  </si>
  <si>
    <t>燕市（旧燕市)</t>
  </si>
  <si>
    <t>長岡市（旧栃尾市)</t>
  </si>
  <si>
    <t>糸魚川市（旧糸魚川市)</t>
  </si>
  <si>
    <t>妙高市（旧新井市)</t>
  </si>
  <si>
    <t>五泉市（旧五泉市)</t>
  </si>
  <si>
    <t>佐渡市（旧両津市)</t>
  </si>
  <si>
    <t>新潟市（旧白根市)</t>
  </si>
  <si>
    <t>新潟市（旧豊栄市)</t>
  </si>
  <si>
    <t>上越市（旧上越市)</t>
  </si>
  <si>
    <t>阿賀野市（旧京ヶ瀬村)</t>
  </si>
  <si>
    <t>阿賀野市（旧水原町)</t>
  </si>
  <si>
    <t>阿賀野市（旧笹神村)</t>
  </si>
  <si>
    <t>新発田市（旧豊浦町)</t>
  </si>
  <si>
    <t>聖籠町</t>
  </si>
  <si>
    <t>新発田市（旧紫雲寺町)</t>
  </si>
  <si>
    <t>胎内市（旧中条町)</t>
  </si>
  <si>
    <t>胎内市（旧黒川村)</t>
  </si>
  <si>
    <t>新潟市（旧小須戸町)</t>
  </si>
  <si>
    <t>五泉市（旧村松町)</t>
  </si>
  <si>
    <t>新潟市（旧横越町)</t>
  </si>
  <si>
    <t>新潟市（旧亀田町)</t>
  </si>
  <si>
    <t>新潟市（旧岩室村)</t>
  </si>
  <si>
    <t>弥彦村</t>
  </si>
  <si>
    <t>燕市（旧分水町)</t>
  </si>
  <si>
    <t>燕市（旧吉田町)</t>
  </si>
  <si>
    <t>新潟市（旧巻町)</t>
  </si>
  <si>
    <t>新潟市（旧西川町)</t>
  </si>
  <si>
    <t>新潟市（旧味方村)</t>
  </si>
  <si>
    <t>新潟市（旧潟東村)</t>
  </si>
  <si>
    <t>新潟市（旧月潟村)</t>
  </si>
  <si>
    <t>新潟市（旧中之口村)</t>
  </si>
  <si>
    <t>田上町</t>
  </si>
  <si>
    <t>三条市（旧下田村)</t>
  </si>
  <si>
    <t>三条市（旧栄町)</t>
  </si>
  <si>
    <t>長岡市（旧中之島町)</t>
  </si>
  <si>
    <t>阿賀町（旧津川町)</t>
  </si>
  <si>
    <t>阿賀町（旧鹿瀬町)</t>
  </si>
  <si>
    <t>阿賀町（旧上川村)</t>
  </si>
  <si>
    <t>長岡市（旧越路町)</t>
  </si>
  <si>
    <t>長岡市（旧三島町)</t>
  </si>
  <si>
    <t>長岡市（旧与板町)</t>
  </si>
  <si>
    <t>長岡市（旧和島村)</t>
  </si>
  <si>
    <t>出雲崎町</t>
  </si>
  <si>
    <t>長岡市（旧寺泊町)</t>
  </si>
  <si>
    <t>長岡市（旧山古志村)</t>
  </si>
  <si>
    <t>長岡市（旧川口町)</t>
  </si>
  <si>
    <t>魚沼市（旧堀之内町)</t>
  </si>
  <si>
    <t>魚沼市（旧小出町)</t>
  </si>
  <si>
    <t>魚沼市（旧湯之谷村)</t>
  </si>
  <si>
    <t>魚沼市（旧広神村)</t>
  </si>
  <si>
    <t>魚沼市（旧守門村)</t>
  </si>
  <si>
    <t>魚沼市（旧入広瀬村)</t>
  </si>
  <si>
    <t>湯沢町</t>
  </si>
  <si>
    <t>南魚沼市（旧塩沢町)</t>
  </si>
  <si>
    <t>南魚沼市（旧六日町)</t>
  </si>
  <si>
    <t>南魚沼市（旧大和町)</t>
  </si>
  <si>
    <t>十日町市（旧川西町)</t>
  </si>
  <si>
    <t>津南町</t>
  </si>
  <si>
    <t>十日町市（旧中里村)</t>
  </si>
  <si>
    <t>柏崎市（旧高柳町)</t>
  </si>
  <si>
    <t>長岡市（旧小国町)</t>
  </si>
  <si>
    <t>刈羽村</t>
  </si>
  <si>
    <t>柏崎市（旧西山町)</t>
  </si>
  <si>
    <t>上越市（旧安塚町)</t>
  </si>
  <si>
    <t>十日町市（旧松代町)</t>
  </si>
  <si>
    <t>十日町市（旧松之山町)</t>
  </si>
  <si>
    <t>上越市（旧大島村)</t>
  </si>
  <si>
    <t>上越市（旧牧村)</t>
  </si>
  <si>
    <t>上越市（旧柿崎町)</t>
  </si>
  <si>
    <t>上越市（旧大潟町)</t>
  </si>
  <si>
    <t>上越市（旧頸城村)</t>
  </si>
  <si>
    <t>上越市（旧吉川町)</t>
  </si>
  <si>
    <t>妙高市（旧妙高高原町)</t>
  </si>
  <si>
    <t>上越市（旧中郷村)</t>
  </si>
  <si>
    <t>妙高市（旧妙高村)</t>
  </si>
  <si>
    <t>上越市（旧板倉町)</t>
  </si>
  <si>
    <t>上越市（旧清里村)</t>
  </si>
  <si>
    <t>上越市（旧三和村)</t>
  </si>
  <si>
    <t>上越市（旧名立町)</t>
  </si>
  <si>
    <t>糸魚川市（旧青海町)</t>
  </si>
  <si>
    <t>関川村</t>
  </si>
  <si>
    <t>村上市（旧荒川町)</t>
  </si>
  <si>
    <t>村上市（旧神林村)</t>
  </si>
  <si>
    <t>村上市（旧朝日村)</t>
  </si>
  <si>
    <t>村上市（旧山北町)</t>
  </si>
  <si>
    <t>粟島浦村</t>
  </si>
  <si>
    <t>佐渡市（旧相川町)</t>
  </si>
  <si>
    <t>佐渡市（旧佐和田町)</t>
  </si>
  <si>
    <t>佐渡市（旧金井町)</t>
  </si>
  <si>
    <t>佐渡市（旧新穂村)</t>
  </si>
  <si>
    <t>佐渡市（旧畑野町)</t>
  </si>
  <si>
    <t>佐渡市（旧真野町)</t>
  </si>
  <si>
    <t>佐渡市（旧小木町)</t>
  </si>
  <si>
    <t>佐渡市（旧羽茂町)</t>
  </si>
  <si>
    <t>佐渡市（旧赤泊村)</t>
  </si>
  <si>
    <t>富山県</t>
  </si>
  <si>
    <t>富山市（旧富山市)</t>
  </si>
  <si>
    <t>高岡市（旧高岡市)</t>
  </si>
  <si>
    <t>射水市（旧新湊市)</t>
  </si>
  <si>
    <t>魚津市</t>
  </si>
  <si>
    <t>氷見市</t>
  </si>
  <si>
    <t>滑川市</t>
  </si>
  <si>
    <t>黒部市（旧黒部市)</t>
  </si>
  <si>
    <t>砺波市（旧砺波市)</t>
  </si>
  <si>
    <t>小矢部市</t>
  </si>
  <si>
    <t>富山市（旧大沢野町)</t>
  </si>
  <si>
    <t>富山市（旧大山町)</t>
  </si>
  <si>
    <t>舟橋村</t>
  </si>
  <si>
    <t>上市町</t>
  </si>
  <si>
    <t>立山町</t>
  </si>
  <si>
    <t>黒部市（旧宇奈月町)</t>
  </si>
  <si>
    <t>入善町</t>
  </si>
  <si>
    <t>富山市（旧八尾町)</t>
  </si>
  <si>
    <t>富山市（旧婦中町)</t>
  </si>
  <si>
    <t>富山市（旧山田村)</t>
  </si>
  <si>
    <t>富山市（旧細入村)</t>
  </si>
  <si>
    <t>射水市（旧小杉町)</t>
  </si>
  <si>
    <t>射水市（旧大門町)</t>
  </si>
  <si>
    <t>射水市（旧大島町)</t>
  </si>
  <si>
    <t>南砺市（旧城端町)</t>
  </si>
  <si>
    <t>南砺市（旧平村)</t>
  </si>
  <si>
    <t>南砺市（旧上平村)</t>
  </si>
  <si>
    <t>南砺市（旧利賀村)</t>
  </si>
  <si>
    <t>南砺市（旧井波町)</t>
  </si>
  <si>
    <t>南砺市（旧福野町)</t>
  </si>
  <si>
    <t>南砺市（旧福光町)</t>
  </si>
  <si>
    <t>高岡市（旧福岡町)</t>
  </si>
  <si>
    <t>石川県</t>
  </si>
  <si>
    <t>金沢市</t>
  </si>
  <si>
    <t>七尾市（旧七尾市)</t>
  </si>
  <si>
    <t>小松市</t>
  </si>
  <si>
    <t>輪島市（旧輪島市)</t>
  </si>
  <si>
    <t>珠洲市</t>
  </si>
  <si>
    <t>加賀市（旧加賀市)</t>
  </si>
  <si>
    <t>羽咋市</t>
  </si>
  <si>
    <t>白山市（旧松任市)</t>
  </si>
  <si>
    <t>加賀市（旧山中町)</t>
  </si>
  <si>
    <t>能美市（旧根上町)</t>
  </si>
  <si>
    <t>能美市（旧寺井町)</t>
  </si>
  <si>
    <t>能美市（旧辰口町)</t>
  </si>
  <si>
    <t>川北町</t>
  </si>
  <si>
    <t>白山市（旧美川町)</t>
  </si>
  <si>
    <t>白山市（旧鶴来町)</t>
  </si>
  <si>
    <t>野々市市（旧野々市町)</t>
  </si>
  <si>
    <t>白山市（旧河内村)</t>
  </si>
  <si>
    <t>白山市（旧吉野谷村)</t>
  </si>
  <si>
    <t>白山市（旧鳥越村)</t>
  </si>
  <si>
    <t>白山市（旧尾口村)</t>
  </si>
  <si>
    <t>白山市（旧白峰村)</t>
  </si>
  <si>
    <t>津幡町</t>
  </si>
  <si>
    <t>かほく市（旧七塚町)</t>
  </si>
  <si>
    <t>かほく市（旧宇ノ気町)</t>
  </si>
  <si>
    <t>内灘町</t>
  </si>
  <si>
    <t>志賀町（旧富来町)</t>
  </si>
  <si>
    <t>宝達志水町（旧志雄町)</t>
  </si>
  <si>
    <t>志賀町（旧志賀町)</t>
  </si>
  <si>
    <t>七尾市（旧田鶴浜町)</t>
  </si>
  <si>
    <t>中能登町（旧鳥屋町)</t>
  </si>
  <si>
    <t>七尾市（旧中島町)</t>
  </si>
  <si>
    <t>中能登町（旧鹿島町)</t>
  </si>
  <si>
    <t>七尾市（旧能登島町)</t>
  </si>
  <si>
    <t>穴水町</t>
  </si>
  <si>
    <t>輪島市（旧門前町)</t>
  </si>
  <si>
    <t>能登町（旧能都町)</t>
  </si>
  <si>
    <t>能登町（旧柳田村)</t>
  </si>
  <si>
    <t>能登町（旧内浦町)</t>
  </si>
  <si>
    <t>福井県</t>
  </si>
  <si>
    <t>福井市（旧福井市)</t>
  </si>
  <si>
    <t>敦賀市</t>
  </si>
  <si>
    <t>越前市（旧武生市)</t>
  </si>
  <si>
    <t>小浜市</t>
  </si>
  <si>
    <t>大野市（旧大野市)</t>
  </si>
  <si>
    <t>勝山市</t>
  </si>
  <si>
    <t>鯖江市</t>
  </si>
  <si>
    <t>福井市（旧美山町)</t>
  </si>
  <si>
    <t>永平寺町（旧松岡町)</t>
  </si>
  <si>
    <t>永平寺町（旧上志比村)</t>
  </si>
  <si>
    <t>大野市（旧和泉村)</t>
  </si>
  <si>
    <t>坂井市（旧三国町)</t>
  </si>
  <si>
    <t>あわら市（旧芦原町)</t>
  </si>
  <si>
    <t>あわら市（旧金津町)</t>
  </si>
  <si>
    <t>坂井市（旧丸岡町)</t>
  </si>
  <si>
    <t>坂井市（旧春江町)</t>
  </si>
  <si>
    <t>坂井市（旧坂井町)</t>
  </si>
  <si>
    <t>南越前町（旧南条町)</t>
  </si>
  <si>
    <t>南越前町（旧今庄町)</t>
  </si>
  <si>
    <t>越前町（旧朝日町)</t>
  </si>
  <si>
    <t>越前町（旧宮崎村)</t>
  </si>
  <si>
    <t>越前町（旧越前町)</t>
  </si>
  <si>
    <t>越前町（旧織田町)</t>
  </si>
  <si>
    <t>福井市（旧清水町)</t>
  </si>
  <si>
    <t>若狭町（旧三方町)</t>
  </si>
  <si>
    <t>美浜町</t>
  </si>
  <si>
    <t>若狭町（旧上中町)</t>
  </si>
  <si>
    <t>おおい町（旧名田庄村)</t>
  </si>
  <si>
    <t>高浜町</t>
  </si>
  <si>
    <t>山梨県</t>
  </si>
  <si>
    <t>富士吉田市</t>
  </si>
  <si>
    <t>都留市</t>
  </si>
  <si>
    <t>山梨市（旧山梨市)</t>
  </si>
  <si>
    <t>大月市</t>
  </si>
  <si>
    <t>韮崎市</t>
  </si>
  <si>
    <t>A5区分</t>
  </si>
  <si>
    <t>笛吹市（旧春日居町)</t>
  </si>
  <si>
    <t>山梨市（旧牧丘町)</t>
  </si>
  <si>
    <t>甲州市（旧勝沼町)</t>
  </si>
  <si>
    <t>甲州市（旧大和村)</t>
  </si>
  <si>
    <t>笛吹市（旧石和町)</t>
  </si>
  <si>
    <t>笛吹市（旧御坂町)</t>
  </si>
  <si>
    <t>笛吹市（旧八代町)</t>
  </si>
  <si>
    <t>笛吹市（旧境川村)</t>
  </si>
  <si>
    <t>甲府市（旧中道町)</t>
  </si>
  <si>
    <t>笛吹市（旧芦川村)</t>
  </si>
  <si>
    <t>中央市（旧豊富村)</t>
  </si>
  <si>
    <t>甲府市（旧上九一色村）</t>
  </si>
  <si>
    <t>富士河口湖町（旧上九一色村)</t>
  </si>
  <si>
    <t>市川三郷町（旧市川大門町)</t>
  </si>
  <si>
    <t>市川三郷町（旧六郷町)</t>
  </si>
  <si>
    <t>富士川町（旧増穂町)</t>
  </si>
  <si>
    <t>富士川町（旧鰍沢町)</t>
  </si>
  <si>
    <t>身延町（旧中富町)</t>
  </si>
  <si>
    <t>早川町</t>
  </si>
  <si>
    <t>身延町（旧身延町)</t>
  </si>
  <si>
    <t>甲斐市（旧竜王町)</t>
  </si>
  <si>
    <t>昭和町</t>
  </si>
  <si>
    <t>中央市（旧田富町)</t>
  </si>
  <si>
    <t>南アルプス市（旧八田村)</t>
  </si>
  <si>
    <t>南アルプス市（旧白根町)</t>
  </si>
  <si>
    <t>南アルプス市（旧若草町)</t>
  </si>
  <si>
    <t>南アルプス市（旧櫛形町)</t>
  </si>
  <si>
    <t>南アルプス市（旧甲西町)</t>
  </si>
  <si>
    <t>甲斐市（旧双葉町)</t>
  </si>
  <si>
    <t>北杜市（旧明野村)</t>
  </si>
  <si>
    <t>北杜市（旧須玉町)</t>
  </si>
  <si>
    <t>北杜市（旧高根町)</t>
  </si>
  <si>
    <t>北杜市（旧長坂町)</t>
  </si>
  <si>
    <t>北杜市（旧大泉村)</t>
  </si>
  <si>
    <t>北杜市（旧小淵沢町)</t>
  </si>
  <si>
    <t>北杜市（旧白州町)</t>
  </si>
  <si>
    <t>北杜市（旧武川村)</t>
  </si>
  <si>
    <t>道志村</t>
  </si>
  <si>
    <t>西桂町</t>
  </si>
  <si>
    <t>忍野村</t>
  </si>
  <si>
    <t>山中湖村</t>
  </si>
  <si>
    <t>富士河口湖町（旧勝山村)</t>
  </si>
  <si>
    <t>富士河口湖町（旧足和田村)</t>
  </si>
  <si>
    <t>鳴沢村</t>
  </si>
  <si>
    <t>上野原市（旧上野原町)</t>
  </si>
  <si>
    <t>小菅村</t>
  </si>
  <si>
    <t>丹波山村</t>
  </si>
  <si>
    <t>長野県</t>
  </si>
  <si>
    <t>長野市（旧長野市)</t>
  </si>
  <si>
    <t>松本市（旧松本市)</t>
  </si>
  <si>
    <t>上田市（旧上田市)</t>
  </si>
  <si>
    <t>岡谷市</t>
  </si>
  <si>
    <t>飯田市（旧飯田市)</t>
  </si>
  <si>
    <t>諏訪市</t>
  </si>
  <si>
    <t>須坂市</t>
  </si>
  <si>
    <t>小諸市</t>
  </si>
  <si>
    <t>伊那市（旧伊那市)</t>
  </si>
  <si>
    <t>駒ケ根市</t>
  </si>
  <si>
    <t>中野市（旧中野市)</t>
  </si>
  <si>
    <t>大町市（旧大町市)</t>
  </si>
  <si>
    <t>飯山市</t>
  </si>
  <si>
    <t>茅野市</t>
  </si>
  <si>
    <t>塩尻市（旧塩尻市)</t>
  </si>
  <si>
    <t>千曲市（旧更埴市)</t>
  </si>
  <si>
    <t>佐久市（旧佐久市)</t>
  </si>
  <si>
    <t>佐久市（旧臼田町)</t>
  </si>
  <si>
    <t>小海町</t>
  </si>
  <si>
    <t>川上村</t>
  </si>
  <si>
    <t>南相木村</t>
  </si>
  <si>
    <t>北相木村</t>
  </si>
  <si>
    <t>佐久穂町（旧八千穂村)</t>
  </si>
  <si>
    <t>軽井沢町</t>
  </si>
  <si>
    <t>佐久市（旧望月町)</t>
  </si>
  <si>
    <t>御代田町</t>
  </si>
  <si>
    <t>立科町</t>
  </si>
  <si>
    <t>佐久市（旧浅科村)</t>
  </si>
  <si>
    <t>東御市（旧北御牧村)</t>
  </si>
  <si>
    <t>上田市（旧丸子町)</t>
  </si>
  <si>
    <t>上田市（旧真田町)</t>
  </si>
  <si>
    <t>上田市（旧武石村)</t>
  </si>
  <si>
    <t>長和町（旧和田村)</t>
  </si>
  <si>
    <t>青木村</t>
  </si>
  <si>
    <t>下諏訪町</t>
  </si>
  <si>
    <t>富士見町</t>
  </si>
  <si>
    <t>原村</t>
  </si>
  <si>
    <t>伊那市（旧高遠町)</t>
  </si>
  <si>
    <t>辰野町</t>
  </si>
  <si>
    <t>箕輪町</t>
  </si>
  <si>
    <t>飯島町</t>
  </si>
  <si>
    <t>南箕輪村</t>
  </si>
  <si>
    <t>中川村</t>
  </si>
  <si>
    <t>伊那市（旧長谷村)</t>
  </si>
  <si>
    <t>宮田村</t>
  </si>
  <si>
    <t>松川町</t>
  </si>
  <si>
    <t>高森町</t>
  </si>
  <si>
    <t>阿南町</t>
  </si>
  <si>
    <t>阿智村（旧清内路村)</t>
  </si>
  <si>
    <t>阿智村（旧浪合村)</t>
  </si>
  <si>
    <t>平谷村</t>
  </si>
  <si>
    <t>根羽村</t>
  </si>
  <si>
    <t>下條村</t>
  </si>
  <si>
    <t>売木村</t>
  </si>
  <si>
    <t>天龍村</t>
  </si>
  <si>
    <t>泰阜村</t>
  </si>
  <si>
    <t>喬木村</t>
  </si>
  <si>
    <t>豊丘村</t>
  </si>
  <si>
    <t>大鹿村</t>
  </si>
  <si>
    <t>飯田市（旧南信濃村)</t>
  </si>
  <si>
    <t>木曽町（旧木曽福島町)</t>
  </si>
  <si>
    <t>上松町</t>
  </si>
  <si>
    <t>南木曽町</t>
  </si>
  <si>
    <t>塩尻市（旧楢川村)</t>
  </si>
  <si>
    <t>木祖村</t>
  </si>
  <si>
    <t>木曽町（旧日義村)</t>
  </si>
  <si>
    <t>木曽町（旧三岳村)</t>
  </si>
  <si>
    <t>王滝村</t>
  </si>
  <si>
    <t>大桑村</t>
  </si>
  <si>
    <t>安曇野市（旧明科町)</t>
  </si>
  <si>
    <t>松本市（旧四賀村)</t>
  </si>
  <si>
    <t>筑北村（旧本城村)</t>
  </si>
  <si>
    <t>朝倉市（旧朝倉町)</t>
    <phoneticPr fontId="16"/>
  </si>
  <si>
    <t>東峰村（旧小石原村)</t>
    <phoneticPr fontId="16"/>
  </si>
  <si>
    <t>飯塚市（旧頴田町)</t>
    <phoneticPr fontId="16"/>
  </si>
  <si>
    <t>福智町（旧金田町)</t>
    <phoneticPr fontId="16"/>
  </si>
  <si>
    <t>福津市（旧津屋崎町)</t>
    <phoneticPr fontId="16"/>
  </si>
  <si>
    <t>柳川市（旧三橋町)</t>
    <phoneticPr fontId="16"/>
  </si>
  <si>
    <t>嬉野市（旧塩田町)</t>
    <phoneticPr fontId="16"/>
  </si>
  <si>
    <t>吉野ヶ里町（旧三田川町)</t>
    <phoneticPr fontId="16"/>
  </si>
  <si>
    <t>佐賀市（旧久保田町)</t>
    <phoneticPr fontId="16"/>
  </si>
  <si>
    <t>小城市（旧芦刈町)</t>
    <phoneticPr fontId="16"/>
  </si>
  <si>
    <t>神埼市（旧脊振村)</t>
    <phoneticPr fontId="16"/>
  </si>
  <si>
    <t>唐津市（旧厳木町)</t>
    <phoneticPr fontId="16"/>
  </si>
  <si>
    <t>白石町（旧白石町)</t>
    <phoneticPr fontId="16"/>
  </si>
  <si>
    <t>武雄市（旧山内町)</t>
    <phoneticPr fontId="16"/>
  </si>
  <si>
    <t>有田町（旧西有田町)</t>
    <phoneticPr fontId="16"/>
  </si>
  <si>
    <t>壱岐市（旧芦辺町)</t>
    <phoneticPr fontId="16"/>
  </si>
  <si>
    <t>雲仙市（旧愛野町)</t>
    <phoneticPr fontId="16"/>
  </si>
  <si>
    <t>五島市（旧岐宿町)</t>
    <phoneticPr fontId="16"/>
  </si>
  <si>
    <t>佐世保市（旧宇久町)</t>
    <phoneticPr fontId="16"/>
  </si>
  <si>
    <t>松浦市（旧松浦市)</t>
    <phoneticPr fontId="16"/>
  </si>
  <si>
    <t>新上五島町（旧若松町)</t>
    <phoneticPr fontId="16"/>
  </si>
  <si>
    <t>西海市（旧崎戸町)</t>
    <phoneticPr fontId="16"/>
  </si>
  <si>
    <t>対馬市（旧厳原町)</t>
    <phoneticPr fontId="16"/>
  </si>
  <si>
    <t>南島原市（旧有家町)</t>
    <phoneticPr fontId="16"/>
  </si>
  <si>
    <t>平戸市（旧大島村)</t>
    <phoneticPr fontId="16"/>
  </si>
  <si>
    <t>諫早市（旧小長井町)</t>
    <phoneticPr fontId="16"/>
  </si>
  <si>
    <t>あさぎり町（旧岡原村)</t>
    <phoneticPr fontId="16"/>
  </si>
  <si>
    <t>宇城市（旧三角町)</t>
    <phoneticPr fontId="16"/>
  </si>
  <si>
    <t>菊池市（旧旭志村)</t>
    <phoneticPr fontId="16"/>
  </si>
  <si>
    <t>玉名市（旧横島町)</t>
    <phoneticPr fontId="16"/>
  </si>
  <si>
    <t>合志市（旧合志町)</t>
    <phoneticPr fontId="16"/>
  </si>
  <si>
    <t>山鹿市（旧菊鹿町)</t>
    <phoneticPr fontId="16"/>
  </si>
  <si>
    <t>山都町（旧清和村)</t>
    <phoneticPr fontId="16"/>
  </si>
  <si>
    <t>上天草市（旧松島町)</t>
    <phoneticPr fontId="16"/>
  </si>
  <si>
    <t>天草市（旧河浦町)</t>
    <phoneticPr fontId="16"/>
  </si>
  <si>
    <t>南阿蘇村（旧長陽村)</t>
    <phoneticPr fontId="16"/>
  </si>
  <si>
    <t>八代市（旧鏡町)</t>
    <phoneticPr fontId="16"/>
  </si>
  <si>
    <t>美里町（旧宮城県小牛田町)</t>
    <rPh sb="5" eb="8">
      <t>ミヤギケン</t>
    </rPh>
    <phoneticPr fontId="16"/>
  </si>
  <si>
    <t>揖斐川町（旧谷汲村)</t>
  </si>
  <si>
    <t>大野町</t>
  </si>
  <si>
    <t>揖斐川町（旧春日村)</t>
  </si>
  <si>
    <t>揖斐川町（旧藤橋村)</t>
  </si>
  <si>
    <t>揖斐川町（旧坂内村)</t>
  </si>
  <si>
    <t>北方町</t>
  </si>
  <si>
    <t>本巣市（旧本巣町)</t>
  </si>
  <si>
    <t>瑞穂市（旧穂積町)</t>
  </si>
  <si>
    <t>本巣市（旧真正町)</t>
  </si>
  <si>
    <t>本巣市（旧糸貫町)</t>
  </si>
  <si>
    <t>山県市（旧高富町)</t>
  </si>
  <si>
    <t>山県市（旧美山町)</t>
  </si>
  <si>
    <t>関市（旧洞戸村)</t>
  </si>
  <si>
    <t>関市（旧板取村)</t>
  </si>
  <si>
    <t>関市（旧武芸川町)</t>
  </si>
  <si>
    <t>関市（旧武儀町)</t>
  </si>
  <si>
    <t>関市（旧上之保村)</t>
  </si>
  <si>
    <t>郡上市（旧八幡町)</t>
  </si>
  <si>
    <t>郡上市（旧大和町)</t>
  </si>
  <si>
    <t>郡上市（旧白鳥町)</t>
  </si>
  <si>
    <t>郡上市（旧美並村)</t>
  </si>
  <si>
    <t>郡上市（旧明宝村)</t>
  </si>
  <si>
    <t>郡上市（旧和良村)</t>
  </si>
  <si>
    <t>坂祝町</t>
  </si>
  <si>
    <t>富加町</t>
  </si>
  <si>
    <t>川辺町</t>
  </si>
  <si>
    <t>七宗町</t>
  </si>
  <si>
    <t>八百津町</t>
  </si>
  <si>
    <t>白川町</t>
  </si>
  <si>
    <t>東白川村</t>
  </si>
  <si>
    <t>御嵩町</t>
  </si>
  <si>
    <t>可児市（旧兼山町)</t>
  </si>
  <si>
    <t>多治見市（旧笠原町)</t>
  </si>
  <si>
    <t>中津川市（旧坂下町)</t>
  </si>
  <si>
    <t>中津川市（旧川上村)</t>
  </si>
  <si>
    <t>中津川市（旧加子母村)</t>
  </si>
  <si>
    <t>中津川市（旧付知町)</t>
  </si>
  <si>
    <t>中津川市（旧福岡町)</t>
  </si>
  <si>
    <t>中津川市（旧蛭川村)</t>
  </si>
  <si>
    <t>恵那市（旧岩村町)</t>
  </si>
  <si>
    <t>恵那市（旧山岡町)</t>
  </si>
  <si>
    <t>恵那市（旧明智町)</t>
  </si>
  <si>
    <t>恵那市（旧串原村)</t>
  </si>
  <si>
    <t>恵那市（旧上矢作町)</t>
  </si>
  <si>
    <t>下呂市（旧萩原町)</t>
  </si>
  <si>
    <t>下呂市（旧小坂町)</t>
  </si>
  <si>
    <t>下呂市（旧金山町)</t>
  </si>
  <si>
    <t>下呂市（旧馬瀬村)</t>
  </si>
  <si>
    <t>高山市（旧丹生川村)</t>
  </si>
  <si>
    <t>高山市（旧清見村)</t>
  </si>
  <si>
    <t>高山市（旧荘川村)</t>
  </si>
  <si>
    <t>白川村</t>
  </si>
  <si>
    <t>高山市（旧宮村)</t>
  </si>
  <si>
    <t>高山市（旧久々野町)</t>
  </si>
  <si>
    <t>高山市（旧朝日村)</t>
  </si>
  <si>
    <t>高山市（旧高根村)</t>
  </si>
  <si>
    <t>飛騨市（旧古川町)</t>
  </si>
  <si>
    <t>高山市（旧国府町)</t>
  </si>
  <si>
    <t>飛騨市（旧宮川村)</t>
  </si>
  <si>
    <t>飛騨市（旧神岡町)</t>
  </si>
  <si>
    <t>高山市（旧上宝村)</t>
  </si>
  <si>
    <t>静岡県</t>
  </si>
  <si>
    <t>静岡市（旧静岡市)</t>
  </si>
  <si>
    <t>浜松市（旧浜松市)</t>
  </si>
  <si>
    <t>沼津市（旧沼津市)</t>
  </si>
  <si>
    <t>静岡市（旧清水市)</t>
  </si>
  <si>
    <t>熱海市</t>
  </si>
  <si>
    <t>三島市</t>
  </si>
  <si>
    <t>富士宮市（旧富士宮市)</t>
  </si>
  <si>
    <t>伊東市</t>
  </si>
  <si>
    <t>島田市（旧島田市)</t>
  </si>
  <si>
    <t>富士市（旧富士市)</t>
  </si>
  <si>
    <t>磐田市（旧磐田市)</t>
  </si>
  <si>
    <t>焼津市（旧焼津市)</t>
  </si>
  <si>
    <t>藤枝市（旧藤枝市)</t>
  </si>
  <si>
    <t>御殿場市</t>
  </si>
  <si>
    <t>袋井市（旧袋井市)</t>
  </si>
  <si>
    <t>浜松市（旧天竜市)</t>
  </si>
  <si>
    <t>浜松市（旧浜北市)</t>
  </si>
  <si>
    <t>下田市</t>
  </si>
  <si>
    <t>裾野市</t>
  </si>
  <si>
    <t>東伊豆町</t>
  </si>
  <si>
    <t>河津町</t>
  </si>
  <si>
    <t>南伊豆町</t>
  </si>
  <si>
    <t>松崎町</t>
  </si>
  <si>
    <t>西伊豆町（旧西伊豆町)</t>
  </si>
  <si>
    <t>西伊豆町（旧賀茂村)</t>
  </si>
  <si>
    <t>伊豆市（旧修善寺町)</t>
  </si>
  <si>
    <t>沼津市（旧戸田村)</t>
  </si>
  <si>
    <t>伊豆市（旧土肥町)</t>
  </si>
  <si>
    <t>函南町</t>
  </si>
  <si>
    <t>伊豆の国市（旧韮山町)</t>
  </si>
  <si>
    <t>伊豆の国市（旧大仁町)</t>
  </si>
  <si>
    <t>伊豆市（旧天城湯ケ島町)</t>
  </si>
  <si>
    <t>伊豆市（旧中伊豆町)</t>
  </si>
  <si>
    <t>長泉町</t>
  </si>
  <si>
    <t>小山町</t>
  </si>
  <si>
    <t>富士宮市（旧芝川町)</t>
  </si>
  <si>
    <t>富士市（旧富士川町)</t>
  </si>
  <si>
    <t>静岡市（旧蒲原町)</t>
  </si>
  <si>
    <t>静岡市（旧由比町)</t>
  </si>
  <si>
    <t>焼津市（旧大井川町)</t>
  </si>
  <si>
    <t>牧之原市（旧相良町)</t>
  </si>
  <si>
    <t>吉田町</t>
  </si>
  <si>
    <t>島田市（旧金谷町)</t>
  </si>
  <si>
    <t>島田市（旧川根町)</t>
  </si>
  <si>
    <t>川根本町（旧本川根町)</t>
  </si>
  <si>
    <t>掛川市（旧大須賀町)</t>
  </si>
  <si>
    <t>御前崎市（旧浜岡町)</t>
  </si>
  <si>
    <t>菊川市（旧小笠町)</t>
  </si>
  <si>
    <t>菊川市（旧菊川町)</t>
  </si>
  <si>
    <t>掛川市（旧大東町)</t>
  </si>
  <si>
    <t>森町</t>
  </si>
  <si>
    <t>浜松市（旧春野町)</t>
  </si>
  <si>
    <t>磐田市（旧福田町)</t>
  </si>
  <si>
    <t>磐田市（旧竜洋町)</t>
  </si>
  <si>
    <t>磐田市（旧豊田町)</t>
  </si>
  <si>
    <t>磐田市（旧豊岡村)</t>
  </si>
  <si>
    <t>浜松市（旧龍山村)</t>
  </si>
  <si>
    <t>浜松市（旧佐久間町)</t>
  </si>
  <si>
    <t>浜松市（旧水窪町)</t>
  </si>
  <si>
    <t>浜松市（旧舞阪町)</t>
  </si>
  <si>
    <t>湖西市（旧新居町)</t>
  </si>
  <si>
    <t>浜松市（旧雄踏町)</t>
  </si>
  <si>
    <t>浜松市（旧細江町)</t>
  </si>
  <si>
    <t>浜松市（旧引佐町)</t>
  </si>
  <si>
    <t>浜松市（旧三ケ日町)</t>
  </si>
  <si>
    <t>愛知県</t>
  </si>
  <si>
    <t>名古屋市</t>
  </si>
  <si>
    <t>豊橋市</t>
  </si>
  <si>
    <t>瀬戸市</t>
  </si>
  <si>
    <t>半田市</t>
  </si>
  <si>
    <t>春日井市</t>
  </si>
  <si>
    <t>豊川市（旧豊川市)</t>
  </si>
  <si>
    <t>津島市</t>
  </si>
  <si>
    <t>碧南市</t>
  </si>
  <si>
    <t>刈谷市</t>
  </si>
  <si>
    <t>豊田市（旧豊田市)</t>
  </si>
  <si>
    <t>安城市</t>
  </si>
  <si>
    <t>西尾市（旧西尾市)</t>
  </si>
  <si>
    <t>蒲郡市</t>
  </si>
  <si>
    <t>犬山市</t>
  </si>
  <si>
    <t>常滑市</t>
  </si>
  <si>
    <t>江南市</t>
  </si>
  <si>
    <t>一宮市（旧尾西市)</t>
  </si>
  <si>
    <t>小牧市</t>
  </si>
  <si>
    <t>新城市（旧新城市)</t>
  </si>
  <si>
    <t>東海市</t>
  </si>
  <si>
    <t>大府市</t>
  </si>
  <si>
    <t>知多市</t>
  </si>
  <si>
    <t>知立市</t>
  </si>
  <si>
    <t>尾張旭市</t>
  </si>
  <si>
    <t>高浜市</t>
  </si>
  <si>
    <t>岩倉市</t>
  </si>
  <si>
    <t>豊明市</t>
  </si>
  <si>
    <t>日進市</t>
  </si>
  <si>
    <t>東郷町</t>
  </si>
  <si>
    <t>長久手市（旧長久手町)</t>
  </si>
  <si>
    <t>清須市（旧西枇杷島町)</t>
  </si>
  <si>
    <t>豊山町</t>
  </si>
  <si>
    <t>北名古屋市（旧西春町)</t>
  </si>
  <si>
    <t>清須市（旧清洲町)</t>
  </si>
  <si>
    <t>清須市（旧新川町)</t>
  </si>
  <si>
    <t>大口町</t>
  </si>
  <si>
    <t>扶桑町</t>
  </si>
  <si>
    <t>一宮市（旧木曽川町)</t>
  </si>
  <si>
    <t>稲沢市（旧祖父江町)</t>
  </si>
  <si>
    <t>稲沢市（旧平和町)</t>
  </si>
  <si>
    <t>あま市（旧七宝町)</t>
  </si>
  <si>
    <t>あま市（旧美和町)</t>
  </si>
  <si>
    <t>あま市（旧甚目寺町)</t>
  </si>
  <si>
    <t>大治町</t>
  </si>
  <si>
    <t>蟹江町</t>
  </si>
  <si>
    <t>飛島村</t>
  </si>
  <si>
    <t>弥富市（旧弥富町)</t>
  </si>
  <si>
    <t>愛西市（旧立田村)</t>
  </si>
  <si>
    <t>愛西市（旧八開村)</t>
  </si>
  <si>
    <t>愛西市（旧佐織町)</t>
  </si>
  <si>
    <t>阿久比町</t>
  </si>
  <si>
    <t>東浦町</t>
  </si>
  <si>
    <t>南知多町</t>
  </si>
  <si>
    <t>武豊町</t>
  </si>
  <si>
    <t>西尾市（旧一色町)</t>
  </si>
  <si>
    <t>西尾市（旧吉良町)</t>
  </si>
  <si>
    <t>西尾市（旧幡豆町)</t>
  </si>
  <si>
    <t>幸田町</t>
  </si>
  <si>
    <t>岡崎市（旧額田町)</t>
  </si>
  <si>
    <t>みよし市（旧三好町)</t>
  </si>
  <si>
    <t>豊田市（旧藤岡町)</t>
  </si>
  <si>
    <t>豊田市（旧小原村)</t>
  </si>
  <si>
    <t>豊田市（旧足助町)</t>
  </si>
  <si>
    <t>豊田市（旧下山村)</t>
  </si>
  <si>
    <t>東栄町</t>
  </si>
  <si>
    <t>豊根村（旧豊根村)</t>
  </si>
  <si>
    <t>設楽町（旧津具村)</t>
  </si>
  <si>
    <t>豊田市（旧稲武町)</t>
  </si>
  <si>
    <t>新城市（旧鳳来町)</t>
  </si>
  <si>
    <t>豊川市（旧音羽町)</t>
  </si>
  <si>
    <t>豊川市（旧小坂井町)</t>
  </si>
  <si>
    <t>豊川市（旧御津町)</t>
  </si>
  <si>
    <t>田原市（旧田原町)</t>
  </si>
  <si>
    <t>田原市（旧赤羽根町)</t>
  </si>
  <si>
    <t>三重県</t>
  </si>
  <si>
    <t>津市（旧津市)</t>
  </si>
  <si>
    <t>松阪市（旧松阪市)</t>
  </si>
  <si>
    <t>桑名市（旧桑名市)</t>
  </si>
  <si>
    <t>伊賀市（旧上野市)</t>
  </si>
  <si>
    <t>鈴鹿市</t>
  </si>
  <si>
    <t>名張市</t>
  </si>
  <si>
    <t>尾鷲市</t>
  </si>
  <si>
    <t>亀山市（旧亀山市)</t>
  </si>
  <si>
    <t>鳥羽市</t>
  </si>
  <si>
    <t>熊野市（旧熊野市)</t>
  </si>
  <si>
    <t>津市（旧久居市)</t>
  </si>
  <si>
    <t>桑名市（旧多度町)</t>
  </si>
  <si>
    <t>桑名市（旧長島町)</t>
  </si>
  <si>
    <t>木曽岬町</t>
  </si>
  <si>
    <t>いなべ市（旧大安町)</t>
  </si>
  <si>
    <t>東員町</t>
  </si>
  <si>
    <t>いなべ市（旧藤原町)</t>
  </si>
  <si>
    <t>菰野町</t>
  </si>
  <si>
    <t>四日市市（旧楠町)</t>
  </si>
  <si>
    <t>川越町</t>
  </si>
  <si>
    <t>亀山市（旧関町)</t>
  </si>
  <si>
    <t>津市（旧河芸町)</t>
  </si>
  <si>
    <t>津市（旧芸濃町)</t>
  </si>
  <si>
    <t>津市（旧美里村)</t>
  </si>
  <si>
    <t>津市（旧安濃町)</t>
  </si>
  <si>
    <t>津市（旧香良洲町)</t>
  </si>
  <si>
    <t>津市（旧一志町)</t>
  </si>
  <si>
    <t>津市（旧白山町)</t>
  </si>
  <si>
    <t>津市（旧美杉村)</t>
  </si>
  <si>
    <t>松阪市（旧三雲町)</t>
  </si>
  <si>
    <t>松阪市（旧飯南町)</t>
  </si>
  <si>
    <t>松阪市（旧飯高町)</t>
  </si>
  <si>
    <t>多気町（旧多気町)</t>
  </si>
  <si>
    <t>大台町（旧宮川村)</t>
  </si>
  <si>
    <t>玉城町</t>
  </si>
  <si>
    <t>伊勢市（旧二見町)</t>
  </si>
  <si>
    <t>伊勢市（旧小俣町)</t>
  </si>
  <si>
    <t>南伊勢町（旧南島町)</t>
  </si>
  <si>
    <t>大紀町（旧大宮町)</t>
  </si>
  <si>
    <t>伊勢市（旧御薗村)</t>
  </si>
  <si>
    <t>大紀町（旧大内山村)</t>
  </si>
  <si>
    <t>度会町</t>
  </si>
  <si>
    <t>伊賀市（旧伊賀町)</t>
  </si>
  <si>
    <t>伊賀市（旧島ケ原村)</t>
  </si>
  <si>
    <t>伊賀市（旧大山田村)</t>
  </si>
  <si>
    <t>伊賀市（旧青山町)</t>
  </si>
  <si>
    <t>志摩市（旧浜島町)</t>
  </si>
  <si>
    <t>志摩市（旧大王町)</t>
  </si>
  <si>
    <t>志摩市（旧志摩町)</t>
  </si>
  <si>
    <t>志摩市（旧磯部町)</t>
  </si>
  <si>
    <t>紀北町（旧紀伊長島町)</t>
  </si>
  <si>
    <t>御浜町</t>
  </si>
  <si>
    <t>紀宝町（旧紀宝町)</t>
  </si>
  <si>
    <t>滋賀県</t>
  </si>
  <si>
    <t>大津市（旧大津市)</t>
  </si>
  <si>
    <t>彦根市</t>
  </si>
  <si>
    <t>長浜市（旧長浜市)</t>
  </si>
  <si>
    <t>近江八幡市（旧近江八幡市)</t>
  </si>
  <si>
    <t>東近江市（旧八日市市)</t>
  </si>
  <si>
    <t>草津市</t>
  </si>
  <si>
    <t>守山市</t>
  </si>
  <si>
    <t>栗東市</t>
  </si>
  <si>
    <t>大津市（旧志賀町)</t>
  </si>
  <si>
    <t>野洲市（旧野洲町)</t>
  </si>
  <si>
    <t>湖南市（旧石部町)</t>
  </si>
  <si>
    <t>甲賀市（旧水口町)</t>
  </si>
  <si>
    <t>甲賀市（旧土山町)</t>
  </si>
  <si>
    <t>甲賀市（旧甲南町)</t>
  </si>
  <si>
    <t>甲賀市（旧信楽町)</t>
  </si>
  <si>
    <t>東近江市（旧蒲生町)</t>
  </si>
  <si>
    <t>日野町</t>
  </si>
  <si>
    <t>竜王町</t>
  </si>
  <si>
    <t>東近江市（旧永源寺町)</t>
  </si>
  <si>
    <t>東近江市（旧五個荘町)</t>
  </si>
  <si>
    <t>東近江市（旧能登川町)</t>
  </si>
  <si>
    <t>東近江市（旧湖東町)</t>
  </si>
  <si>
    <t>愛荘町（旧秦荘町)</t>
  </si>
  <si>
    <t>豊郷町</t>
  </si>
  <si>
    <t>甲良町</t>
  </si>
  <si>
    <t>多賀町</t>
  </si>
  <si>
    <t>米原市（旧山東町)</t>
  </si>
  <si>
    <t>米原市（旧米原町)</t>
  </si>
  <si>
    <t>米原市（旧近江町)</t>
  </si>
  <si>
    <t>長浜市（旧浅井町)</t>
  </si>
  <si>
    <t>長浜市（旧虎姫町)</t>
  </si>
  <si>
    <t>長浜市（旧湖北町)</t>
  </si>
  <si>
    <t>長浜市（旧びわ町)</t>
  </si>
  <si>
    <t>長浜市（旧高月町)</t>
  </si>
  <si>
    <t>長浜市（旧木之本町)</t>
  </si>
  <si>
    <t>長浜市（旧余呉町)</t>
  </si>
  <si>
    <t>長浜市（旧西浅井町)</t>
  </si>
  <si>
    <t>高島市（旧今津町)</t>
  </si>
  <si>
    <t>高島市（旧朽木村)</t>
  </si>
  <si>
    <t>高島市（旧安曇川町)</t>
  </si>
  <si>
    <t>高島市（旧高島町)</t>
  </si>
  <si>
    <t>高島市（旧新旭町)</t>
  </si>
  <si>
    <t>京都府</t>
  </si>
  <si>
    <t>京都市（旧京都市)</t>
  </si>
  <si>
    <t>福知山市（旧福知山市)</t>
  </si>
  <si>
    <t>舞鶴市</t>
  </si>
  <si>
    <t>綾部市</t>
  </si>
  <si>
    <t>宇治市</t>
  </si>
  <si>
    <t>宮津市</t>
  </si>
  <si>
    <t>亀岡市</t>
  </si>
  <si>
    <t>城陽市</t>
  </si>
  <si>
    <t>向日市</t>
  </si>
  <si>
    <t>長岡京市</t>
  </si>
  <si>
    <t>八幡市</t>
  </si>
  <si>
    <t>京田辺市</t>
  </si>
  <si>
    <t>大山崎町</t>
  </si>
  <si>
    <t>久御山町</t>
  </si>
  <si>
    <t>井手町</t>
  </si>
  <si>
    <t>宇治田原町</t>
  </si>
  <si>
    <t>木津川市（旧山城町)</t>
  </si>
  <si>
    <t>木津川市（旧木津町)</t>
  </si>
  <si>
    <t>笠置町</t>
  </si>
  <si>
    <t>和束町</t>
  </si>
  <si>
    <t>精華町</t>
  </si>
  <si>
    <t>南山城村</t>
  </si>
  <si>
    <t>京都市（旧京北町)</t>
  </si>
  <si>
    <t>南丹市（旧美山町)</t>
  </si>
  <si>
    <t>南丹市（旧八木町)</t>
  </si>
  <si>
    <t>京丹波町（旧丹波町)</t>
  </si>
  <si>
    <t>南丹市（旧日吉町)</t>
  </si>
  <si>
    <t>京丹波町（旧和知町)</t>
  </si>
  <si>
    <t>福知山市（旧夜久野町)</t>
  </si>
  <si>
    <t>福知山市（旧大江町)</t>
  </si>
  <si>
    <t>与謝野町（旧岩滝町)</t>
  </si>
  <si>
    <t>伊根町</t>
  </si>
  <si>
    <t>与謝野町（旧野田川町)</t>
  </si>
  <si>
    <t>京丹後市（旧峰山町)</t>
  </si>
  <si>
    <t>京丹後市（旧大宮町)</t>
  </si>
  <si>
    <t>京丹後市（旧網野町)</t>
  </si>
  <si>
    <t>京丹後市（旧丹後町)</t>
  </si>
  <si>
    <t>京丹後市（旧弥栄町)</t>
  </si>
  <si>
    <t>大阪府</t>
  </si>
  <si>
    <t>大阪市</t>
  </si>
  <si>
    <t>堺市（旧堺市)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</si>
  <si>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</si>
  <si>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</si>
  <si>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</si>
  <si>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</si>
  <si>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</si>
  <si>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</si>
  <si>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</si>
  <si>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</si>
  <si>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</si>
  <si>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</si>
  <si>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</si>
  <si>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</si>
  <si>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</si>
  <si>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</si>
  <si>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</si>
  <si>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</si>
  <si>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</si>
  <si>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</si>
  <si>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</si>
  <si>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</si>
  <si>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</si>
  <si>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</si>
  <si>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</si>
  <si>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</si>
  <si>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</si>
  <si>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</si>
  <si>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</si>
  <si>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</si>
  <si>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</si>
  <si>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</si>
  <si>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</si>
  <si>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</si>
  <si>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</si>
  <si>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</si>
  <si>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</si>
  <si>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</si>
  <si>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</si>
  <si>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</si>
  <si>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</si>
  <si>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</si>
  <si>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</si>
  <si>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堺市（旧美原町)</t>
  </si>
  <si>
    <t>兵庫県</t>
  </si>
  <si>
    <t>神戸市</t>
  </si>
  <si>
    <t>姫路市（旧姫路市)</t>
  </si>
  <si>
    <t>尼崎市</t>
  </si>
  <si>
    <t>明石市</t>
  </si>
  <si>
    <t>西宮市</t>
  </si>
  <si>
    <t>洲本市（旧洲本市)</t>
  </si>
  <si>
    <t>芦屋市</t>
  </si>
  <si>
    <t>伊丹市（旧伊丹市)</t>
  </si>
  <si>
    <t>相生市</t>
  </si>
  <si>
    <t>豊岡市（旧豊岡市)</t>
  </si>
  <si>
    <t>加古川市</t>
  </si>
  <si>
    <t>たつの市（旧龍野市)</t>
  </si>
  <si>
    <t>赤穂市</t>
  </si>
  <si>
    <t>西脇市（旧西脇市)</t>
  </si>
  <si>
    <t>宝塚市</t>
  </si>
  <si>
    <t>三木市（旧三木市)</t>
  </si>
  <si>
    <t>高砂市</t>
  </si>
  <si>
    <t>川西市</t>
  </si>
  <si>
    <t>小野市</t>
  </si>
  <si>
    <t>三田市</t>
  </si>
  <si>
    <t>加西市</t>
  </si>
  <si>
    <t>篠山市</t>
  </si>
  <si>
    <t>猪名川町</t>
  </si>
  <si>
    <t>三木市（旧吉川町)</t>
  </si>
  <si>
    <t>加東市（旧滝野町)</t>
  </si>
  <si>
    <t>加東市（旧東条町)</t>
  </si>
  <si>
    <t>多可町（旧中町)</t>
  </si>
  <si>
    <t>多可町（旧八千代町)</t>
  </si>
  <si>
    <t>稲美町</t>
  </si>
  <si>
    <t>播磨町</t>
  </si>
  <si>
    <t>姫路市（旧家島町)</t>
  </si>
  <si>
    <t>姫路市（旧夢前町)</t>
  </si>
  <si>
    <t>市川町</t>
  </si>
  <si>
    <t>福崎町</t>
  </si>
  <si>
    <t>姫路市（旧香寺町)</t>
  </si>
  <si>
    <t>神河町（旧大河内町)</t>
  </si>
  <si>
    <t>たつの市（旧新宮町)</t>
  </si>
  <si>
    <t>たつの市（旧揖保川町)</t>
  </si>
  <si>
    <t>上郡町</t>
  </si>
  <si>
    <t>佐用町（旧上月町)</t>
  </si>
  <si>
    <t>佐用町（旧南光町)</t>
  </si>
  <si>
    <t>佐用町（旧三日月町)</t>
  </si>
  <si>
    <t>宍粟市（旧山崎町)</t>
  </si>
  <si>
    <t>姫路市（旧安富町)</t>
  </si>
  <si>
    <t>宍粟市（旧波賀町)</t>
  </si>
  <si>
    <t>宍粟市（旧千種町)</t>
  </si>
  <si>
    <t>豊岡市（旧城崎町)</t>
  </si>
  <si>
    <t>豊岡市（旧竹野町)</t>
  </si>
  <si>
    <t>豊岡市（旧日高町)</t>
  </si>
  <si>
    <t>豊岡市（旧但東町)</t>
  </si>
  <si>
    <t>香美町（旧村岡町)</t>
  </si>
  <si>
    <t>新温泉町（旧浜坂町)</t>
  </si>
  <si>
    <t>香美町（旧美方町)</t>
  </si>
  <si>
    <t>養父市（旧八鹿町)</t>
  </si>
  <si>
    <t>養父市（旧養父町)</t>
  </si>
  <si>
    <t>養父市（旧大屋町)</t>
  </si>
  <si>
    <t>朝来市（旧生野町)</t>
  </si>
  <si>
    <t>朝来市（旧和田山町)</t>
  </si>
  <si>
    <t>朝来市（旧朝来町)</t>
  </si>
  <si>
    <t>丹波市（旧柏原町)</t>
  </si>
  <si>
    <t>丹波市（旧氷上町)</t>
  </si>
  <si>
    <t>丹波市（旧青垣町)</t>
  </si>
  <si>
    <t>丹波市（旧春日町)</t>
  </si>
  <si>
    <t>丹波市（旧市島町)</t>
  </si>
  <si>
    <t>淡路市（旧津名町)</t>
  </si>
  <si>
    <t>淡路市（旧淡路町)</t>
  </si>
  <si>
    <t>淡路市（旧北淡町)</t>
  </si>
  <si>
    <t>淡路市（旧東浦町)</t>
  </si>
  <si>
    <t>南あわじ市（旧緑町)</t>
  </si>
  <si>
    <t>南あわじ市（旧西淡町)</t>
  </si>
  <si>
    <t>南あわじ市（旧南淡町)</t>
  </si>
  <si>
    <t>奈良県</t>
  </si>
  <si>
    <t>奈良市（旧奈良市)</t>
  </si>
  <si>
    <t>大和高田市</t>
  </si>
  <si>
    <t>大和郡山市</t>
  </si>
  <si>
    <t>天理市</t>
  </si>
  <si>
    <t>橿原市</t>
  </si>
  <si>
    <t>桜井市</t>
  </si>
  <si>
    <t>御所市</t>
  </si>
  <si>
    <t>生駒市</t>
  </si>
  <si>
    <t>香芝市</t>
  </si>
  <si>
    <t>奈良市（旧月ケ瀬村)</t>
  </si>
  <si>
    <t>奈良市（旧都祁村)</t>
  </si>
  <si>
    <t>山添村</t>
  </si>
  <si>
    <t>平群町</t>
  </si>
  <si>
    <t>三郷町</t>
  </si>
  <si>
    <t>斑鳩町</t>
  </si>
  <si>
    <t>安堵町</t>
  </si>
  <si>
    <t>三宅町</t>
  </si>
  <si>
    <t>田原本町</t>
  </si>
  <si>
    <t>宇陀市（旧大宇陀町)</t>
  </si>
  <si>
    <t>宇陀市（旧菟田野町)</t>
  </si>
  <si>
    <t>宇陀市（旧榛原町)</t>
  </si>
  <si>
    <t>曽爾村</t>
  </si>
  <si>
    <t>御杖村</t>
  </si>
  <si>
    <t>高取町</t>
  </si>
  <si>
    <t>明日香村</t>
  </si>
  <si>
    <t>葛城市（旧當麻町)</t>
  </si>
  <si>
    <t>上牧町</t>
  </si>
  <si>
    <t>王寺町</t>
  </si>
  <si>
    <t>広陵町</t>
  </si>
  <si>
    <t>河合町</t>
  </si>
  <si>
    <t>吉野町</t>
  </si>
  <si>
    <t>大淀町</t>
  </si>
  <si>
    <t>下市町</t>
  </si>
  <si>
    <t>黒滝村</t>
  </si>
  <si>
    <t>五條市（旧西吉野村)</t>
  </si>
  <si>
    <t>天川村</t>
  </si>
  <si>
    <t>野迫川村</t>
  </si>
  <si>
    <t>五條市（旧大塔村)</t>
  </si>
  <si>
    <t>十津川村</t>
  </si>
  <si>
    <t>下北山村</t>
  </si>
  <si>
    <t>上北山村</t>
  </si>
  <si>
    <t>東吉野村</t>
  </si>
  <si>
    <t>和歌山県</t>
  </si>
  <si>
    <t>和歌山市</t>
  </si>
  <si>
    <t>海南市（旧海南市)</t>
  </si>
  <si>
    <t>有田市</t>
  </si>
  <si>
    <t>御坊市</t>
  </si>
  <si>
    <t>田辺市（旧田辺市)</t>
  </si>
  <si>
    <t>新宮市（旧新宮市)</t>
  </si>
  <si>
    <t>紀美野町（旧野上町)</t>
  </si>
  <si>
    <t>紀の川市（旧打田町)</t>
  </si>
  <si>
    <t>紀の川市（旧粉河町)</t>
  </si>
  <si>
    <t>紀の川市（旧那賀町)</t>
  </si>
  <si>
    <t>紀の川市（旧桃山町)</t>
  </si>
  <si>
    <t>岩出市（旧岩出町)</t>
  </si>
  <si>
    <t>橋本市（旧高野口町)</t>
  </si>
  <si>
    <t>九度山町</t>
  </si>
  <si>
    <t>高野町</t>
  </si>
  <si>
    <t>かつらぎ町（旧花園村)</t>
  </si>
  <si>
    <t>湯浅町</t>
  </si>
  <si>
    <t>広川町</t>
  </si>
  <si>
    <t>有田川町（旧金屋町)</t>
  </si>
  <si>
    <t>有田川町（旧清水町)</t>
  </si>
  <si>
    <t>日高町</t>
  </si>
  <si>
    <t>由良町</t>
  </si>
  <si>
    <t>日高川町（旧中津村)</t>
  </si>
  <si>
    <t>日高川町（旧美山村)</t>
  </si>
  <si>
    <t>田辺市（旧龍神村)</t>
  </si>
  <si>
    <t>みなべ町（旧南部町)</t>
  </si>
  <si>
    <t>印南町</t>
  </si>
  <si>
    <t>白浜町（旧白浜町)</t>
  </si>
  <si>
    <t>田辺市（旧中辺路町)</t>
  </si>
  <si>
    <t>上富田町</t>
  </si>
  <si>
    <t>すさみ町</t>
  </si>
  <si>
    <t>那智勝浦町</t>
  </si>
  <si>
    <t>太地町</t>
  </si>
  <si>
    <t>串本町（旧古座町)</t>
  </si>
  <si>
    <t>古座川町</t>
  </si>
  <si>
    <t>田辺市（旧本宮町)</t>
  </si>
  <si>
    <t>北山村</t>
  </si>
  <si>
    <t>鳥取県</t>
  </si>
  <si>
    <t>鳥取市（旧鳥取市)</t>
  </si>
  <si>
    <t>倉吉市（旧倉吉市)</t>
  </si>
  <si>
    <t>境港市</t>
  </si>
  <si>
    <t>鳥取市（旧国府町)</t>
  </si>
  <si>
    <t>岩美町</t>
  </si>
  <si>
    <t>鳥取市（旧福部村)</t>
  </si>
  <si>
    <t>八頭町（旧船岡町)</t>
  </si>
  <si>
    <t>八頭町（旧八東町)</t>
  </si>
  <si>
    <t>若桜町</t>
  </si>
  <si>
    <t>鳥取市（旧用瀬町)</t>
  </si>
  <si>
    <t>鳥取市（旧佐治村)</t>
  </si>
  <si>
    <t>智頭町</t>
  </si>
  <si>
    <t>鳥取市（旧気高町)</t>
  </si>
  <si>
    <t>鳥取市（旧鹿野町)</t>
  </si>
  <si>
    <t>鳥取市（旧青谷町)</t>
  </si>
  <si>
    <t>湯梨浜町（旧泊村)</t>
  </si>
  <si>
    <t>湯梨浜町（旧東郷町)</t>
  </si>
  <si>
    <t>三朝町</t>
  </si>
  <si>
    <t>北栄町（旧北条町)</t>
  </si>
  <si>
    <t>琴浦町（旧東伯町)</t>
  </si>
  <si>
    <t>日吉津村</t>
  </si>
  <si>
    <t>米子市（旧淀江町)</t>
  </si>
  <si>
    <t>大山町（旧名和町)</t>
  </si>
  <si>
    <t>大山町（旧中山町)</t>
  </si>
  <si>
    <t>日南町</t>
  </si>
  <si>
    <t>江府町</t>
  </si>
  <si>
    <t>伯耆町（旧溝口町)</t>
  </si>
  <si>
    <t>島根県</t>
  </si>
  <si>
    <t>松江市（旧松江市)</t>
  </si>
  <si>
    <t>浜田市（旧浜田市)</t>
  </si>
  <si>
    <t>出雲市（旧出雲市)</t>
  </si>
  <si>
    <t>大田市（旧大田市)</t>
  </si>
  <si>
    <t>出雲市（旧平田市)</t>
  </si>
  <si>
    <t>松江市（旧鹿島町)</t>
  </si>
  <si>
    <t>松江市（旧島根町)</t>
  </si>
  <si>
    <t>松江市（旧美保関町)</t>
  </si>
  <si>
    <t>松江市（旧東出雲町)</t>
  </si>
  <si>
    <t>松江市（旧八雲村)</t>
  </si>
  <si>
    <t>松江市（旧玉湯町)</t>
  </si>
  <si>
    <t>松江市（旧宍道町)</t>
  </si>
  <si>
    <t>松江市（旧八束町)</t>
  </si>
  <si>
    <t>安来市（旧広瀬町)</t>
  </si>
  <si>
    <t>安来市（旧伯太町)</t>
  </si>
  <si>
    <t>奥出雲町（旧仁多町)</t>
  </si>
  <si>
    <t>雲南市（旧大東町)</t>
  </si>
  <si>
    <t>雲南市（旧木次町)</t>
  </si>
  <si>
    <t>雲南市（旧三刀屋町)</t>
  </si>
  <si>
    <t>雲南市（旧吉田村)</t>
  </si>
  <si>
    <t>雲南市（旧掛合町)</t>
  </si>
  <si>
    <t>飯南町（旧頓原町)</t>
  </si>
  <si>
    <t>出雲市（旧斐川町)</t>
  </si>
  <si>
    <t>出雲市（旧佐田町)</t>
  </si>
  <si>
    <t>出雲市（旧多伎町)</t>
  </si>
  <si>
    <t>出雲市（旧湖陵町)</t>
  </si>
  <si>
    <t>出雲市（旧大社町)</t>
  </si>
  <si>
    <t>大田市（旧温泉津町)</t>
  </si>
  <si>
    <t>大田市（旧仁摩町)</t>
  </si>
  <si>
    <t>川本町</t>
  </si>
  <si>
    <t>美郷町（旧邑智町)</t>
  </si>
  <si>
    <t>邑南町（旧瑞穂町)</t>
  </si>
  <si>
    <t>邑南町（旧石見町)</t>
  </si>
  <si>
    <t>江津市（旧桜江町)</t>
  </si>
  <si>
    <t>浜田市（旧金城町)</t>
  </si>
  <si>
    <t>浜田市（旧弥栄村)</t>
  </si>
  <si>
    <t>浜田市（旧三隅町)</t>
  </si>
  <si>
    <t>益田市（旧美都町)</t>
  </si>
  <si>
    <t>益田市（旧匹見町)</t>
  </si>
  <si>
    <t>津和野町（旧日原町)</t>
  </si>
  <si>
    <t>吉賀町（旧六日市町)</t>
  </si>
  <si>
    <t>隠岐の島町（旧西郷町)</t>
  </si>
  <si>
    <t>隠岐の島町（旧布施村)</t>
  </si>
  <si>
    <t>隠岐の島町（旧都万村)</t>
  </si>
  <si>
    <t>海士町</t>
  </si>
  <si>
    <t>西ノ島町</t>
  </si>
  <si>
    <t>知夫村</t>
  </si>
  <si>
    <t>岡山県</t>
  </si>
  <si>
    <t>岡山市（旧岡山市)</t>
  </si>
  <si>
    <t>倉敷市（旧倉敷市)</t>
  </si>
  <si>
    <t>津山市（旧津山市)</t>
  </si>
  <si>
    <t>玉野市</t>
  </si>
  <si>
    <t>笠岡市</t>
  </si>
  <si>
    <t>総社市（旧総社市)</t>
  </si>
  <si>
    <t>備前市（旧備前市)</t>
  </si>
  <si>
    <t>岡山市（旧御津町)</t>
  </si>
  <si>
    <t>岡山市（旧建部町)</t>
  </si>
  <si>
    <t>岡山市（旧瀬戸町)</t>
  </si>
  <si>
    <t>赤磐市（旧山陽町)</t>
  </si>
  <si>
    <t>赤磐市（旧赤坂町)</t>
  </si>
  <si>
    <t>赤磐市（旧熊山町)</t>
  </si>
  <si>
    <t>備前市（旧日生町)</t>
  </si>
  <si>
    <t>和気町（旧和気町)</t>
  </si>
  <si>
    <t>瀬戸内市（旧邑久町)</t>
  </si>
  <si>
    <t>瀬戸内市（旧長船町)</t>
  </si>
  <si>
    <t>岡山市（旧灘崎町)</t>
  </si>
  <si>
    <t>早島町</t>
  </si>
  <si>
    <t>総社市（旧清音村)</t>
  </si>
  <si>
    <t>倉敷市（旧船穂町)</t>
  </si>
  <si>
    <t>浅口市（旧金光町)</t>
  </si>
  <si>
    <t>浅口市（旧寄島町)</t>
  </si>
  <si>
    <t>里庄町</t>
  </si>
  <si>
    <t>矢掛町</t>
  </si>
  <si>
    <t>井原市（旧美星町)</t>
  </si>
  <si>
    <t>井原市（旧芳井町)</t>
  </si>
  <si>
    <t>倉敷市（旧真備町)</t>
  </si>
  <si>
    <t>高梁市（旧有漢町)</t>
  </si>
  <si>
    <t>真庭市（旧北房町)</t>
  </si>
  <si>
    <t>吉備中央町（旧賀陽町)</t>
  </si>
  <si>
    <t>高梁市（旧成羽町)</t>
  </si>
  <si>
    <t>高梁市（旧川上町)</t>
  </si>
  <si>
    <t>高梁市（旧備中町)</t>
  </si>
  <si>
    <t>新見市（旧大佐町)</t>
  </si>
  <si>
    <t>新見市（旧神郷町)</t>
  </si>
  <si>
    <t>新見市（旧哲多町)</t>
  </si>
  <si>
    <t>新見市（旧哲西町)</t>
  </si>
  <si>
    <t>真庭市（旧勝山町)</t>
  </si>
  <si>
    <t>真庭市（旧落合町)</t>
  </si>
  <si>
    <t>真庭市（旧湯原町)</t>
  </si>
  <si>
    <t>真庭市（旧美甘村)</t>
  </si>
  <si>
    <t>新庄村</t>
  </si>
  <si>
    <t>真庭市（旧川上村)</t>
  </si>
  <si>
    <t>真庭市（旧八束村)</t>
  </si>
  <si>
    <t>真庭市（旧中和村)</t>
  </si>
  <si>
    <t>津山市（旧加茂町)</t>
  </si>
  <si>
    <t>鏡野町（旧富村)</t>
  </si>
  <si>
    <t>鏡野町（旧上齋原村)</t>
  </si>
  <si>
    <t>鏡野町（旧鏡野町)</t>
  </si>
  <si>
    <t>美作市（旧勝田町)</t>
  </si>
  <si>
    <t>勝央町</t>
  </si>
  <si>
    <t>奈義町</t>
  </si>
  <si>
    <t>津山市（旧勝北町)</t>
  </si>
  <si>
    <t>美作市（旧大原町)</t>
  </si>
  <si>
    <t>美作市（旧東粟倉村)</t>
  </si>
  <si>
    <t>西粟倉村</t>
  </si>
  <si>
    <t>美作市（旧美作町)</t>
  </si>
  <si>
    <t>美作市（旧作東町)</t>
  </si>
  <si>
    <t>美咲町（旧中央町)</t>
  </si>
  <si>
    <t>久米南町</t>
  </si>
  <si>
    <t>津山市（旧久米町)</t>
  </si>
  <si>
    <t>美咲町（旧柵原町)</t>
  </si>
  <si>
    <t>広島県</t>
  </si>
  <si>
    <t>広島市（旧広島市)</t>
  </si>
  <si>
    <t>呉市（旧呉市)</t>
  </si>
  <si>
    <t>竹原市</t>
  </si>
  <si>
    <t>三原市（旧三原市)</t>
  </si>
  <si>
    <t>尾道市（旧尾道市)</t>
  </si>
  <si>
    <t>福山市（旧福山市)</t>
  </si>
  <si>
    <t>府中市（旧府中市)</t>
  </si>
  <si>
    <t>三次市（旧三次市)</t>
  </si>
  <si>
    <t>庄原市（旧庄原市)</t>
  </si>
  <si>
    <t>大竹市</t>
  </si>
  <si>
    <t>東広島市（旧東広島市)</t>
  </si>
  <si>
    <t>廿日市市（旧廿日市市)</t>
  </si>
  <si>
    <t>府中町</t>
  </si>
  <si>
    <t>海田町</t>
  </si>
  <si>
    <t>熊野町</t>
  </si>
  <si>
    <t>坂町</t>
  </si>
  <si>
    <t>江田島市（旧江田島町)</t>
  </si>
  <si>
    <t>呉市（旧音戸町)</t>
  </si>
  <si>
    <t>呉市（旧倉橋町)</t>
  </si>
  <si>
    <t>呉市（旧下蒲刈町)</t>
  </si>
  <si>
    <t>呉市（旧蒲刈町)</t>
  </si>
  <si>
    <t>廿日市市（旧大野町)</t>
  </si>
  <si>
    <t>廿日市市（旧佐伯町)</t>
  </si>
  <si>
    <t>廿日市市（旧宮島町)</t>
  </si>
  <si>
    <t>江田島市（旧能美町)</t>
  </si>
  <si>
    <t>江田島市（旧大柿町)</t>
  </si>
  <si>
    <t>安芸太田町（旧筒賀村)</t>
  </si>
  <si>
    <t>安芸太田町（旧戸河内町)</t>
  </si>
  <si>
    <t>北広島町（旧大朝町)</t>
  </si>
  <si>
    <t>北広島町（旧千代田町)</t>
  </si>
  <si>
    <t>北広島町（旧豊平町)</t>
  </si>
  <si>
    <t>安芸高田市（旧八千代町)</t>
  </si>
  <si>
    <t>安芸高田市（旧美土里町)</t>
  </si>
  <si>
    <t>安芸高田市（旧高宮町)</t>
  </si>
  <si>
    <t>安芸高田市（旧甲田町)</t>
  </si>
  <si>
    <t>安芸高田市（旧向原町)</t>
  </si>
  <si>
    <t>東広島市（旧黒瀬町)</t>
  </si>
  <si>
    <t>東広島市（旧福富町)</t>
  </si>
  <si>
    <t>東広島市（旧豊栄町)</t>
  </si>
  <si>
    <t>三原市（旧大和町)</t>
  </si>
  <si>
    <t>東広島市（旧河内町)</t>
  </si>
  <si>
    <t>三原市（旧本郷町)</t>
  </si>
  <si>
    <t>呉市（旧安浦町)</t>
  </si>
  <si>
    <t>呉市（旧川尻町)</t>
  </si>
  <si>
    <t>呉市（旧豊浜町)</t>
  </si>
  <si>
    <t>呉市（旧豊町)</t>
  </si>
  <si>
    <t>大崎上島町（旧東野町)</t>
  </si>
  <si>
    <t>大崎上島町（旧木江町)</t>
  </si>
  <si>
    <t>尾道市（旧瀬戸田町)</t>
  </si>
  <si>
    <t>尾道市（旧御調町)</t>
  </si>
  <si>
    <t>尾道市（旧向島町)</t>
  </si>
  <si>
    <t>世羅町（旧世羅町)</t>
  </si>
  <si>
    <t>世羅町（旧世羅西町)</t>
  </si>
  <si>
    <t>福山市（旧内海町)</t>
  </si>
  <si>
    <t>福山市（旧神辺町)</t>
  </si>
  <si>
    <t>福山市（旧新市町)</t>
  </si>
  <si>
    <t>神石高原町（旧油木町)</t>
  </si>
  <si>
    <t>神石高原町（旧神石町)</t>
  </si>
  <si>
    <t>神石高原町（旧豊松村)</t>
  </si>
  <si>
    <t>庄原市（旧総領町)</t>
  </si>
  <si>
    <t>三次市（旧甲奴町)</t>
  </si>
  <si>
    <t>三次市（旧君田村)</t>
  </si>
  <si>
    <t>三次市（旧布野村)</t>
  </si>
  <si>
    <t>三次市（旧作木村)</t>
  </si>
  <si>
    <t>三次市（旧三良坂町)</t>
  </si>
  <si>
    <t>三次市（旧三和町)</t>
  </si>
  <si>
    <t>庄原市（旧西城町)</t>
  </si>
  <si>
    <t>庄原市（旧東城町)</t>
  </si>
  <si>
    <t>庄原市（旧高野町)</t>
  </si>
  <si>
    <t>庄原市（旧比和町)</t>
  </si>
  <si>
    <t>山口県</t>
  </si>
  <si>
    <t>宇部市（旧宇部市)</t>
  </si>
  <si>
    <t>山口市（旧山口市)</t>
  </si>
  <si>
    <t>萩市（旧萩市)</t>
  </si>
  <si>
    <t>周南市（旧徳山市)</t>
  </si>
  <si>
    <t>防府市</t>
  </si>
  <si>
    <t>下松市</t>
  </si>
  <si>
    <t>山陽小野田市（旧小野田市)</t>
  </si>
  <si>
    <t>光市（旧光市)</t>
  </si>
  <si>
    <t>長門市（旧長門市)</t>
  </si>
  <si>
    <t>柳井市（旧柳井市)</t>
  </si>
  <si>
    <t>美祢市（旧美祢市)</t>
  </si>
  <si>
    <t>周南市（旧新南陽市)</t>
  </si>
  <si>
    <t>周防大島町（旧久賀町)</t>
  </si>
  <si>
    <t>周防大島町（旧大島町)</t>
  </si>
  <si>
    <t>周防大島町（旧東和町)</t>
  </si>
  <si>
    <t>和木町</t>
  </si>
  <si>
    <t>岩国市（旧由宇町)</t>
  </si>
  <si>
    <t>岩国市（旧玖珂町)</t>
  </si>
  <si>
    <t>岩国市（旧本郷村)</t>
  </si>
  <si>
    <t>岩国市（旧周東町)</t>
  </si>
  <si>
    <t>岩国市（旧錦町)</t>
  </si>
  <si>
    <t>岩国市（旧美川町)</t>
  </si>
  <si>
    <t>岩国市（旧美和町)</t>
  </si>
  <si>
    <t>上関町</t>
  </si>
  <si>
    <t>光市（旧大和町)</t>
  </si>
  <si>
    <t>田布施町</t>
  </si>
  <si>
    <t>平生町</t>
  </si>
  <si>
    <t>周南市（旧鹿野町)</t>
  </si>
  <si>
    <t>山口市（旧徳地町)</t>
  </si>
  <si>
    <t>山口市（旧秋穂町)</t>
  </si>
  <si>
    <t>山口市（旧小郡町)</t>
  </si>
  <si>
    <t>山口市（旧阿知須町)</t>
  </si>
  <si>
    <t>宇部市（旧楠町)</t>
  </si>
  <si>
    <t>下関市（旧菊川町)</t>
  </si>
  <si>
    <t>下関市（旧豊田町)</t>
  </si>
  <si>
    <t>下関市（旧豊浦町)</t>
  </si>
  <si>
    <t>下関市（旧豊北町)</t>
  </si>
  <si>
    <t>美祢市（旧美東町)</t>
  </si>
  <si>
    <t>長門市（旧三隅町)</t>
  </si>
  <si>
    <t>長門市（旧日置町)</t>
  </si>
  <si>
    <t>長門市（旧油谷町)</t>
  </si>
  <si>
    <t>萩市（旧川上村)</t>
  </si>
  <si>
    <t>阿武町</t>
  </si>
  <si>
    <t>萩市（旧田万川町)</t>
  </si>
  <si>
    <t>山口市（旧阿東町)</t>
  </si>
  <si>
    <t>萩市（旧むつみ村)</t>
  </si>
  <si>
    <t>萩市（旧須佐町)</t>
  </si>
  <si>
    <t>萩市（旧旭村)</t>
  </si>
  <si>
    <t>萩市（旧福栄村)</t>
  </si>
  <si>
    <t>徳島県</t>
  </si>
  <si>
    <t>徳島市</t>
  </si>
  <si>
    <t>鳴門市</t>
  </si>
  <si>
    <t>小松島市（旧小松島市)</t>
  </si>
  <si>
    <t>勝浦町</t>
  </si>
  <si>
    <t>上勝町</t>
  </si>
  <si>
    <t>佐那河内村</t>
  </si>
  <si>
    <t>石井町</t>
  </si>
  <si>
    <t>神山町</t>
  </si>
  <si>
    <t>阿南市（旧那賀川町)</t>
  </si>
  <si>
    <t>那賀町（旧相生町)</t>
  </si>
  <si>
    <t>那賀町（旧木沢村)</t>
  </si>
  <si>
    <t>那賀町（旧木頭村)</t>
  </si>
  <si>
    <t>牟岐町</t>
  </si>
  <si>
    <t>海陽町（旧宍喰町)</t>
  </si>
  <si>
    <t>松茂町</t>
  </si>
  <si>
    <t>北島町</t>
  </si>
  <si>
    <t>藍住町</t>
  </si>
  <si>
    <t>板野町</t>
  </si>
  <si>
    <t>上板町</t>
  </si>
  <si>
    <t>阿波市（旧土成町)</t>
  </si>
  <si>
    <t>阿波市（旧市場町)</t>
  </si>
  <si>
    <t>吉野川市（旧鴨島町)</t>
  </si>
  <si>
    <t>吉野川市（旧川島町)</t>
  </si>
  <si>
    <t>吉野川市（旧美郷村)</t>
  </si>
  <si>
    <t>美馬市（旧脇町)</t>
  </si>
  <si>
    <t>美馬市（旧美馬町)</t>
  </si>
  <si>
    <t>つるぎ町（旧貞光町)</t>
  </si>
  <si>
    <t>三好市（旧三野町)</t>
  </si>
  <si>
    <t>東みよし町（旧三好町)</t>
  </si>
  <si>
    <t>三好市（旧池田町)</t>
  </si>
  <si>
    <t>三好市（旧山城町)</t>
  </si>
  <si>
    <t>三好市（旧東祖谷山村)</t>
  </si>
  <si>
    <t>香川県</t>
  </si>
  <si>
    <t>高松市（旧高松市)</t>
  </si>
  <si>
    <t>坂出市</t>
  </si>
  <si>
    <t>善通寺市</t>
  </si>
  <si>
    <t>東かがわ市（旧大内町)</t>
  </si>
  <si>
    <t>さぬき市（旧志度町)</t>
  </si>
  <si>
    <t>さぬき市（旧長尾町)</t>
  </si>
  <si>
    <t>土庄町</t>
  </si>
  <si>
    <t>三木町</t>
  </si>
  <si>
    <t>高松市（旧牟礼町)</t>
  </si>
  <si>
    <t>高松市（旧塩江町)</t>
  </si>
  <si>
    <t>高松市（旧香川町)</t>
  </si>
  <si>
    <t>高松市（旧香南町)</t>
  </si>
  <si>
    <t>直島町</t>
  </si>
  <si>
    <t>高松市（旧国分寺町)</t>
  </si>
  <si>
    <t>丸亀市（旧飯山町)</t>
  </si>
  <si>
    <t>宇多津町</t>
  </si>
  <si>
    <t>まんのう町（旧満濃町)</t>
  </si>
  <si>
    <t>琴平町</t>
  </si>
  <si>
    <t>多度津町</t>
  </si>
  <si>
    <t>まんのう町（旧仲南町)</t>
  </si>
  <si>
    <t>三豊市（旧山本町)</t>
  </si>
  <si>
    <t>三豊市（旧三野町)</t>
  </si>
  <si>
    <t>三豊市（旧豊中町)</t>
  </si>
  <si>
    <t>三豊市（旧詫間町)</t>
  </si>
  <si>
    <t>三豊市（旧仁尾町)</t>
  </si>
  <si>
    <t>観音寺市（旧豊浜町)</t>
  </si>
  <si>
    <t>三豊市（旧財田町)</t>
  </si>
  <si>
    <t>愛媛県</t>
  </si>
  <si>
    <t>今治市（旧今治市)</t>
  </si>
  <si>
    <t>西条市（旧西条市)</t>
  </si>
  <si>
    <t>大洲市（旧大洲市)</t>
  </si>
  <si>
    <t>四国中央市（旧川之江市)</t>
  </si>
  <si>
    <t>西条市（旧東予市)</t>
  </si>
  <si>
    <t>四国中央市（旧土居町)</t>
  </si>
  <si>
    <t>新居浜市（旧別子山村)</t>
  </si>
  <si>
    <t>西条市（旧小松町)</t>
  </si>
  <si>
    <t>西条市（旧丹原町)</t>
  </si>
  <si>
    <t>今治市（旧朝倉村)</t>
  </si>
  <si>
    <t>今治市（旧玉川町)</t>
  </si>
  <si>
    <t>今治市（旧波方町)</t>
  </si>
  <si>
    <t>今治市（旧大西町)</t>
  </si>
  <si>
    <t>今治市（旧菊間町)</t>
  </si>
  <si>
    <t>今治市（旧吉海町)</t>
  </si>
  <si>
    <t>今治市（旧宮窪町)</t>
  </si>
  <si>
    <t>今治市（旧伯方町)</t>
  </si>
  <si>
    <t>上島町（旧魚島村)</t>
  </si>
  <si>
    <t>上島町（旧弓削町)</t>
  </si>
  <si>
    <t>上島町（旧生名村)</t>
  </si>
  <si>
    <t>今治市（旧上浦町)</t>
  </si>
  <si>
    <t>今治市（旧大三島町)</t>
  </si>
  <si>
    <t>東温市（旧川内町)</t>
  </si>
  <si>
    <t>松山市（旧中島町)</t>
  </si>
  <si>
    <t>久万高原町（旧面河村)</t>
  </si>
  <si>
    <t>久万高原町（旧美川村)</t>
  </si>
  <si>
    <t>久万高原町（旧柳谷村)</t>
  </si>
  <si>
    <t>内子町（旧小田町)</t>
  </si>
  <si>
    <t>砥部町（旧砥部町)</t>
  </si>
  <si>
    <t>伊予市（旧中山町)</t>
  </si>
  <si>
    <t>伊予市（旧双海町)</t>
  </si>
  <si>
    <t>大洲市（旧長浜町)</t>
  </si>
  <si>
    <t>内子町（旧内子町)</t>
  </si>
  <si>
    <t>大洲市（旧肱川町)</t>
  </si>
  <si>
    <t>八幡浜市（旧保内町)</t>
  </si>
  <si>
    <t>伊方町（旧瀬戸町)</t>
  </si>
  <si>
    <t>伊方町（旧三崎町)</t>
  </si>
  <si>
    <t>西予市（旧三瓶町)</t>
  </si>
  <si>
    <t>西予市（旧明浜町)</t>
  </si>
  <si>
    <t>西予市（旧野村町)</t>
  </si>
  <si>
    <t>西予市（旧城川町)</t>
  </si>
  <si>
    <t>宇和島市（旧吉田町)</t>
  </si>
  <si>
    <t>宇和島市（旧三間町)</t>
  </si>
  <si>
    <t>松野町</t>
  </si>
  <si>
    <t>鬼北町（旧日吉村)</t>
  </si>
  <si>
    <t>宇和島市（旧津島町)</t>
  </si>
  <si>
    <t>愛南町（旧内海村)</t>
  </si>
  <si>
    <t>愛南町（旧御荘町)</t>
  </si>
  <si>
    <t>愛南町（旧城辺町)</t>
  </si>
  <si>
    <t>愛南町（旧西海町)</t>
  </si>
  <si>
    <t>高知県</t>
  </si>
  <si>
    <t>高知市（旧高知市)</t>
  </si>
  <si>
    <t>室戸市</t>
  </si>
  <si>
    <t>安芸市</t>
  </si>
  <si>
    <t>南国市</t>
  </si>
  <si>
    <t>土佐市</t>
  </si>
  <si>
    <t>須崎市</t>
  </si>
  <si>
    <t>四万十市（旧中村市)</t>
  </si>
  <si>
    <t>宿毛市</t>
  </si>
  <si>
    <t>土佐清水市</t>
  </si>
  <si>
    <t>東洋町</t>
  </si>
  <si>
    <t>奈半利町</t>
  </si>
  <si>
    <t>田野町</t>
  </si>
  <si>
    <t>安田町</t>
  </si>
  <si>
    <t>北川村</t>
  </si>
  <si>
    <t>馬路村</t>
  </si>
  <si>
    <t>芸西村</t>
  </si>
  <si>
    <t>香南市（旧赤岡町)</t>
  </si>
  <si>
    <t>香南市（旧香我美町)</t>
  </si>
  <si>
    <t>香美市（旧土佐山田町)</t>
  </si>
  <si>
    <t>香南市（旧野市町)</t>
  </si>
  <si>
    <t>香南市（旧夜須町)</t>
  </si>
  <si>
    <t>香美市（旧物部村)</t>
  </si>
  <si>
    <t>本山町</t>
  </si>
  <si>
    <t>大豊町</t>
  </si>
  <si>
    <t>高知市（旧鏡村)</t>
  </si>
  <si>
    <t>高知市（旧土佐山村)</t>
  </si>
  <si>
    <t>土佐町</t>
  </si>
  <si>
    <t>大川村</t>
  </si>
  <si>
    <t>いの町（旧伊野町)</t>
  </si>
  <si>
    <t>仁淀川町（旧池川町)</t>
  </si>
  <si>
    <t>高知市（旧春野町)</t>
  </si>
  <si>
    <t>いの町（旧吾北村)</t>
  </si>
  <si>
    <t>中土佐町（旧中土佐町)</t>
  </si>
  <si>
    <t>佐川町</t>
  </si>
  <si>
    <t>越知町</t>
  </si>
  <si>
    <t>四万十町（旧窪川町)</t>
  </si>
  <si>
    <t>檮原町</t>
  </si>
  <si>
    <t>津野町（旧葉山村)</t>
  </si>
  <si>
    <t>仁淀川町（旧仁淀村)</t>
  </si>
  <si>
    <t>日高村</t>
  </si>
  <si>
    <t>黒潮町（旧佐賀町)</t>
  </si>
  <si>
    <t>四万十町（旧大正町)</t>
  </si>
  <si>
    <t>黒潮町（旧大方町)</t>
  </si>
  <si>
    <t>大月町</t>
  </si>
  <si>
    <t>四万十町（旧十和村)</t>
  </si>
  <si>
    <t>三原村</t>
  </si>
  <si>
    <t>福岡県</t>
  </si>
  <si>
    <t>北九州市</t>
  </si>
  <si>
    <t>大牟田市</t>
  </si>
  <si>
    <t>直方市</t>
  </si>
  <si>
    <t>飯塚市（旧飯塚市)</t>
  </si>
  <si>
    <t>田川市</t>
  </si>
  <si>
    <t>柳川市（旧柳川市)</t>
  </si>
  <si>
    <t>嘉麻市（旧山田市)</t>
  </si>
  <si>
    <t>朝倉市（旧甘木市)</t>
  </si>
  <si>
    <t>八女市（旧八女市)</t>
  </si>
  <si>
    <t>筑後市</t>
  </si>
  <si>
    <t>大川市</t>
  </si>
  <si>
    <t>行橋市</t>
  </si>
  <si>
    <t>豊前市</t>
  </si>
  <si>
    <t>中間市</t>
  </si>
  <si>
    <t>小郡市</t>
  </si>
  <si>
    <t>筑紫野市</t>
  </si>
  <si>
    <t>春日市</t>
  </si>
  <si>
    <t>大野城市</t>
  </si>
  <si>
    <t>宗像市（旧宗像市)</t>
  </si>
  <si>
    <t>太宰府市</t>
  </si>
  <si>
    <t>糸島市（旧前原市)</t>
  </si>
  <si>
    <t>古賀市</t>
  </si>
  <si>
    <t>那珂川町</t>
  </si>
  <si>
    <t>宇美町</t>
  </si>
  <si>
    <t>篠栗町</t>
  </si>
  <si>
    <t>志免町</t>
  </si>
  <si>
    <t>須恵町</t>
  </si>
  <si>
    <t>新宮町</t>
  </si>
  <si>
    <t>久山町</t>
  </si>
  <si>
    <t>粕屋町</t>
  </si>
  <si>
    <t>福津市（旧福間町)</t>
  </si>
  <si>
    <t>宗像市（旧大島村)</t>
  </si>
  <si>
    <t>芦屋町</t>
  </si>
  <si>
    <t>水巻町</t>
  </si>
  <si>
    <t>岡垣町</t>
  </si>
  <si>
    <t>遠賀町</t>
  </si>
  <si>
    <t>小竹町</t>
  </si>
  <si>
    <t>鞍手町</t>
  </si>
  <si>
    <t>宮若市（旧若宮町)</t>
  </si>
  <si>
    <t>桂川町</t>
  </si>
  <si>
    <t>嘉麻市（旧碓井町)</t>
  </si>
  <si>
    <t>嘉麻市（旧嘉穂町)</t>
  </si>
  <si>
    <t>飯塚市（旧筑穂町)</t>
  </si>
  <si>
    <t>飯塚市（旧穂波町)</t>
  </si>
  <si>
    <t>飯塚市（旧庄内町)</t>
  </si>
  <si>
    <t>朝倉市（旧杷木町)</t>
  </si>
  <si>
    <t>筑前町（旧夜須町)</t>
  </si>
  <si>
    <t>東峰村（旧宝珠山村)</t>
  </si>
  <si>
    <t>糸島市（旧二丈町)</t>
  </si>
  <si>
    <t>久留米市（旧田主丸町)</t>
  </si>
  <si>
    <t>うきは市（旧浮羽町)</t>
  </si>
  <si>
    <t>久留米市（旧北野町)</t>
  </si>
  <si>
    <t>大刀洗町</t>
  </si>
  <si>
    <t>久留米市（旧城島町)</t>
  </si>
  <si>
    <t>大木町</t>
  </si>
  <si>
    <t>久留米市（旧三潴町)</t>
  </si>
  <si>
    <t>八女市（旧黒木町)</t>
  </si>
  <si>
    <t>八女市（旧上陽町)</t>
  </si>
  <si>
    <t>八女市（旧立花町)</t>
  </si>
  <si>
    <t>八女市（旧矢部村)</t>
  </si>
  <si>
    <t>八女市（旧星野村)</t>
  </si>
  <si>
    <t>みやま市（旧瀬高町)</t>
  </si>
  <si>
    <t>柳川市（旧大和町)</t>
  </si>
  <si>
    <t>みやま市（旧山川町)</t>
  </si>
  <si>
    <t>香春町</t>
  </si>
  <si>
    <t>添田町</t>
  </si>
  <si>
    <t>糸田町</t>
  </si>
  <si>
    <t>福智町（旧赤池町)</t>
  </si>
  <si>
    <t>福智町（旧方城町)</t>
  </si>
  <si>
    <t>大任町</t>
  </si>
  <si>
    <t>赤村</t>
  </si>
  <si>
    <t>苅田町</t>
  </si>
  <si>
    <t>みやこ町（旧勝山町)</t>
  </si>
  <si>
    <t>みやこ町（旧豊津町)</t>
  </si>
  <si>
    <t>吉富町</t>
  </si>
  <si>
    <t>築上町（旧築城町)</t>
  </si>
  <si>
    <t>上毛町（旧大平村)</t>
  </si>
  <si>
    <t>佐賀県</t>
  </si>
  <si>
    <t>佐賀市（旧佐賀市)</t>
  </si>
  <si>
    <t>唐津市（旧唐津市)</t>
  </si>
  <si>
    <t>鳥栖市</t>
  </si>
  <si>
    <t>多久市</t>
  </si>
  <si>
    <t>伊万里市</t>
  </si>
  <si>
    <t>武雄市（旧武雄市)</t>
  </si>
  <si>
    <t>鹿島市</t>
  </si>
  <si>
    <t>佐賀市（旧諸富町)</t>
  </si>
  <si>
    <t>佐賀市（旧川副町)</t>
  </si>
  <si>
    <t>佐賀市（旧東与賀町)</t>
  </si>
  <si>
    <t>佐賀市（旧大和町)</t>
  </si>
  <si>
    <t>佐賀市（旧富士町)</t>
  </si>
  <si>
    <t>神埼市（旧神埼町)</t>
  </si>
  <si>
    <t>神埼市（旧千代田町)</t>
  </si>
  <si>
    <t>吉野ヶ里町（旧東脊振村)</t>
  </si>
  <si>
    <t>佐賀市（旧三瀬村)</t>
  </si>
  <si>
    <t>基山町</t>
  </si>
  <si>
    <t>みやき町（旧中原町)</t>
  </si>
  <si>
    <t>みやき町（旧北茂安町)</t>
  </si>
  <si>
    <t>上峰町</t>
  </si>
  <si>
    <t>小城市（旧小城町)</t>
  </si>
  <si>
    <t>小城市（旧三日月町)</t>
  </si>
  <si>
    <t>小城市（旧牛津町)</t>
  </si>
  <si>
    <t>唐津市（旧浜玉町)</t>
  </si>
  <si>
    <t>唐津市（旧七山村)</t>
  </si>
  <si>
    <t>唐津市（旧相知町)</t>
  </si>
  <si>
    <t>唐津市（旧北波多村)</t>
  </si>
  <si>
    <t>唐津市（旧肥前町)</t>
  </si>
  <si>
    <t>玄海町</t>
  </si>
  <si>
    <t>唐津市（旧鎮西町)</t>
  </si>
  <si>
    <t>唐津市（旧呼子町)</t>
  </si>
  <si>
    <t>有田町（旧有田町)</t>
  </si>
  <si>
    <t>武雄市（旧北方町)</t>
  </si>
  <si>
    <t>大町町</t>
  </si>
  <si>
    <t>江北町</t>
  </si>
  <si>
    <t>白石町（旧福富町)</t>
  </si>
  <si>
    <t>白石町（旧有明町)</t>
  </si>
  <si>
    <t>太良町</t>
  </si>
  <si>
    <t>嬉野市（旧嬉野町)</t>
  </si>
  <si>
    <t>長崎県</t>
  </si>
  <si>
    <t>長崎市（旧長崎市)</t>
  </si>
  <si>
    <t>佐世保市（旧佐世保市)</t>
  </si>
  <si>
    <t>島原市（旧島原市)</t>
  </si>
  <si>
    <t>諫早市（旧諫早市)</t>
  </si>
  <si>
    <t>大村市</t>
  </si>
  <si>
    <t>五島市（旧福江市)</t>
  </si>
  <si>
    <t>平戸市（旧平戸市)</t>
  </si>
  <si>
    <t>長崎市（旧香焼町)</t>
  </si>
  <si>
    <t>長崎市（旧伊王島町)</t>
  </si>
  <si>
    <t>長崎市（旧高島町)</t>
  </si>
  <si>
    <t>長崎市（旧野母崎町)</t>
  </si>
  <si>
    <t>長崎市（旧三和町)</t>
  </si>
  <si>
    <t>諫早市（旧多良見町)</t>
  </si>
  <si>
    <t>長与町</t>
  </si>
  <si>
    <t>時津町</t>
  </si>
  <si>
    <t>長崎市（旧琴海町)</t>
  </si>
  <si>
    <t>西海市（旧西彼町)</t>
  </si>
  <si>
    <t>西海市（旧西海町)</t>
  </si>
  <si>
    <t>西海市（旧大島町)</t>
  </si>
  <si>
    <t>西海市（旧大瀬戸町)</t>
  </si>
  <si>
    <t>長崎市（旧外海町)</t>
  </si>
  <si>
    <t>東彼杵町</t>
  </si>
  <si>
    <t>川棚町</t>
  </si>
  <si>
    <t>波佐見町</t>
  </si>
  <si>
    <t>諫早市（旧森山町)</t>
  </si>
  <si>
    <t>諫早市（旧飯盛町)</t>
  </si>
  <si>
    <t>諫早市（旧高来町)</t>
  </si>
  <si>
    <t>島原市（旧有明町)</t>
  </si>
  <si>
    <t>雲仙市（旧国見町)</t>
  </si>
  <si>
    <t>雲仙市（旧瑞穂町)</t>
  </si>
  <si>
    <t>雲仙市（旧吾妻町)</t>
  </si>
  <si>
    <t>雲仙市（旧千々石町)</t>
  </si>
  <si>
    <t>雲仙市（旧小浜町)</t>
  </si>
  <si>
    <t>雲仙市（旧南串山町)</t>
  </si>
  <si>
    <t>南島原市（旧加津佐町)</t>
  </si>
  <si>
    <t>南島原市（旧口之津町)</t>
  </si>
  <si>
    <t>南島原市（旧南有馬町)</t>
  </si>
  <si>
    <t>南島原市（旧北有馬町)</t>
  </si>
  <si>
    <t>南島原市（旧西有家町)</t>
  </si>
  <si>
    <t>南島原市（旧布津町)</t>
  </si>
  <si>
    <t>南島原市（旧深江町)</t>
  </si>
  <si>
    <t>平戸市（旧生月町)</t>
  </si>
  <si>
    <t>小値賀町</t>
  </si>
  <si>
    <t>平戸市（旧田平町)</t>
  </si>
  <si>
    <t>松浦市（旧福島町)</t>
  </si>
  <si>
    <t>松浦市（旧鷹島町)</t>
  </si>
  <si>
    <t>佐世保市（旧江迎町)</t>
  </si>
  <si>
    <t>佐世保市（旧鹿町町)</t>
  </si>
  <si>
    <t>佐世保市（旧小佐々町)</t>
  </si>
  <si>
    <t>佐々町</t>
  </si>
  <si>
    <t>佐世保市（旧吉井町)</t>
  </si>
  <si>
    <t>佐世保市（旧世知原町)</t>
  </si>
  <si>
    <t>五島市（旧富江町)</t>
  </si>
  <si>
    <t>五島市（旧玉之浦町)</t>
  </si>
  <si>
    <t>五島市（旧三井楽町)</t>
  </si>
  <si>
    <t>五島市（旧奈留町)</t>
  </si>
  <si>
    <t>新上五島町（旧上五島町)</t>
  </si>
  <si>
    <t>新上五島町（旧新魚目町)</t>
  </si>
  <si>
    <t>新上五島町（旧有川町)</t>
  </si>
  <si>
    <t>新上五島町（旧奈良尾町)</t>
  </si>
  <si>
    <t>壱岐市（旧郷ノ浦町)</t>
  </si>
  <si>
    <t>壱岐市（旧勝本町)</t>
  </si>
  <si>
    <t>壱岐市（旧石田町)</t>
  </si>
  <si>
    <t>対馬市（旧美津島町)</t>
  </si>
  <si>
    <t>対馬市（旧豊玉町)</t>
  </si>
  <si>
    <t>対馬市（旧峰町)</t>
  </si>
  <si>
    <t>対馬市（旧上県町)</t>
  </si>
  <si>
    <t>対馬市（旧上対馬町)</t>
  </si>
  <si>
    <t>熊本県</t>
  </si>
  <si>
    <t>熊本市（旧熊本市)</t>
  </si>
  <si>
    <t>八代市（旧八代市)</t>
  </si>
  <si>
    <t>人吉市</t>
  </si>
  <si>
    <t>荒尾市</t>
  </si>
  <si>
    <t>水俣市</t>
  </si>
  <si>
    <t>玉名市（旧玉名市)</t>
  </si>
  <si>
    <t>天草市（旧本渡市)</t>
  </si>
  <si>
    <t>山鹿市（旧山鹿市)</t>
  </si>
  <si>
    <t>天草市（旧牛深市)</t>
  </si>
  <si>
    <t>菊池市（旧菊池市)</t>
  </si>
  <si>
    <t>宇土市</t>
  </si>
  <si>
    <t>宇城市（旧不知火町)</t>
  </si>
  <si>
    <t>熊本市（旧城南町)</t>
  </si>
  <si>
    <t>熊本市（旧富合町)</t>
  </si>
  <si>
    <t>宇城市（旧松橋町)</t>
  </si>
  <si>
    <t>宇城市（旧小川町)</t>
  </si>
  <si>
    <t>宇城市（旧豊野町)</t>
  </si>
  <si>
    <t>玉名市（旧岱明町)</t>
  </si>
  <si>
    <t>玉名市（旧天水町)</t>
  </si>
  <si>
    <t>玉東町</t>
  </si>
  <si>
    <t>和水町（旧三加和町)</t>
  </si>
  <si>
    <t>南関町</t>
  </si>
  <si>
    <t>長洲町</t>
  </si>
  <si>
    <t>山鹿市（旧鹿北町)</t>
  </si>
  <si>
    <t>山鹿市（旧鹿本町)</t>
  </si>
  <si>
    <t>山鹿市（旧鹿央町)</t>
  </si>
  <si>
    <t>熊本市（旧植木町)</t>
  </si>
  <si>
    <t>菊池市（旧七城町)</t>
  </si>
  <si>
    <t>大津町</t>
  </si>
  <si>
    <t>菊陽町</t>
  </si>
  <si>
    <t>菊池市（旧泗水町)</t>
  </si>
  <si>
    <t>合志市（旧西合志町)</t>
  </si>
  <si>
    <t>阿蘇市（旧一の宮町)</t>
  </si>
  <si>
    <t>南小国町</t>
  </si>
  <si>
    <t>産山村</t>
  </si>
  <si>
    <t>阿蘇市（旧波野村)</t>
  </si>
  <si>
    <t>山都町（旧蘇陽町)</t>
  </si>
  <si>
    <t>南阿蘇村（旧白水村)</t>
  </si>
  <si>
    <t>南阿蘇村（旧久木野村)</t>
  </si>
  <si>
    <t>西原村</t>
  </si>
  <si>
    <t>御船町</t>
  </si>
  <si>
    <t>嘉島町</t>
  </si>
  <si>
    <t>益城町</t>
  </si>
  <si>
    <t>甲佐町</t>
  </si>
  <si>
    <t>山都町（旧矢部町)</t>
  </si>
  <si>
    <t>八代市（旧坂本村)</t>
  </si>
  <si>
    <t>八代市（旧千丁町)</t>
  </si>
  <si>
    <t>氷川町（旧竜北町)</t>
  </si>
  <si>
    <t>八代市（旧東陽村)</t>
  </si>
  <si>
    <t>八代市（旧泉村)</t>
  </si>
  <si>
    <t>芦北町（旧田浦町)</t>
  </si>
  <si>
    <t>津奈木町</t>
  </si>
  <si>
    <t>錦町</t>
  </si>
  <si>
    <t>あさぎり町（旧上村)</t>
  </si>
  <si>
    <t>あさぎり町（旧免田町)</t>
  </si>
  <si>
    <t>多良木町</t>
  </si>
  <si>
    <t>湯前町</t>
  </si>
  <si>
    <t>水上村</t>
  </si>
  <si>
    <t>あさぎり町（旧須恵村)</t>
  </si>
  <si>
    <t>あさぎり町（旧深田村)</t>
  </si>
  <si>
    <t>相良村</t>
  </si>
  <si>
    <t>五木村</t>
  </si>
  <si>
    <t>山江村</t>
  </si>
  <si>
    <t>球磨村</t>
  </si>
  <si>
    <t>上天草市（旧大矢野町)</t>
  </si>
  <si>
    <t>天草市（旧有明町)</t>
  </si>
  <si>
    <t>上天草市（旧姫戸町)</t>
  </si>
  <si>
    <t>上天草市（旧龍ケ岳町)</t>
  </si>
  <si>
    <t>天草市（旧御所浦町)</t>
  </si>
  <si>
    <t>天草市（旧倉岳町)</t>
  </si>
  <si>
    <t>天草市（旧栖本町)</t>
  </si>
  <si>
    <t>天草市（旧新和町)</t>
  </si>
  <si>
    <t>天草市（旧五和町)</t>
  </si>
  <si>
    <t>苓北町</t>
  </si>
  <si>
    <t>天草市（旧天草町)</t>
  </si>
  <si>
    <t>大分県</t>
  </si>
  <si>
    <t>大分市（旧大分市)</t>
  </si>
  <si>
    <t>別府市</t>
  </si>
  <si>
    <t>中津市（旧中津市)</t>
  </si>
  <si>
    <t>日田市（旧日田市)</t>
  </si>
  <si>
    <t>佐伯市（旧佐伯市)</t>
  </si>
  <si>
    <t>津久見市</t>
  </si>
  <si>
    <t>竹田市（旧竹田市)</t>
  </si>
  <si>
    <t>豊後高田市（旧豊後高田市)</t>
  </si>
  <si>
    <t>宇佐市（旧宇佐市)</t>
  </si>
  <si>
    <t>杵築市（旧大田村)</t>
  </si>
  <si>
    <t>豊後高田市（旧真玉町)</t>
  </si>
  <si>
    <t>国東市（旧国見町)</t>
  </si>
  <si>
    <t>姫島村</t>
  </si>
  <si>
    <t>国東市（旧国東町)</t>
  </si>
  <si>
    <t>国東市（旧武蔵町)</t>
  </si>
  <si>
    <t>日出町</t>
  </si>
  <si>
    <t>杵築市（旧山香町)</t>
  </si>
  <si>
    <t>大分市（旧野津原町)</t>
  </si>
  <si>
    <t>由布市（旧挾間町)</t>
  </si>
  <si>
    <t>由布市（旧湯布院町)</t>
  </si>
  <si>
    <t>大分市（旧佐賀関町)</t>
  </si>
  <si>
    <t>佐伯市（旧上浦町)</t>
  </si>
  <si>
    <t>佐伯市（旧弥生町)</t>
  </si>
  <si>
    <t>佐伯市（旧本匠村)</t>
  </si>
  <si>
    <t>佐伯市（旧直川村)</t>
  </si>
  <si>
    <t>佐伯市（旧鶴見町)</t>
  </si>
  <si>
    <t>佐伯市（旧米水津村)</t>
  </si>
  <si>
    <t>佐伯市（旧蒲江町)</t>
  </si>
  <si>
    <t>臼杵市（旧野津町)</t>
  </si>
  <si>
    <t>豊後大野市（旧三重町)</t>
  </si>
  <si>
    <t>豊後大野市（旧清川村)</t>
  </si>
  <si>
    <t>豊後大野市（旧緒方町)</t>
  </si>
  <si>
    <t>豊後大野市（旧朝地町)</t>
  </si>
  <si>
    <t>豊後大野市（旧大野町)</t>
  </si>
  <si>
    <t>豊後大野市（旧千歳村)</t>
  </si>
  <si>
    <t>竹田市（旧久住町)</t>
  </si>
  <si>
    <t>竹田市（旧直入町)</t>
  </si>
  <si>
    <t>九重町</t>
  </si>
  <si>
    <t>玖珠町</t>
  </si>
  <si>
    <t>日田市（旧前津江村)</t>
  </si>
  <si>
    <t>日田市（旧中津江村)</t>
  </si>
  <si>
    <t>日田市（旧大山町)</t>
  </si>
  <si>
    <t>日田市（旧天瀬町)</t>
  </si>
  <si>
    <t>中津市（旧本耶馬溪町)</t>
  </si>
  <si>
    <t>中津市（旧耶馬溪町)</t>
  </si>
  <si>
    <t>中津市（旧山国町)</t>
  </si>
  <si>
    <t>宇佐市（旧院内町)</t>
  </si>
  <si>
    <t>宮崎県</t>
  </si>
  <si>
    <t>宮崎市（旧宮崎市)</t>
  </si>
  <si>
    <t>都城市（旧都城市)</t>
  </si>
  <si>
    <t>日南市（旧日南市)</t>
  </si>
  <si>
    <t>小林市（旧小林市)</t>
  </si>
  <si>
    <t>日向市（旧日向市)</t>
  </si>
  <si>
    <t>串間市</t>
  </si>
  <si>
    <t>西都市</t>
  </si>
  <si>
    <t>えびの市</t>
  </si>
  <si>
    <t>宮崎市（旧清武町)</t>
  </si>
  <si>
    <t>宮崎市（旧田野町)</t>
  </si>
  <si>
    <t>宮崎市（旧佐土原町)</t>
  </si>
  <si>
    <t>日南市（旧北郷町)</t>
  </si>
  <si>
    <t>三股町</t>
  </si>
  <si>
    <t>都城市（旧山之口町)</t>
  </si>
  <si>
    <t>都城市（旧高城町)</t>
  </si>
  <si>
    <t>都城市（旧山田町)</t>
  </si>
  <si>
    <t>高原町</t>
  </si>
  <si>
    <t>小林市（旧野尻町)</t>
  </si>
  <si>
    <t>小林市（旧須木村)</t>
  </si>
  <si>
    <t>宮崎市（旧高岡町)</t>
  </si>
  <si>
    <t>国富町</t>
  </si>
  <si>
    <t>綾町</t>
  </si>
  <si>
    <t>高鍋町</t>
  </si>
  <si>
    <t>新富町</t>
  </si>
  <si>
    <t>西米良村</t>
  </si>
  <si>
    <t>木城町</t>
  </si>
  <si>
    <t>川南町</t>
  </si>
  <si>
    <t>都農町</t>
  </si>
  <si>
    <t>門川町</t>
  </si>
  <si>
    <t>美郷町（旧南郷村)</t>
  </si>
  <si>
    <t>美郷町（旧北郷村)</t>
  </si>
  <si>
    <t>延岡市（旧北方町)</t>
  </si>
  <si>
    <t>延岡市（旧北川町)</t>
  </si>
  <si>
    <t>延岡市（旧北浦町)</t>
  </si>
  <si>
    <t>諸塚村</t>
  </si>
  <si>
    <t>椎葉村</t>
  </si>
  <si>
    <t>高千穂町</t>
  </si>
  <si>
    <t>日之影町</t>
  </si>
  <si>
    <t>五ケ瀬町</t>
  </si>
  <si>
    <t>鹿児島県</t>
  </si>
  <si>
    <t>鹿児島市（旧鹿児島市)</t>
  </si>
  <si>
    <t>薩摩川内市（旧川内市)</t>
  </si>
  <si>
    <t>鹿屋市（旧鹿屋市)</t>
  </si>
  <si>
    <t>枕崎市</t>
  </si>
  <si>
    <t>阿久根市</t>
  </si>
  <si>
    <t>奄美市（旧名瀬市)</t>
  </si>
  <si>
    <t>出水市（旧出水市)</t>
  </si>
  <si>
    <t>指宿市（旧指宿市)</t>
  </si>
  <si>
    <t>霧島市（旧国分市)</t>
  </si>
  <si>
    <t>西之表市</t>
  </si>
  <si>
    <t>垂水市</t>
  </si>
  <si>
    <t>鹿児島市（旧吉田町)</t>
  </si>
  <si>
    <t>鹿児島市（旧桜島町)</t>
  </si>
  <si>
    <t>三島村</t>
  </si>
  <si>
    <t>十島村</t>
  </si>
  <si>
    <t>鹿児島市（旧喜入町)</t>
  </si>
  <si>
    <t>指宿市（旧開聞町)</t>
  </si>
  <si>
    <t>南さつま市（旧笠沙町)</t>
  </si>
  <si>
    <t>南さつま市（旧大浦町)</t>
  </si>
  <si>
    <t>南さつま市（旧坊津町)</t>
  </si>
  <si>
    <t>南九州市（旧知覧町)</t>
  </si>
  <si>
    <t>南九州市（旧川辺町)</t>
  </si>
  <si>
    <t>いちき串木野市（旧市来町)</t>
  </si>
  <si>
    <t>日置市（旧東市来町)</t>
  </si>
  <si>
    <t>日置市（旧伊集院町)</t>
  </si>
  <si>
    <t>鹿児島市（旧松元町)</t>
  </si>
  <si>
    <t>鹿児島市（旧郡山町)</t>
  </si>
  <si>
    <t>日置市（旧日吉町)</t>
  </si>
  <si>
    <t>南さつま市（旧金峰町)</t>
  </si>
  <si>
    <t>薩摩川内市（旧樋脇町)</t>
  </si>
  <si>
    <t>薩摩川内市（旧入来町)</t>
  </si>
  <si>
    <t>薩摩川内市（旧東郷町)</t>
  </si>
  <si>
    <t>さつま町（旧薩摩町)</t>
  </si>
  <si>
    <t>薩摩川内市（旧祁答院町)</t>
  </si>
  <si>
    <t>薩摩川内市（旧里村)</t>
  </si>
  <si>
    <t>薩摩川内市（旧上甑村)</t>
  </si>
  <si>
    <t>薩摩川内市（旧鹿島村)</t>
  </si>
  <si>
    <t>出水市（旧野田町)</t>
  </si>
  <si>
    <t>長島町（旧東町)</t>
  </si>
  <si>
    <t>伊佐市（旧菱刈町)</t>
  </si>
  <si>
    <t>姶良市（旧加治木町)</t>
  </si>
  <si>
    <t>姶良市（旧蒲生町)</t>
  </si>
  <si>
    <t>霧島市（旧溝辺町)</t>
  </si>
  <si>
    <t>湧水町（旧栗野町)</t>
  </si>
  <si>
    <t>霧島市（旧牧園町)</t>
  </si>
  <si>
    <t>霧島市（旧霧島町)</t>
  </si>
  <si>
    <t>霧島市（旧隼人町)</t>
  </si>
  <si>
    <t>霧島市（旧福山町)</t>
  </si>
  <si>
    <t>曽於市（旧大隅町)</t>
  </si>
  <si>
    <t>曽於市（旧末吉町)</t>
  </si>
  <si>
    <t>志布志市（旧松山町)</t>
  </si>
  <si>
    <t>志布志市（旧有明町)</t>
  </si>
  <si>
    <t>大崎町</t>
  </si>
  <si>
    <t>鹿屋市（旧串良町)</t>
  </si>
  <si>
    <t>東串良町</t>
  </si>
  <si>
    <t>肝付町（旧内之浦町)</t>
  </si>
  <si>
    <t>鹿屋市（旧吾平町)</t>
  </si>
  <si>
    <t>錦江町（旧田代町)</t>
  </si>
  <si>
    <t>南大隅町（旧佐多町)</t>
  </si>
  <si>
    <t>中種子町</t>
  </si>
  <si>
    <t>南種子町</t>
  </si>
  <si>
    <t>屋久島町（旧屋久町)</t>
  </si>
  <si>
    <t>大和村</t>
  </si>
  <si>
    <t>宇検村</t>
  </si>
  <si>
    <t>瀬戸内町</t>
  </si>
  <si>
    <t>奄美市（旧住用村)</t>
  </si>
  <si>
    <t>龍郷町</t>
  </si>
  <si>
    <t>喜界町</t>
  </si>
  <si>
    <t>徳之島町</t>
  </si>
  <si>
    <t>天城町</t>
  </si>
  <si>
    <t>伊仙町</t>
  </si>
  <si>
    <t>和泊町</t>
  </si>
  <si>
    <t>知名町</t>
  </si>
  <si>
    <t>与論町</t>
  </si>
  <si>
    <t>沖縄県</t>
  </si>
  <si>
    <t>那覇市</t>
  </si>
  <si>
    <t>8地域</t>
  </si>
  <si>
    <t>定義なし</t>
  </si>
  <si>
    <t>宜野湾市</t>
  </si>
  <si>
    <t>宮古島市（旧平良市)</t>
  </si>
  <si>
    <t>石垣市</t>
  </si>
  <si>
    <t>浦添市</t>
  </si>
  <si>
    <t>名護市</t>
  </si>
  <si>
    <t>糸満市</t>
  </si>
  <si>
    <t>沖縄市</t>
  </si>
  <si>
    <t>国頭村</t>
  </si>
  <si>
    <t>大宜味村</t>
  </si>
  <si>
    <t>東村</t>
  </si>
  <si>
    <t>今帰仁村</t>
  </si>
  <si>
    <t>本部町</t>
  </si>
  <si>
    <t>恩納村</t>
  </si>
  <si>
    <t>宜野座村</t>
  </si>
  <si>
    <t>金武町</t>
  </si>
  <si>
    <t>伊江村</t>
  </si>
  <si>
    <t>うるま市（旧与那城町)</t>
  </si>
  <si>
    <t>うるま市（旧勝連町)</t>
  </si>
  <si>
    <t>読谷村</t>
  </si>
  <si>
    <t>嘉手納町</t>
  </si>
  <si>
    <t>北谷町</t>
  </si>
  <si>
    <t>北中城村</t>
  </si>
  <si>
    <t>中城村</t>
  </si>
  <si>
    <t>西原町</t>
  </si>
  <si>
    <t>豊見城市</t>
  </si>
  <si>
    <t>八重瀬町（旧東風平町)</t>
  </si>
  <si>
    <t>南城市（旧知念村)</t>
  </si>
  <si>
    <t>南城市（旧佐敷町)</t>
  </si>
  <si>
    <t>与那原町</t>
  </si>
  <si>
    <t>南城市（旧大里村)</t>
  </si>
  <si>
    <t>南風原町</t>
  </si>
  <si>
    <t>久米島町（旧仲里村)</t>
  </si>
  <si>
    <t>渡嘉敷村</t>
  </si>
  <si>
    <t>座間味村</t>
  </si>
  <si>
    <t>粟国村</t>
  </si>
  <si>
    <t>渡名喜村</t>
  </si>
  <si>
    <t>南大東村</t>
  </si>
  <si>
    <t>北大東村</t>
  </si>
  <si>
    <t>伊平屋村</t>
  </si>
  <si>
    <t>伊是名村</t>
  </si>
  <si>
    <t>宮古島市（旧城辺町)</t>
  </si>
  <si>
    <t>宮古島市（旧下地町)</t>
  </si>
  <si>
    <t>宮古島市（旧上野村)</t>
  </si>
  <si>
    <t>多良間村</t>
  </si>
  <si>
    <t>竹富町</t>
  </si>
  <si>
    <t>与那国町</t>
  </si>
  <si>
    <t>○○町○-○-○</t>
    <rPh sb="2" eb="3">
      <t>マチ</t>
    </rPh>
    <phoneticPr fontId="10"/>
  </si>
  <si>
    <t>函館市</t>
    <phoneticPr fontId="16"/>
  </si>
  <si>
    <t>都道府県</t>
    <rPh sb="0" eb="4">
      <t>トドウフケン</t>
    </rPh>
    <phoneticPr fontId="10"/>
  </si>
  <si>
    <t>釧路市</t>
    <phoneticPr fontId="16"/>
  </si>
  <si>
    <t>北見市</t>
    <phoneticPr fontId="16"/>
  </si>
  <si>
    <t>番号</t>
    <rPh sb="0" eb="2">
      <t>バンゴウ</t>
    </rPh>
    <phoneticPr fontId="16"/>
  </si>
  <si>
    <t>あさぎり町</t>
    <phoneticPr fontId="16"/>
  </si>
  <si>
    <t>岡原村</t>
    <phoneticPr fontId="16"/>
  </si>
  <si>
    <t>上村</t>
  </si>
  <si>
    <t>上村</t>
    <phoneticPr fontId="16"/>
  </si>
  <si>
    <t>あさぎり町</t>
    <phoneticPr fontId="16"/>
  </si>
  <si>
    <t>深田村</t>
    <phoneticPr fontId="16"/>
  </si>
  <si>
    <t>須恵村</t>
    <phoneticPr fontId="16"/>
  </si>
  <si>
    <t>免田町</t>
    <phoneticPr fontId="16"/>
  </si>
  <si>
    <t>あま市</t>
    <phoneticPr fontId="16"/>
  </si>
  <si>
    <t>七宝町</t>
    <phoneticPr fontId="16"/>
  </si>
  <si>
    <t>甚目寺町</t>
    <phoneticPr fontId="16"/>
  </si>
  <si>
    <t>美和町</t>
    <phoneticPr fontId="16"/>
  </si>
  <si>
    <t>あわら市</t>
    <phoneticPr fontId="16"/>
  </si>
  <si>
    <t>芦原町</t>
    <phoneticPr fontId="16"/>
  </si>
  <si>
    <t>金津町</t>
    <phoneticPr fontId="16"/>
  </si>
  <si>
    <t>旧市町村名</t>
    <rPh sb="0" eb="1">
      <t>キュウ</t>
    </rPh>
    <phoneticPr fontId="16"/>
  </si>
  <si>
    <t>いすみ市</t>
    <phoneticPr fontId="16"/>
  </si>
  <si>
    <t>夷隅町</t>
    <phoneticPr fontId="16"/>
  </si>
  <si>
    <t>大原町</t>
  </si>
  <si>
    <t>大原町</t>
    <phoneticPr fontId="16"/>
  </si>
  <si>
    <t>岬町</t>
    <phoneticPr fontId="16"/>
  </si>
  <si>
    <t>いちき串木野市</t>
    <phoneticPr fontId="16"/>
  </si>
  <si>
    <t>串木野市</t>
    <phoneticPr fontId="16"/>
  </si>
  <si>
    <t>市来町</t>
    <phoneticPr fontId="16"/>
  </si>
  <si>
    <t>いなべ市</t>
    <phoneticPr fontId="16"/>
  </si>
  <si>
    <t>員弁町</t>
    <phoneticPr fontId="16"/>
  </si>
  <si>
    <t>大安町</t>
    <phoneticPr fontId="16"/>
  </si>
  <si>
    <t>藤原町</t>
  </si>
  <si>
    <t>藤原町</t>
    <phoneticPr fontId="16"/>
  </si>
  <si>
    <t>北勢町</t>
    <phoneticPr fontId="16"/>
  </si>
  <si>
    <t>いの町</t>
    <phoneticPr fontId="16"/>
  </si>
  <si>
    <t>伊野町</t>
    <phoneticPr fontId="16"/>
  </si>
  <si>
    <t>吾北村</t>
    <phoneticPr fontId="16"/>
  </si>
  <si>
    <t>本川村</t>
    <phoneticPr fontId="16"/>
  </si>
  <si>
    <t>うきは市</t>
    <phoneticPr fontId="16"/>
  </si>
  <si>
    <t>吉井町</t>
  </si>
  <si>
    <t>吉井町</t>
    <phoneticPr fontId="16"/>
  </si>
  <si>
    <t>浮羽町</t>
    <phoneticPr fontId="16"/>
  </si>
  <si>
    <t>具志川市</t>
    <phoneticPr fontId="16"/>
  </si>
  <si>
    <t>うるま市</t>
    <phoneticPr fontId="16"/>
  </si>
  <si>
    <t>勝連町</t>
    <phoneticPr fontId="16"/>
  </si>
  <si>
    <t>石川市</t>
    <phoneticPr fontId="16"/>
  </si>
  <si>
    <t>与那城町</t>
    <phoneticPr fontId="16"/>
  </si>
  <si>
    <t>おいらせ町</t>
    <phoneticPr fontId="16"/>
  </si>
  <si>
    <t>下田町</t>
    <phoneticPr fontId="16"/>
  </si>
  <si>
    <t>百石町</t>
    <phoneticPr fontId="16"/>
  </si>
  <si>
    <t>おおい町</t>
    <phoneticPr fontId="16"/>
  </si>
  <si>
    <t>大飯町</t>
    <phoneticPr fontId="16"/>
  </si>
  <si>
    <t>名田庄村</t>
    <phoneticPr fontId="16"/>
  </si>
  <si>
    <t>かすみがうら市</t>
    <phoneticPr fontId="16"/>
  </si>
  <si>
    <t>霞ヶ浦町</t>
    <phoneticPr fontId="16"/>
  </si>
  <si>
    <t>千代田町</t>
    <phoneticPr fontId="16"/>
  </si>
  <si>
    <t>かつらぎ町</t>
    <phoneticPr fontId="16"/>
  </si>
  <si>
    <t>花園村</t>
    <phoneticPr fontId="16"/>
  </si>
  <si>
    <t>かほく市</t>
    <phoneticPr fontId="16"/>
  </si>
  <si>
    <t>宇ノ気町</t>
    <phoneticPr fontId="16"/>
  </si>
  <si>
    <t>高松町</t>
    <phoneticPr fontId="16"/>
  </si>
  <si>
    <t>七塚町</t>
    <phoneticPr fontId="16"/>
  </si>
  <si>
    <t>さいたま市</t>
    <phoneticPr fontId="16"/>
  </si>
  <si>
    <t>岩槻市</t>
    <phoneticPr fontId="16"/>
  </si>
  <si>
    <t>さくら市</t>
    <phoneticPr fontId="16"/>
  </si>
  <si>
    <t>喜連川町</t>
    <phoneticPr fontId="16"/>
  </si>
  <si>
    <t>氏家町</t>
    <phoneticPr fontId="16"/>
  </si>
  <si>
    <t>さつま町</t>
    <phoneticPr fontId="16"/>
  </si>
  <si>
    <t>宮之城町</t>
    <phoneticPr fontId="16"/>
  </si>
  <si>
    <t>薩摩町</t>
    <phoneticPr fontId="16"/>
  </si>
  <si>
    <t>鶴田町</t>
    <phoneticPr fontId="16"/>
  </si>
  <si>
    <t>さぬき市</t>
    <phoneticPr fontId="16"/>
  </si>
  <si>
    <t>寒川町</t>
    <phoneticPr fontId="16"/>
  </si>
  <si>
    <t>志度町</t>
    <phoneticPr fontId="16"/>
  </si>
  <si>
    <t>大川町</t>
    <phoneticPr fontId="16"/>
  </si>
  <si>
    <t>長尾町</t>
    <phoneticPr fontId="16"/>
  </si>
  <si>
    <t>津田町</t>
    <phoneticPr fontId="16"/>
  </si>
  <si>
    <t>せたな町</t>
    <phoneticPr fontId="16"/>
  </si>
  <si>
    <t>瀬棚町</t>
    <phoneticPr fontId="16"/>
  </si>
  <si>
    <t>大成町</t>
    <phoneticPr fontId="16"/>
  </si>
  <si>
    <t>北檜山町</t>
    <phoneticPr fontId="16"/>
  </si>
  <si>
    <t>たつの市</t>
    <phoneticPr fontId="16"/>
  </si>
  <si>
    <t>御津町</t>
  </si>
  <si>
    <t>御津町</t>
    <phoneticPr fontId="16"/>
  </si>
  <si>
    <t>新宮町</t>
    <phoneticPr fontId="16"/>
  </si>
  <si>
    <t>揖保川町</t>
    <phoneticPr fontId="16"/>
  </si>
  <si>
    <t>龍野市</t>
    <phoneticPr fontId="16"/>
  </si>
  <si>
    <t>つがる市</t>
    <phoneticPr fontId="16"/>
  </si>
  <si>
    <t>稲垣村</t>
    <phoneticPr fontId="16"/>
  </si>
  <si>
    <t>車力村</t>
    <phoneticPr fontId="16"/>
  </si>
  <si>
    <t>森田村</t>
    <phoneticPr fontId="16"/>
  </si>
  <si>
    <t>柏村</t>
    <phoneticPr fontId="16"/>
  </si>
  <si>
    <t>木造町</t>
    <phoneticPr fontId="16"/>
  </si>
  <si>
    <t>つくばみらい市</t>
    <phoneticPr fontId="16"/>
  </si>
  <si>
    <t>伊奈町</t>
    <phoneticPr fontId="16"/>
  </si>
  <si>
    <t>谷和原村</t>
    <phoneticPr fontId="16"/>
  </si>
  <si>
    <t>つくば市</t>
    <phoneticPr fontId="16"/>
  </si>
  <si>
    <t>茎崎町</t>
    <phoneticPr fontId="16"/>
  </si>
  <si>
    <t>つるぎ町</t>
    <phoneticPr fontId="16"/>
  </si>
  <si>
    <t>一宇村</t>
    <phoneticPr fontId="16"/>
  </si>
  <si>
    <t>貞光町</t>
    <phoneticPr fontId="16"/>
  </si>
  <si>
    <t>半田町</t>
    <phoneticPr fontId="16"/>
  </si>
  <si>
    <t>ときがわ町</t>
    <phoneticPr fontId="16"/>
  </si>
  <si>
    <t>玉川村</t>
    <phoneticPr fontId="16"/>
  </si>
  <si>
    <t>都幾川村</t>
    <phoneticPr fontId="16"/>
  </si>
  <si>
    <t>にかほ市</t>
    <phoneticPr fontId="16"/>
  </si>
  <si>
    <t>金浦町</t>
    <phoneticPr fontId="16"/>
  </si>
  <si>
    <t>象潟町</t>
    <phoneticPr fontId="16"/>
  </si>
  <si>
    <t>仁賀保町</t>
    <phoneticPr fontId="16"/>
  </si>
  <si>
    <t>ふじみ野市</t>
    <phoneticPr fontId="16"/>
  </si>
  <si>
    <t>上福岡市</t>
    <phoneticPr fontId="16"/>
  </si>
  <si>
    <t>大井町</t>
    <phoneticPr fontId="16"/>
  </si>
  <si>
    <t>まんのう町</t>
    <phoneticPr fontId="16"/>
  </si>
  <si>
    <t>琴南町</t>
    <phoneticPr fontId="16"/>
  </si>
  <si>
    <t>仲南町</t>
    <phoneticPr fontId="16"/>
  </si>
  <si>
    <t>満濃町</t>
    <phoneticPr fontId="16"/>
  </si>
  <si>
    <t>みどり市</t>
    <phoneticPr fontId="16"/>
  </si>
  <si>
    <t>笠懸町</t>
    <phoneticPr fontId="16"/>
  </si>
  <si>
    <t>勢多郡東村</t>
    <phoneticPr fontId="16"/>
  </si>
  <si>
    <t>大間々町</t>
    <phoneticPr fontId="16"/>
  </si>
  <si>
    <t>みなかみ町</t>
    <phoneticPr fontId="16"/>
  </si>
  <si>
    <t>月夜野町</t>
    <phoneticPr fontId="16"/>
  </si>
  <si>
    <t>新治村</t>
    <phoneticPr fontId="16"/>
  </si>
  <si>
    <t>水上町</t>
    <phoneticPr fontId="16"/>
  </si>
  <si>
    <t>みなべ町</t>
    <phoneticPr fontId="16"/>
  </si>
  <si>
    <t>南部川村</t>
    <phoneticPr fontId="16"/>
  </si>
  <si>
    <t>南部町</t>
    <phoneticPr fontId="16"/>
  </si>
  <si>
    <t>みやき町</t>
    <phoneticPr fontId="16"/>
  </si>
  <si>
    <t>三根町</t>
    <phoneticPr fontId="16"/>
  </si>
  <si>
    <t>中原町</t>
    <phoneticPr fontId="16"/>
  </si>
  <si>
    <t>北茂安町</t>
    <phoneticPr fontId="16"/>
  </si>
  <si>
    <t>みやこ町</t>
    <phoneticPr fontId="16"/>
  </si>
  <si>
    <t>犀川町</t>
    <phoneticPr fontId="16"/>
  </si>
  <si>
    <t>勝山町</t>
  </si>
  <si>
    <t>勝山町</t>
    <phoneticPr fontId="16"/>
  </si>
  <si>
    <t>豊津町</t>
    <phoneticPr fontId="16"/>
  </si>
  <si>
    <t>みやま市</t>
    <phoneticPr fontId="16"/>
  </si>
  <si>
    <t>高田町</t>
    <phoneticPr fontId="16"/>
  </si>
  <si>
    <t>山川町</t>
    <phoneticPr fontId="16"/>
  </si>
  <si>
    <t>瀬高町</t>
    <phoneticPr fontId="16"/>
  </si>
  <si>
    <t>みよし市</t>
    <phoneticPr fontId="16"/>
  </si>
  <si>
    <t>三好町</t>
  </si>
  <si>
    <t>三好町</t>
    <phoneticPr fontId="16"/>
  </si>
  <si>
    <t>むかわ町</t>
    <phoneticPr fontId="16"/>
  </si>
  <si>
    <t>穂別町</t>
    <phoneticPr fontId="16"/>
  </si>
  <si>
    <t>鵡川町</t>
    <phoneticPr fontId="16"/>
  </si>
  <si>
    <t>むつ市</t>
    <phoneticPr fontId="16"/>
  </si>
  <si>
    <t>川内町</t>
  </si>
  <si>
    <t>川内町</t>
    <phoneticPr fontId="16"/>
  </si>
  <si>
    <t>大畑町</t>
    <phoneticPr fontId="16"/>
  </si>
  <si>
    <t>脇野沢村</t>
    <phoneticPr fontId="16"/>
  </si>
  <si>
    <t>阿賀町</t>
    <phoneticPr fontId="16"/>
  </si>
  <si>
    <t>三川村</t>
    <phoneticPr fontId="16"/>
  </si>
  <si>
    <t>鹿瀬町</t>
    <phoneticPr fontId="16"/>
  </si>
  <si>
    <t>上川村</t>
    <phoneticPr fontId="16"/>
  </si>
  <si>
    <t>津川町</t>
    <phoneticPr fontId="16"/>
  </si>
  <si>
    <t>阿賀野市</t>
    <phoneticPr fontId="16"/>
  </si>
  <si>
    <t>安田町</t>
    <phoneticPr fontId="16"/>
  </si>
  <si>
    <t>京ヶ瀬村</t>
    <phoneticPr fontId="16"/>
  </si>
  <si>
    <t>笹神村</t>
    <phoneticPr fontId="16"/>
  </si>
  <si>
    <t>水原町</t>
    <phoneticPr fontId="16"/>
  </si>
  <si>
    <t>阿蘇市</t>
    <phoneticPr fontId="16"/>
  </si>
  <si>
    <t>阿蘇町</t>
    <phoneticPr fontId="16"/>
  </si>
  <si>
    <t>一の宮町</t>
    <phoneticPr fontId="16"/>
  </si>
  <si>
    <t>波野村</t>
    <phoneticPr fontId="16"/>
  </si>
  <si>
    <t>阿智村</t>
    <phoneticPr fontId="16"/>
  </si>
  <si>
    <t>清内路村</t>
    <phoneticPr fontId="16"/>
  </si>
  <si>
    <t>浪合村</t>
    <phoneticPr fontId="16"/>
  </si>
  <si>
    <t>阿南市</t>
    <phoneticPr fontId="16"/>
  </si>
  <si>
    <t>羽ノ浦町</t>
    <phoneticPr fontId="16"/>
  </si>
  <si>
    <t>那賀川町</t>
    <phoneticPr fontId="16"/>
  </si>
  <si>
    <t>阿波市</t>
    <phoneticPr fontId="16"/>
  </si>
  <si>
    <t>阿波町</t>
    <phoneticPr fontId="16"/>
  </si>
  <si>
    <t>吉野町</t>
    <phoneticPr fontId="16"/>
  </si>
  <si>
    <t>市場町</t>
    <phoneticPr fontId="16"/>
  </si>
  <si>
    <t>土成町</t>
    <phoneticPr fontId="16"/>
  </si>
  <si>
    <t>愛西市</t>
    <phoneticPr fontId="16"/>
  </si>
  <si>
    <t>佐屋町</t>
    <phoneticPr fontId="16"/>
  </si>
  <si>
    <t>佐織町</t>
    <phoneticPr fontId="16"/>
  </si>
  <si>
    <t>八開村</t>
    <phoneticPr fontId="16"/>
  </si>
  <si>
    <t>立田村</t>
    <phoneticPr fontId="16"/>
  </si>
  <si>
    <t>愛荘町</t>
    <phoneticPr fontId="16"/>
  </si>
  <si>
    <t>愛知川町</t>
    <phoneticPr fontId="16"/>
  </si>
  <si>
    <t>秦荘町</t>
    <phoneticPr fontId="16"/>
  </si>
  <si>
    <t>愛南町</t>
    <phoneticPr fontId="16"/>
  </si>
  <si>
    <t>一本松町</t>
    <phoneticPr fontId="16"/>
  </si>
  <si>
    <t>御荘町</t>
    <phoneticPr fontId="16"/>
  </si>
  <si>
    <t>城辺町</t>
    <phoneticPr fontId="16"/>
  </si>
  <si>
    <t>西海町</t>
  </si>
  <si>
    <t>西海町</t>
    <phoneticPr fontId="16"/>
  </si>
  <si>
    <t>内海村</t>
    <phoneticPr fontId="16"/>
  </si>
  <si>
    <t>姶良市</t>
    <phoneticPr fontId="16"/>
  </si>
  <si>
    <t>姶良町</t>
    <phoneticPr fontId="16"/>
  </si>
  <si>
    <t>加治木町</t>
    <phoneticPr fontId="16"/>
  </si>
  <si>
    <t>蒲生町</t>
  </si>
  <si>
    <t>蒲生町</t>
    <phoneticPr fontId="16"/>
  </si>
  <si>
    <t>旭市</t>
    <phoneticPr fontId="16"/>
  </si>
  <si>
    <t>海上町</t>
    <phoneticPr fontId="16"/>
  </si>
  <si>
    <t>干潟町</t>
    <phoneticPr fontId="16"/>
  </si>
  <si>
    <t>飯岡町</t>
    <phoneticPr fontId="16"/>
  </si>
  <si>
    <t>芦北町</t>
    <phoneticPr fontId="16"/>
  </si>
  <si>
    <t>田浦町</t>
    <phoneticPr fontId="16"/>
  </si>
  <si>
    <t>綾川町</t>
    <phoneticPr fontId="16"/>
  </si>
  <si>
    <t>綾南町</t>
    <phoneticPr fontId="16"/>
  </si>
  <si>
    <t>安芸高田市</t>
    <phoneticPr fontId="16"/>
  </si>
  <si>
    <t>吉田町</t>
    <phoneticPr fontId="16"/>
  </si>
  <si>
    <t>向原町</t>
    <phoneticPr fontId="16"/>
  </si>
  <si>
    <t>甲田町</t>
    <phoneticPr fontId="16"/>
  </si>
  <si>
    <t>高宮町</t>
    <phoneticPr fontId="16"/>
  </si>
  <si>
    <t>八千代町</t>
    <phoneticPr fontId="16"/>
  </si>
  <si>
    <t>美土里町</t>
    <phoneticPr fontId="16"/>
  </si>
  <si>
    <t>安芸太田町</t>
    <phoneticPr fontId="16"/>
  </si>
  <si>
    <t>加計町</t>
    <phoneticPr fontId="16"/>
  </si>
  <si>
    <t>戸河内町</t>
    <phoneticPr fontId="16"/>
  </si>
  <si>
    <t>筒賀村</t>
    <phoneticPr fontId="16"/>
  </si>
  <si>
    <t>安中市</t>
    <phoneticPr fontId="16"/>
  </si>
  <si>
    <t>松井田町</t>
    <phoneticPr fontId="16"/>
  </si>
  <si>
    <t>安曇野市</t>
    <phoneticPr fontId="16"/>
  </si>
  <si>
    <t>三郷村</t>
    <phoneticPr fontId="16"/>
  </si>
  <si>
    <t>穂高町</t>
    <phoneticPr fontId="16"/>
  </si>
  <si>
    <t>豊科町</t>
    <phoneticPr fontId="16"/>
  </si>
  <si>
    <t>堀金村</t>
    <phoneticPr fontId="16"/>
  </si>
  <si>
    <t>明科町</t>
    <phoneticPr fontId="16"/>
  </si>
  <si>
    <t>安平町</t>
    <phoneticPr fontId="16"/>
  </si>
  <si>
    <t>早来町</t>
    <phoneticPr fontId="16"/>
  </si>
  <si>
    <t>追分町</t>
    <phoneticPr fontId="16"/>
  </si>
  <si>
    <t>安来市</t>
    <phoneticPr fontId="16"/>
  </si>
  <si>
    <t>広瀬町</t>
    <phoneticPr fontId="16"/>
  </si>
  <si>
    <t>伯太町</t>
    <phoneticPr fontId="16"/>
  </si>
  <si>
    <t>伊賀市</t>
    <phoneticPr fontId="16"/>
  </si>
  <si>
    <t>阿山町</t>
    <phoneticPr fontId="16"/>
  </si>
  <si>
    <t>伊賀町</t>
    <phoneticPr fontId="16"/>
  </si>
  <si>
    <t>上野市</t>
    <phoneticPr fontId="16"/>
  </si>
  <si>
    <t>青山町</t>
    <phoneticPr fontId="16"/>
  </si>
  <si>
    <t>大山田村</t>
    <phoneticPr fontId="16"/>
  </si>
  <si>
    <t>島ケ原村</t>
    <phoneticPr fontId="16"/>
  </si>
  <si>
    <t>伊佐市</t>
    <phoneticPr fontId="16"/>
  </si>
  <si>
    <t>大口市</t>
    <phoneticPr fontId="16"/>
  </si>
  <si>
    <t>菱刈町</t>
    <phoneticPr fontId="16"/>
  </si>
  <si>
    <t>伊勢崎市</t>
    <phoneticPr fontId="16"/>
  </si>
  <si>
    <t>境町</t>
    <phoneticPr fontId="16"/>
  </si>
  <si>
    <t>佐波郡東村</t>
    <phoneticPr fontId="16"/>
  </si>
  <si>
    <t>赤堀町</t>
    <phoneticPr fontId="16"/>
  </si>
  <si>
    <t>伊勢市</t>
    <phoneticPr fontId="16"/>
  </si>
  <si>
    <t>御薗村</t>
    <phoneticPr fontId="16"/>
  </si>
  <si>
    <t>小俣町</t>
    <phoneticPr fontId="16"/>
  </si>
  <si>
    <t>二見町</t>
    <phoneticPr fontId="16"/>
  </si>
  <si>
    <t>伊達市</t>
    <phoneticPr fontId="16"/>
  </si>
  <si>
    <t>伊達市</t>
    <phoneticPr fontId="16"/>
  </si>
  <si>
    <t>伊達町</t>
    <phoneticPr fontId="16"/>
  </si>
  <si>
    <t>月舘町</t>
    <phoneticPr fontId="16"/>
  </si>
  <si>
    <t>大滝村</t>
  </si>
  <si>
    <t>大滝村</t>
    <phoneticPr fontId="16"/>
  </si>
  <si>
    <t>保原町</t>
    <phoneticPr fontId="16"/>
  </si>
  <si>
    <t>梁川町</t>
    <phoneticPr fontId="16"/>
  </si>
  <si>
    <t>霊山町</t>
    <phoneticPr fontId="16"/>
  </si>
  <si>
    <t>伊丹市</t>
    <phoneticPr fontId="16"/>
  </si>
  <si>
    <t>伊豆の国市</t>
    <phoneticPr fontId="16"/>
  </si>
  <si>
    <t>伊豆長岡町</t>
    <phoneticPr fontId="16"/>
  </si>
  <si>
    <t>大仁町</t>
    <phoneticPr fontId="16"/>
  </si>
  <si>
    <t>韮山町</t>
    <phoneticPr fontId="16"/>
  </si>
  <si>
    <t>伊豆市</t>
    <phoneticPr fontId="16"/>
  </si>
  <si>
    <t>修善寺町</t>
    <phoneticPr fontId="16"/>
  </si>
  <si>
    <t>中伊豆町</t>
    <phoneticPr fontId="16"/>
  </si>
  <si>
    <t>天城湯ケ島町</t>
    <phoneticPr fontId="16"/>
  </si>
  <si>
    <t>土肥町</t>
    <phoneticPr fontId="16"/>
  </si>
  <si>
    <t>伊那市</t>
    <phoneticPr fontId="16"/>
  </si>
  <si>
    <t>高遠町</t>
    <phoneticPr fontId="16"/>
  </si>
  <si>
    <t>長谷村</t>
    <phoneticPr fontId="16"/>
  </si>
  <si>
    <t>伊方町</t>
    <phoneticPr fontId="16"/>
  </si>
  <si>
    <t>三崎町</t>
    <phoneticPr fontId="16"/>
  </si>
  <si>
    <t>瀬戸町</t>
    <phoneticPr fontId="16"/>
  </si>
  <si>
    <t>伊予市</t>
    <phoneticPr fontId="16"/>
  </si>
  <si>
    <t>双海町</t>
    <phoneticPr fontId="16"/>
  </si>
  <si>
    <t>中山町</t>
    <phoneticPr fontId="16"/>
  </si>
  <si>
    <t>井原市</t>
    <phoneticPr fontId="16"/>
  </si>
  <si>
    <t>美星町</t>
    <phoneticPr fontId="16"/>
  </si>
  <si>
    <t>芳井町</t>
    <phoneticPr fontId="16"/>
  </si>
  <si>
    <t>一関市</t>
    <phoneticPr fontId="16"/>
  </si>
  <si>
    <t>花泉町</t>
    <phoneticPr fontId="16"/>
  </si>
  <si>
    <t>室根村</t>
    <phoneticPr fontId="16"/>
  </si>
  <si>
    <t>千厩町</t>
    <phoneticPr fontId="16"/>
  </si>
  <si>
    <t>川崎村</t>
    <phoneticPr fontId="16"/>
  </si>
  <si>
    <t>大東町</t>
    <phoneticPr fontId="16"/>
  </si>
  <si>
    <t>東山町</t>
    <phoneticPr fontId="16"/>
  </si>
  <si>
    <t>藤沢町</t>
    <phoneticPr fontId="16"/>
  </si>
  <si>
    <t>一宮市</t>
    <phoneticPr fontId="16"/>
  </si>
  <si>
    <t>尾西市</t>
    <phoneticPr fontId="16"/>
  </si>
  <si>
    <t>木曽川町</t>
    <phoneticPr fontId="16"/>
  </si>
  <si>
    <t>壱岐市</t>
    <phoneticPr fontId="16"/>
  </si>
  <si>
    <t>芦辺町</t>
    <phoneticPr fontId="16"/>
  </si>
  <si>
    <t>郷ノ浦町</t>
    <phoneticPr fontId="16"/>
  </si>
  <si>
    <t>勝本町</t>
    <phoneticPr fontId="16"/>
  </si>
  <si>
    <t>石田町</t>
    <phoneticPr fontId="16"/>
  </si>
  <si>
    <t>稲沢市</t>
    <phoneticPr fontId="16"/>
  </si>
  <si>
    <t>祖父江町</t>
    <phoneticPr fontId="16"/>
  </si>
  <si>
    <t>平和町</t>
    <phoneticPr fontId="16"/>
  </si>
  <si>
    <t>稲敷市</t>
    <phoneticPr fontId="16"/>
  </si>
  <si>
    <t>江戸崎町</t>
    <phoneticPr fontId="16"/>
  </si>
  <si>
    <t>桜川村</t>
    <phoneticPr fontId="16"/>
  </si>
  <si>
    <t>新利根町</t>
    <phoneticPr fontId="16"/>
  </si>
  <si>
    <t>東町</t>
  </si>
  <si>
    <t>東町</t>
    <phoneticPr fontId="16"/>
  </si>
  <si>
    <t>印西市</t>
    <phoneticPr fontId="16"/>
  </si>
  <si>
    <t>印旛村</t>
    <phoneticPr fontId="16"/>
  </si>
  <si>
    <t>本埜村</t>
    <phoneticPr fontId="16"/>
  </si>
  <si>
    <t>隠岐の島町</t>
    <phoneticPr fontId="16"/>
  </si>
  <si>
    <t>五箇村</t>
    <phoneticPr fontId="16"/>
  </si>
  <si>
    <t>西郷町</t>
    <phoneticPr fontId="16"/>
  </si>
  <si>
    <t>都万村</t>
    <phoneticPr fontId="16"/>
  </si>
  <si>
    <t>布施村</t>
    <phoneticPr fontId="16"/>
  </si>
  <si>
    <t>宇佐市</t>
    <phoneticPr fontId="16"/>
  </si>
  <si>
    <t>旧安心院町</t>
    <phoneticPr fontId="16"/>
  </si>
  <si>
    <t>院内町</t>
    <phoneticPr fontId="16"/>
  </si>
  <si>
    <t>三角町</t>
    <phoneticPr fontId="16"/>
  </si>
  <si>
    <t>宇城市</t>
    <phoneticPr fontId="16"/>
  </si>
  <si>
    <t>小川町</t>
    <phoneticPr fontId="16"/>
  </si>
  <si>
    <t>松橋町</t>
    <phoneticPr fontId="16"/>
  </si>
  <si>
    <t>不知火町</t>
    <phoneticPr fontId="16"/>
  </si>
  <si>
    <t>豊野町</t>
  </si>
  <si>
    <t>豊野町</t>
    <phoneticPr fontId="16"/>
  </si>
  <si>
    <t>宇陀市</t>
    <phoneticPr fontId="16"/>
  </si>
  <si>
    <t>室生村</t>
    <phoneticPr fontId="16"/>
  </si>
  <si>
    <t>榛原町</t>
  </si>
  <si>
    <t>榛原町</t>
    <phoneticPr fontId="16"/>
  </si>
  <si>
    <t>大宇陀町</t>
    <phoneticPr fontId="16"/>
  </si>
  <si>
    <t>菟田野町</t>
    <phoneticPr fontId="16"/>
  </si>
  <si>
    <t>宇都宮市</t>
    <phoneticPr fontId="16"/>
  </si>
  <si>
    <t>河内町</t>
    <phoneticPr fontId="16"/>
  </si>
  <si>
    <t>上河内町</t>
    <phoneticPr fontId="16"/>
  </si>
  <si>
    <t>宇部市</t>
    <phoneticPr fontId="16"/>
  </si>
  <si>
    <t>楠町</t>
    <phoneticPr fontId="16"/>
  </si>
  <si>
    <t>宇和島市</t>
    <phoneticPr fontId="16"/>
  </si>
  <si>
    <t>吉田町</t>
    <phoneticPr fontId="16"/>
  </si>
  <si>
    <t>三間町</t>
    <phoneticPr fontId="16"/>
  </si>
  <si>
    <t>津島町</t>
    <phoneticPr fontId="16"/>
  </si>
  <si>
    <t>臼杵市</t>
    <phoneticPr fontId="16"/>
  </si>
  <si>
    <t>野津町</t>
    <phoneticPr fontId="16"/>
  </si>
  <si>
    <t>雲仙市</t>
    <phoneticPr fontId="16"/>
  </si>
  <si>
    <t>愛野町</t>
    <phoneticPr fontId="16"/>
  </si>
  <si>
    <t>吾妻町</t>
  </si>
  <si>
    <t>吾妻町</t>
    <phoneticPr fontId="16"/>
  </si>
  <si>
    <t>国見町</t>
    <phoneticPr fontId="16"/>
  </si>
  <si>
    <t>小浜町</t>
    <phoneticPr fontId="16"/>
  </si>
  <si>
    <t>瑞穂町</t>
    <phoneticPr fontId="16"/>
  </si>
  <si>
    <t>千々石町</t>
    <phoneticPr fontId="16"/>
  </si>
  <si>
    <t>南串山町</t>
    <phoneticPr fontId="16"/>
  </si>
  <si>
    <t>雲南市</t>
    <phoneticPr fontId="16"/>
  </si>
  <si>
    <t>加茂町</t>
  </si>
  <si>
    <t>加茂町</t>
    <phoneticPr fontId="16"/>
  </si>
  <si>
    <t>掛合町</t>
    <phoneticPr fontId="16"/>
  </si>
  <si>
    <t>吉田村</t>
    <phoneticPr fontId="16"/>
  </si>
  <si>
    <t>三刀屋町</t>
    <phoneticPr fontId="16"/>
  </si>
  <si>
    <t>木次町</t>
    <phoneticPr fontId="16"/>
  </si>
  <si>
    <t>永平寺町</t>
    <phoneticPr fontId="16"/>
  </si>
  <si>
    <t>松岡町</t>
    <phoneticPr fontId="16"/>
  </si>
  <si>
    <t>上志比村</t>
    <phoneticPr fontId="16"/>
  </si>
  <si>
    <t>益田市</t>
    <phoneticPr fontId="16"/>
  </si>
  <si>
    <t>美都町</t>
    <phoneticPr fontId="16"/>
  </si>
  <si>
    <t>匹見町</t>
    <phoneticPr fontId="16"/>
  </si>
  <si>
    <t>越前市</t>
    <phoneticPr fontId="16"/>
  </si>
  <si>
    <t>今立町</t>
    <phoneticPr fontId="16"/>
  </si>
  <si>
    <t>武生市</t>
    <phoneticPr fontId="16"/>
  </si>
  <si>
    <t>越前町</t>
    <phoneticPr fontId="16"/>
  </si>
  <si>
    <t>宮崎村</t>
    <phoneticPr fontId="16"/>
  </si>
  <si>
    <t>織田町</t>
    <phoneticPr fontId="16"/>
  </si>
  <si>
    <t>朝日町</t>
    <phoneticPr fontId="16"/>
  </si>
  <si>
    <t>奄美市</t>
    <phoneticPr fontId="16"/>
  </si>
  <si>
    <t>笠利町</t>
    <phoneticPr fontId="16"/>
  </si>
  <si>
    <t>住用村</t>
    <phoneticPr fontId="16"/>
  </si>
  <si>
    <t>名瀬市</t>
    <phoneticPr fontId="16"/>
  </si>
  <si>
    <t>延岡市</t>
    <phoneticPr fontId="16"/>
  </si>
  <si>
    <t>北浦町</t>
    <phoneticPr fontId="16"/>
  </si>
  <si>
    <t>北川町</t>
    <phoneticPr fontId="16"/>
  </si>
  <si>
    <t>北方町</t>
    <phoneticPr fontId="16"/>
  </si>
  <si>
    <t>燕市</t>
    <phoneticPr fontId="16"/>
  </si>
  <si>
    <t>分水町</t>
    <phoneticPr fontId="16"/>
  </si>
  <si>
    <t>遠軽町</t>
    <phoneticPr fontId="16"/>
  </si>
  <si>
    <t>丸瀬布町</t>
    <phoneticPr fontId="16"/>
  </si>
  <si>
    <t>生田原町</t>
    <phoneticPr fontId="16"/>
  </si>
  <si>
    <t>白滝村</t>
    <phoneticPr fontId="16"/>
  </si>
  <si>
    <t>遠野市</t>
    <phoneticPr fontId="16"/>
  </si>
  <si>
    <t>遠野市</t>
    <phoneticPr fontId="16"/>
  </si>
  <si>
    <t>宮守村</t>
    <phoneticPr fontId="16"/>
  </si>
  <si>
    <t>塩尻市</t>
    <phoneticPr fontId="16"/>
  </si>
  <si>
    <t>楢川村</t>
    <phoneticPr fontId="16"/>
  </si>
  <si>
    <t>奥州市</t>
    <phoneticPr fontId="16"/>
  </si>
  <si>
    <t>衣川村</t>
    <phoneticPr fontId="16"/>
  </si>
  <si>
    <t>江刺市</t>
    <phoneticPr fontId="16"/>
  </si>
  <si>
    <t>水沢市</t>
    <phoneticPr fontId="16"/>
  </si>
  <si>
    <t>前沢町</t>
    <phoneticPr fontId="16"/>
  </si>
  <si>
    <t>胆沢町</t>
    <phoneticPr fontId="16"/>
  </si>
  <si>
    <t>奥出雲町</t>
    <phoneticPr fontId="16"/>
  </si>
  <si>
    <t>横田町</t>
    <phoneticPr fontId="16"/>
  </si>
  <si>
    <t>仁多町</t>
    <phoneticPr fontId="16"/>
  </si>
  <si>
    <t>横芝光町</t>
    <phoneticPr fontId="16"/>
  </si>
  <si>
    <t>横芝町</t>
    <phoneticPr fontId="16"/>
  </si>
  <si>
    <t>光町</t>
    <phoneticPr fontId="16"/>
  </si>
  <si>
    <t>横手市</t>
    <phoneticPr fontId="16"/>
  </si>
  <si>
    <t>山内村</t>
    <phoneticPr fontId="16"/>
  </si>
  <si>
    <t>十文字町</t>
    <phoneticPr fontId="16"/>
  </si>
  <si>
    <t>増田町</t>
    <phoneticPr fontId="16"/>
  </si>
  <si>
    <t>大森町</t>
    <phoneticPr fontId="16"/>
  </si>
  <si>
    <t>大雄村</t>
    <phoneticPr fontId="16"/>
  </si>
  <si>
    <t>平鹿町</t>
    <phoneticPr fontId="16"/>
  </si>
  <si>
    <t>雄物川町</t>
    <phoneticPr fontId="16"/>
  </si>
  <si>
    <t>岡崎市</t>
    <phoneticPr fontId="16"/>
  </si>
  <si>
    <t>額田町</t>
    <phoneticPr fontId="16"/>
  </si>
  <si>
    <t>岡山市</t>
    <phoneticPr fontId="16"/>
  </si>
  <si>
    <t>建部町</t>
    <phoneticPr fontId="16"/>
  </si>
  <si>
    <t>御津町</t>
    <phoneticPr fontId="16"/>
  </si>
  <si>
    <t>灘崎町</t>
    <phoneticPr fontId="16"/>
  </si>
  <si>
    <t>屋久島町</t>
    <phoneticPr fontId="16"/>
  </si>
  <si>
    <t>屋久町</t>
    <phoneticPr fontId="16"/>
  </si>
  <si>
    <t>上屋久町</t>
    <phoneticPr fontId="16"/>
  </si>
  <si>
    <t>下関市</t>
    <phoneticPr fontId="16"/>
  </si>
  <si>
    <t>菊川町</t>
    <phoneticPr fontId="16"/>
  </si>
  <si>
    <t>豊浦町</t>
    <phoneticPr fontId="16"/>
  </si>
  <si>
    <t>豊田町</t>
  </si>
  <si>
    <t>豊田町</t>
    <phoneticPr fontId="16"/>
  </si>
  <si>
    <t>豊北町</t>
    <phoneticPr fontId="16"/>
  </si>
  <si>
    <t>下妻市</t>
    <phoneticPr fontId="16"/>
  </si>
  <si>
    <t>千代川村</t>
    <phoneticPr fontId="16"/>
  </si>
  <si>
    <t>下野市</t>
    <phoneticPr fontId="16"/>
  </si>
  <si>
    <t>国分寺町</t>
    <phoneticPr fontId="16"/>
  </si>
  <si>
    <t>石橋町</t>
    <phoneticPr fontId="16"/>
  </si>
  <si>
    <t>南河内町</t>
    <phoneticPr fontId="16"/>
  </si>
  <si>
    <t>下呂市</t>
    <phoneticPr fontId="16"/>
  </si>
  <si>
    <t>下呂市</t>
    <phoneticPr fontId="16"/>
  </si>
  <si>
    <t>下呂町</t>
    <phoneticPr fontId="16"/>
  </si>
  <si>
    <t>金山町</t>
    <phoneticPr fontId="16"/>
  </si>
  <si>
    <t>小坂町</t>
    <phoneticPr fontId="16"/>
  </si>
  <si>
    <t>馬瀬村</t>
    <phoneticPr fontId="16"/>
  </si>
  <si>
    <t>萩原町</t>
    <phoneticPr fontId="16"/>
  </si>
  <si>
    <t>加賀市</t>
    <phoneticPr fontId="16"/>
  </si>
  <si>
    <t>山中町</t>
    <phoneticPr fontId="16"/>
  </si>
  <si>
    <t>加須市</t>
    <phoneticPr fontId="16"/>
  </si>
  <si>
    <t>騎西町</t>
    <phoneticPr fontId="16"/>
  </si>
  <si>
    <t>大利根町</t>
    <phoneticPr fontId="16"/>
  </si>
  <si>
    <t>北川辺町</t>
    <phoneticPr fontId="16"/>
  </si>
  <si>
    <t>加東市</t>
    <phoneticPr fontId="16"/>
  </si>
  <si>
    <t>社町</t>
    <phoneticPr fontId="16"/>
  </si>
  <si>
    <t>滝野町</t>
    <phoneticPr fontId="16"/>
  </si>
  <si>
    <t>東条町</t>
    <phoneticPr fontId="16"/>
  </si>
  <si>
    <t>加美町</t>
  </si>
  <si>
    <t>加美町</t>
    <phoneticPr fontId="16"/>
  </si>
  <si>
    <t>宮崎町</t>
    <phoneticPr fontId="16"/>
  </si>
  <si>
    <t>小野田町</t>
    <phoneticPr fontId="16"/>
  </si>
  <si>
    <t>中新田町</t>
    <phoneticPr fontId="16"/>
  </si>
  <si>
    <t>可児市</t>
    <phoneticPr fontId="16"/>
  </si>
  <si>
    <t>兼山町</t>
    <phoneticPr fontId="16"/>
  </si>
  <si>
    <t>嘉麻市</t>
    <phoneticPr fontId="16"/>
  </si>
  <si>
    <t>稲築町</t>
    <phoneticPr fontId="16"/>
  </si>
  <si>
    <t>碓井町</t>
    <phoneticPr fontId="16"/>
  </si>
  <si>
    <t>嘉穂町</t>
    <phoneticPr fontId="16"/>
  </si>
  <si>
    <t>山田市</t>
    <phoneticPr fontId="16"/>
  </si>
  <si>
    <t>花巻市</t>
    <phoneticPr fontId="16"/>
  </si>
  <si>
    <t>石鳥谷町</t>
    <phoneticPr fontId="16"/>
  </si>
  <si>
    <t>大迫町</t>
    <phoneticPr fontId="16"/>
  </si>
  <si>
    <t>東和町</t>
  </si>
  <si>
    <t>東和町</t>
    <phoneticPr fontId="16"/>
  </si>
  <si>
    <t>会津若松市</t>
    <phoneticPr fontId="16"/>
  </si>
  <si>
    <t>河東町</t>
    <phoneticPr fontId="16"/>
  </si>
  <si>
    <t>北会津村</t>
    <phoneticPr fontId="16"/>
  </si>
  <si>
    <t>会津美里町</t>
    <phoneticPr fontId="16"/>
  </si>
  <si>
    <t>会津高田町</t>
    <phoneticPr fontId="16"/>
  </si>
  <si>
    <t>会津本郷町</t>
    <phoneticPr fontId="16"/>
  </si>
  <si>
    <t>新鶴村</t>
    <phoneticPr fontId="16"/>
  </si>
  <si>
    <t>海津市</t>
    <phoneticPr fontId="16"/>
  </si>
  <si>
    <t>海津町</t>
    <phoneticPr fontId="16"/>
  </si>
  <si>
    <t>南濃町</t>
    <phoneticPr fontId="16"/>
  </si>
  <si>
    <t>平田町</t>
    <phoneticPr fontId="16"/>
  </si>
  <si>
    <t>海南市</t>
    <phoneticPr fontId="16"/>
  </si>
  <si>
    <t>下津町</t>
    <phoneticPr fontId="16"/>
  </si>
  <si>
    <t>海陽町</t>
    <phoneticPr fontId="16"/>
  </si>
  <si>
    <t>海南町</t>
    <phoneticPr fontId="16"/>
  </si>
  <si>
    <t>海部町</t>
    <phoneticPr fontId="16"/>
  </si>
  <si>
    <t>宍喰町</t>
    <phoneticPr fontId="16"/>
  </si>
  <si>
    <t>外ケ浜町</t>
    <phoneticPr fontId="16"/>
  </si>
  <si>
    <t>蟹田町</t>
    <phoneticPr fontId="16"/>
  </si>
  <si>
    <t>三厩村</t>
    <phoneticPr fontId="16"/>
  </si>
  <si>
    <t>平舘村</t>
    <phoneticPr fontId="16"/>
  </si>
  <si>
    <t>各務原市</t>
    <phoneticPr fontId="16"/>
  </si>
  <si>
    <t>川島町</t>
    <phoneticPr fontId="16"/>
  </si>
  <si>
    <t>掛川市</t>
    <phoneticPr fontId="16"/>
  </si>
  <si>
    <t>大須賀町</t>
    <phoneticPr fontId="16"/>
  </si>
  <si>
    <t>笠間市</t>
    <phoneticPr fontId="16"/>
  </si>
  <si>
    <t>岩間町</t>
    <phoneticPr fontId="16"/>
  </si>
  <si>
    <t>友部町</t>
    <phoneticPr fontId="16"/>
  </si>
  <si>
    <t>潟上市</t>
    <phoneticPr fontId="16"/>
  </si>
  <si>
    <t>昭和町</t>
    <phoneticPr fontId="16"/>
  </si>
  <si>
    <t>天王町</t>
    <phoneticPr fontId="16"/>
  </si>
  <si>
    <t>飯田川町</t>
    <phoneticPr fontId="16"/>
  </si>
  <si>
    <t>葛城市</t>
    <phoneticPr fontId="16"/>
  </si>
  <si>
    <t>新庄町</t>
    <phoneticPr fontId="16"/>
  </si>
  <si>
    <t>當麻町</t>
    <phoneticPr fontId="16"/>
  </si>
  <si>
    <t>鴨川市</t>
    <phoneticPr fontId="16"/>
  </si>
  <si>
    <t>天津小湊町</t>
    <phoneticPr fontId="16"/>
  </si>
  <si>
    <t>甘楽町</t>
    <phoneticPr fontId="16"/>
  </si>
  <si>
    <t>肝付町</t>
    <phoneticPr fontId="16"/>
  </si>
  <si>
    <t>高山町</t>
    <phoneticPr fontId="16"/>
  </si>
  <si>
    <t>内之浦町</t>
    <phoneticPr fontId="16"/>
  </si>
  <si>
    <t>観音寺市</t>
    <phoneticPr fontId="16"/>
  </si>
  <si>
    <t>大野原町</t>
    <phoneticPr fontId="16"/>
  </si>
  <si>
    <t>豊浜町</t>
    <phoneticPr fontId="16"/>
  </si>
  <si>
    <t>関市</t>
    <phoneticPr fontId="16"/>
  </si>
  <si>
    <t>上之保村</t>
    <phoneticPr fontId="16"/>
  </si>
  <si>
    <t>洞戸村</t>
    <phoneticPr fontId="16"/>
  </si>
  <si>
    <t>板取村</t>
    <phoneticPr fontId="16"/>
  </si>
  <si>
    <t>武儀町</t>
    <phoneticPr fontId="16"/>
  </si>
  <si>
    <t>武芸川町</t>
    <phoneticPr fontId="16"/>
  </si>
  <si>
    <t>丸亀市</t>
    <phoneticPr fontId="16"/>
  </si>
  <si>
    <t>綾歌町</t>
    <phoneticPr fontId="16"/>
  </si>
  <si>
    <t>飯山町</t>
    <phoneticPr fontId="16"/>
  </si>
  <si>
    <t>岩見沢市</t>
    <phoneticPr fontId="16"/>
  </si>
  <si>
    <t>岩見沢市（旧岩見沢市）</t>
    <phoneticPr fontId="16"/>
  </si>
  <si>
    <t>栗沢町</t>
    <phoneticPr fontId="16"/>
  </si>
  <si>
    <t>北村</t>
    <phoneticPr fontId="16"/>
  </si>
  <si>
    <t>岩国市</t>
    <phoneticPr fontId="16"/>
  </si>
  <si>
    <t>錦町</t>
    <phoneticPr fontId="16"/>
  </si>
  <si>
    <t>玖珂町</t>
    <phoneticPr fontId="16"/>
  </si>
  <si>
    <t>周東町</t>
    <phoneticPr fontId="16"/>
  </si>
  <si>
    <t>美川町</t>
  </si>
  <si>
    <t>美川町</t>
    <phoneticPr fontId="16"/>
  </si>
  <si>
    <t>美和町</t>
    <phoneticPr fontId="16"/>
  </si>
  <si>
    <t>本郷村</t>
    <phoneticPr fontId="16"/>
  </si>
  <si>
    <t>由宇町</t>
    <phoneticPr fontId="16"/>
  </si>
  <si>
    <t>岩出市</t>
    <phoneticPr fontId="16"/>
  </si>
  <si>
    <t>岩出町</t>
    <phoneticPr fontId="16"/>
  </si>
  <si>
    <t>喜多方市</t>
    <phoneticPr fontId="16"/>
  </si>
  <si>
    <t>塩川町</t>
    <phoneticPr fontId="16"/>
  </si>
  <si>
    <t>高郷村</t>
    <phoneticPr fontId="16"/>
  </si>
  <si>
    <t>山都町</t>
    <phoneticPr fontId="16"/>
  </si>
  <si>
    <t>熱塩加納村</t>
    <phoneticPr fontId="16"/>
  </si>
  <si>
    <t>嬉野市</t>
    <phoneticPr fontId="16"/>
  </si>
  <si>
    <t>塩田町</t>
    <phoneticPr fontId="16"/>
  </si>
  <si>
    <t>嬉野町</t>
  </si>
  <si>
    <t>嬉野町</t>
    <phoneticPr fontId="16"/>
  </si>
  <si>
    <t>岐阜県</t>
    <phoneticPr fontId="16"/>
  </si>
  <si>
    <t>中津川市</t>
    <phoneticPr fontId="16"/>
  </si>
  <si>
    <t>長野県山口村</t>
    <rPh sb="0" eb="3">
      <t>ナガノケン</t>
    </rPh>
    <phoneticPr fontId="16"/>
  </si>
  <si>
    <t>岐阜市</t>
    <phoneticPr fontId="16"/>
  </si>
  <si>
    <t>柳津町</t>
    <phoneticPr fontId="16"/>
  </si>
  <si>
    <t>気仙沼市</t>
    <phoneticPr fontId="16"/>
  </si>
  <si>
    <t>唐桑町</t>
    <phoneticPr fontId="16"/>
  </si>
  <si>
    <t>本吉町</t>
    <phoneticPr fontId="16"/>
  </si>
  <si>
    <t>紀の川市</t>
    <phoneticPr fontId="16"/>
  </si>
  <si>
    <t>貴志川町</t>
    <phoneticPr fontId="16"/>
  </si>
  <si>
    <t>打田町</t>
    <phoneticPr fontId="16"/>
  </si>
  <si>
    <t>桃山町</t>
    <phoneticPr fontId="16"/>
  </si>
  <si>
    <t>那賀町</t>
    <phoneticPr fontId="16"/>
  </si>
  <si>
    <t>粉河町</t>
    <phoneticPr fontId="16"/>
  </si>
  <si>
    <t>紀美野町</t>
    <phoneticPr fontId="16"/>
  </si>
  <si>
    <t>美里町</t>
    <phoneticPr fontId="16"/>
  </si>
  <si>
    <t>野上町</t>
    <phoneticPr fontId="16"/>
  </si>
  <si>
    <t>紀宝町</t>
    <phoneticPr fontId="16"/>
  </si>
  <si>
    <t>鵜殿村</t>
    <phoneticPr fontId="16"/>
  </si>
  <si>
    <t>紀北町</t>
    <phoneticPr fontId="16"/>
  </si>
  <si>
    <t>海山町</t>
    <phoneticPr fontId="16"/>
  </si>
  <si>
    <t>紀伊長島町</t>
    <phoneticPr fontId="16"/>
  </si>
  <si>
    <t>鬼北町</t>
    <phoneticPr fontId="16"/>
  </si>
  <si>
    <t>広見町</t>
    <phoneticPr fontId="16"/>
  </si>
  <si>
    <t>日吉村</t>
    <phoneticPr fontId="16"/>
  </si>
  <si>
    <t>亀山市</t>
    <phoneticPr fontId="16"/>
  </si>
  <si>
    <t>関町</t>
    <phoneticPr fontId="16"/>
  </si>
  <si>
    <t>菊川市</t>
    <phoneticPr fontId="16"/>
  </si>
  <si>
    <t>菊池市</t>
    <phoneticPr fontId="16"/>
  </si>
  <si>
    <t>菊川町</t>
    <phoneticPr fontId="16"/>
  </si>
  <si>
    <t>小笠町</t>
    <phoneticPr fontId="16"/>
  </si>
  <si>
    <t>旭志村</t>
    <phoneticPr fontId="16"/>
  </si>
  <si>
    <t>七城町</t>
    <phoneticPr fontId="16"/>
  </si>
  <si>
    <t>泗水町</t>
    <phoneticPr fontId="16"/>
  </si>
  <si>
    <t>吉賀町</t>
    <phoneticPr fontId="16"/>
  </si>
  <si>
    <t>柿木村</t>
    <phoneticPr fontId="16"/>
  </si>
  <si>
    <t>六日市町</t>
    <phoneticPr fontId="16"/>
  </si>
  <si>
    <t>吉備中央町</t>
    <phoneticPr fontId="16"/>
  </si>
  <si>
    <t>加茂川町</t>
    <phoneticPr fontId="16"/>
  </si>
  <si>
    <t>賀陽町</t>
    <phoneticPr fontId="16"/>
  </si>
  <si>
    <t>吉野ヶ里町</t>
    <phoneticPr fontId="16"/>
  </si>
  <si>
    <t>美里町（旧宮城県南郷町)</t>
    <rPh sb="5" eb="8">
      <t>ミヤギケン</t>
    </rPh>
    <phoneticPr fontId="16"/>
  </si>
  <si>
    <t>美里町（旧熊本県中央町)</t>
    <rPh sb="5" eb="7">
      <t>クマモト</t>
    </rPh>
    <rPh sb="7" eb="8">
      <t>ケン</t>
    </rPh>
    <phoneticPr fontId="16"/>
  </si>
  <si>
    <t>美里町（旧熊本県砥用町)</t>
    <rPh sb="5" eb="8">
      <t>クマモトケン</t>
    </rPh>
    <phoneticPr fontId="16"/>
  </si>
  <si>
    <t>氷川町（旧宮原町)</t>
    <phoneticPr fontId="16"/>
  </si>
  <si>
    <t>和水町（旧菊水町)</t>
    <phoneticPr fontId="16"/>
  </si>
  <si>
    <t>宇佐市（旧安心院町)</t>
    <phoneticPr fontId="16"/>
  </si>
  <si>
    <t>臼杵市（旧臼杵市)</t>
    <phoneticPr fontId="16"/>
  </si>
  <si>
    <t>杵築市（旧杵築市)</t>
    <phoneticPr fontId="16"/>
  </si>
  <si>
    <t>国東市（旧安岐町)</t>
    <phoneticPr fontId="16"/>
  </si>
  <si>
    <t>佐伯市（旧宇目町)</t>
    <phoneticPr fontId="16"/>
  </si>
  <si>
    <t>竹田市（旧荻町)</t>
    <phoneticPr fontId="16"/>
  </si>
  <si>
    <t>中津市（旧三光村)</t>
    <phoneticPr fontId="16"/>
  </si>
  <si>
    <t>日田市（旧上津江村)</t>
    <phoneticPr fontId="16"/>
  </si>
  <si>
    <t>豊後高田市（旧香々地町)</t>
    <phoneticPr fontId="16"/>
  </si>
  <si>
    <t>豊後大野市（旧犬飼町)</t>
    <phoneticPr fontId="16"/>
  </si>
  <si>
    <t>由布市（旧庄内町)</t>
    <phoneticPr fontId="16"/>
  </si>
  <si>
    <t>延岡市（旧延岡市)</t>
    <phoneticPr fontId="16"/>
  </si>
  <si>
    <t>都城市（旧高崎町)</t>
    <phoneticPr fontId="16"/>
  </si>
  <si>
    <t>日向市（旧東郷町)</t>
    <phoneticPr fontId="16"/>
  </si>
  <si>
    <t>日南市（旧南郷町)</t>
    <phoneticPr fontId="16"/>
  </si>
  <si>
    <t>美郷町（旧西郷村)</t>
    <phoneticPr fontId="16"/>
  </si>
  <si>
    <t>さつま町（旧宮之城町)</t>
    <phoneticPr fontId="16"/>
  </si>
  <si>
    <t>伊佐市（旧大口市)</t>
    <phoneticPr fontId="16"/>
  </si>
  <si>
    <t>奄美市（旧笠利町)</t>
    <phoneticPr fontId="16"/>
  </si>
  <si>
    <t>屋久島町（旧上屋久町)</t>
    <phoneticPr fontId="16"/>
  </si>
  <si>
    <t>肝付町（旧高山町)</t>
    <phoneticPr fontId="16"/>
  </si>
  <si>
    <t>錦江町（旧大根占町)</t>
    <phoneticPr fontId="16"/>
  </si>
  <si>
    <t>薩摩川内市（旧下甑村)</t>
    <phoneticPr fontId="16"/>
  </si>
  <si>
    <t>志布志市（旧志布志町)</t>
    <phoneticPr fontId="16"/>
  </si>
  <si>
    <t>指宿市（旧山川町)</t>
    <phoneticPr fontId="16"/>
  </si>
  <si>
    <t>鹿屋市（旧輝北町)</t>
    <phoneticPr fontId="16"/>
  </si>
  <si>
    <t>出水市（旧高尾野町)</t>
    <phoneticPr fontId="16"/>
  </si>
  <si>
    <t>曽於市（旧財部町)</t>
    <phoneticPr fontId="16"/>
  </si>
  <si>
    <t>長島町（旧長島町)</t>
    <phoneticPr fontId="16"/>
  </si>
  <si>
    <t>南さつま市（旧加世田市)</t>
    <phoneticPr fontId="16"/>
  </si>
  <si>
    <t>南九州市（旧頴娃町)</t>
    <phoneticPr fontId="16"/>
  </si>
  <si>
    <t>南大隅町（旧根占町)</t>
    <phoneticPr fontId="16"/>
  </si>
  <si>
    <t>日置市（旧吹上町)</t>
    <phoneticPr fontId="16"/>
  </si>
  <si>
    <t>霧島市（旧横川町)</t>
    <phoneticPr fontId="16"/>
  </si>
  <si>
    <t>湧水町（旧吉松町)</t>
    <phoneticPr fontId="16"/>
  </si>
  <si>
    <t>久米島町（旧具志川村)</t>
    <phoneticPr fontId="16"/>
  </si>
  <si>
    <t>宮古島市（旧伊良部町)</t>
    <phoneticPr fontId="16"/>
  </si>
  <si>
    <t>南城市（旧玉城村)</t>
    <phoneticPr fontId="16"/>
  </si>
  <si>
    <t>八重瀬町（旧具志頭村)</t>
    <phoneticPr fontId="16"/>
  </si>
  <si>
    <t>氏名</t>
    <rPh sb="0" eb="2">
      <t>シメイ</t>
    </rPh>
    <phoneticPr fontId="10"/>
  </si>
  <si>
    <t>さび汁を伴うひび割れまたは欠損</t>
    <rPh sb="13" eb="15">
      <t>ケッソン</t>
    </rPh>
    <phoneticPr fontId="1"/>
  </si>
  <si>
    <t>久美浜町</t>
    <phoneticPr fontId="16"/>
  </si>
  <si>
    <t>丹後町</t>
    <phoneticPr fontId="16"/>
  </si>
  <si>
    <t>峰山町</t>
    <phoneticPr fontId="16"/>
  </si>
  <si>
    <t>網野町</t>
    <phoneticPr fontId="16"/>
  </si>
  <si>
    <t>弥栄町</t>
    <phoneticPr fontId="16"/>
  </si>
  <si>
    <t>京丹波町</t>
    <phoneticPr fontId="16"/>
  </si>
  <si>
    <t>丹波町</t>
    <phoneticPr fontId="16"/>
  </si>
  <si>
    <t>和知町</t>
    <phoneticPr fontId="16"/>
  </si>
  <si>
    <t>京都市</t>
    <phoneticPr fontId="16"/>
  </si>
  <si>
    <t>京北町</t>
    <phoneticPr fontId="16"/>
  </si>
  <si>
    <t>橋本市</t>
    <phoneticPr fontId="16"/>
  </si>
  <si>
    <t>高野口町</t>
    <phoneticPr fontId="16"/>
  </si>
  <si>
    <t>鏡野町</t>
    <phoneticPr fontId="16"/>
  </si>
  <si>
    <t>奥津町</t>
    <phoneticPr fontId="16"/>
  </si>
  <si>
    <t>上齋原村</t>
    <phoneticPr fontId="16"/>
  </si>
  <si>
    <t>富村</t>
    <phoneticPr fontId="16"/>
  </si>
  <si>
    <t>玉名市</t>
    <phoneticPr fontId="16"/>
  </si>
  <si>
    <t>横島町</t>
    <phoneticPr fontId="16"/>
  </si>
  <si>
    <t>岱明町</t>
    <phoneticPr fontId="16"/>
  </si>
  <si>
    <t>天水町</t>
    <phoneticPr fontId="16"/>
  </si>
  <si>
    <t>桐生市</t>
    <phoneticPr fontId="16"/>
  </si>
  <si>
    <t>黒保根村</t>
    <phoneticPr fontId="16"/>
  </si>
  <si>
    <t>錦江町</t>
    <phoneticPr fontId="16"/>
  </si>
  <si>
    <t>大根占町</t>
    <phoneticPr fontId="16"/>
  </si>
  <si>
    <t>田代町</t>
  </si>
  <si>
    <t>田代町</t>
    <phoneticPr fontId="16"/>
  </si>
  <si>
    <t>琴浦町</t>
    <phoneticPr fontId="16"/>
  </si>
  <si>
    <t>赤碕町</t>
    <phoneticPr fontId="16"/>
  </si>
  <si>
    <t>東伯町</t>
    <phoneticPr fontId="16"/>
  </si>
  <si>
    <t>近江八幡市</t>
    <phoneticPr fontId="16"/>
  </si>
  <si>
    <t>安土町</t>
    <phoneticPr fontId="16"/>
  </si>
  <si>
    <t>串本町</t>
    <phoneticPr fontId="16"/>
  </si>
  <si>
    <t>串本町</t>
    <phoneticPr fontId="16"/>
  </si>
  <si>
    <t>古座町</t>
    <phoneticPr fontId="16"/>
  </si>
  <si>
    <t>阿寒町</t>
    <phoneticPr fontId="16"/>
  </si>
  <si>
    <t>音別町</t>
    <phoneticPr fontId="16"/>
  </si>
  <si>
    <t>熊谷市</t>
    <phoneticPr fontId="16"/>
  </si>
  <si>
    <t>江南町</t>
    <phoneticPr fontId="16"/>
  </si>
  <si>
    <t>妻沼町</t>
    <phoneticPr fontId="16"/>
  </si>
  <si>
    <t>大里村</t>
  </si>
  <si>
    <t>大里村</t>
    <phoneticPr fontId="16"/>
  </si>
  <si>
    <t>熊本市</t>
    <phoneticPr fontId="16"/>
  </si>
  <si>
    <t>城南町</t>
    <phoneticPr fontId="16"/>
  </si>
  <si>
    <t>植木町</t>
    <phoneticPr fontId="16"/>
  </si>
  <si>
    <t>富合町</t>
    <phoneticPr fontId="16"/>
  </si>
  <si>
    <t>熊野市</t>
    <phoneticPr fontId="16"/>
  </si>
  <si>
    <t>紀和町</t>
    <phoneticPr fontId="16"/>
  </si>
  <si>
    <t>栗原市</t>
    <phoneticPr fontId="16"/>
  </si>
  <si>
    <t>一迫町</t>
    <phoneticPr fontId="16"/>
  </si>
  <si>
    <t>鴬沢町</t>
    <phoneticPr fontId="16"/>
  </si>
  <si>
    <t>花山村</t>
    <phoneticPr fontId="16"/>
  </si>
  <si>
    <t>金成町</t>
    <phoneticPr fontId="16"/>
  </si>
  <si>
    <t>栗駒町</t>
    <phoneticPr fontId="16"/>
  </si>
  <si>
    <t>高清水町</t>
    <phoneticPr fontId="16"/>
  </si>
  <si>
    <t>志波姫町</t>
    <phoneticPr fontId="16"/>
  </si>
  <si>
    <t>若柳町</t>
    <phoneticPr fontId="16"/>
  </si>
  <si>
    <t>瀬峰町</t>
    <phoneticPr fontId="16"/>
  </si>
  <si>
    <t>築館町</t>
    <phoneticPr fontId="16"/>
  </si>
  <si>
    <t>桑名市</t>
    <phoneticPr fontId="16"/>
  </si>
  <si>
    <t>多度町</t>
    <phoneticPr fontId="16"/>
  </si>
  <si>
    <t>長島町</t>
    <phoneticPr fontId="16"/>
  </si>
  <si>
    <t>郡上市</t>
    <phoneticPr fontId="16"/>
  </si>
  <si>
    <t>高鷲村</t>
    <phoneticPr fontId="16"/>
  </si>
  <si>
    <t>大和町</t>
    <phoneticPr fontId="16"/>
  </si>
  <si>
    <t>白鳥町</t>
  </si>
  <si>
    <t>白鳥町</t>
    <phoneticPr fontId="16"/>
  </si>
  <si>
    <t>八幡町</t>
    <phoneticPr fontId="16"/>
  </si>
  <si>
    <t>美並村</t>
    <phoneticPr fontId="16"/>
  </si>
  <si>
    <t>明宝村</t>
    <phoneticPr fontId="16"/>
  </si>
  <si>
    <t>和良村</t>
    <phoneticPr fontId="16"/>
  </si>
  <si>
    <t>恵那市</t>
    <phoneticPr fontId="16"/>
  </si>
  <si>
    <t>岩村町</t>
    <phoneticPr fontId="16"/>
  </si>
  <si>
    <t>串原村</t>
    <phoneticPr fontId="16"/>
  </si>
  <si>
    <t>山岡町</t>
    <phoneticPr fontId="16"/>
  </si>
  <si>
    <t>上矢作町</t>
    <phoneticPr fontId="16"/>
  </si>
  <si>
    <t>明智町</t>
    <phoneticPr fontId="16"/>
  </si>
  <si>
    <t>古河市</t>
    <phoneticPr fontId="16"/>
  </si>
  <si>
    <t>三和町</t>
  </si>
  <si>
    <t>三和町</t>
    <phoneticPr fontId="16"/>
  </si>
  <si>
    <t>総和町</t>
    <phoneticPr fontId="16"/>
  </si>
  <si>
    <t>湖西市</t>
    <phoneticPr fontId="16"/>
  </si>
  <si>
    <t>新居町</t>
    <phoneticPr fontId="16"/>
  </si>
  <si>
    <t>湖南市</t>
    <phoneticPr fontId="16"/>
  </si>
  <si>
    <t>甲西町</t>
  </si>
  <si>
    <t>甲西町</t>
    <phoneticPr fontId="16"/>
  </si>
  <si>
    <t>石部町</t>
    <phoneticPr fontId="16"/>
  </si>
  <si>
    <t>五戸町</t>
    <phoneticPr fontId="16"/>
  </si>
  <si>
    <t>五戸町（旧五戸町）</t>
    <phoneticPr fontId="16"/>
  </si>
  <si>
    <t>倉石村</t>
    <phoneticPr fontId="16"/>
  </si>
  <si>
    <t>五所川原市</t>
    <phoneticPr fontId="16"/>
  </si>
  <si>
    <t>金木町</t>
    <phoneticPr fontId="16"/>
  </si>
  <si>
    <t>市浦村</t>
    <phoneticPr fontId="16"/>
  </si>
  <si>
    <t>五泉市</t>
    <phoneticPr fontId="16"/>
  </si>
  <si>
    <t>村松町</t>
    <phoneticPr fontId="16"/>
  </si>
  <si>
    <t>五島市</t>
    <phoneticPr fontId="16"/>
  </si>
  <si>
    <t>岐宿町</t>
    <phoneticPr fontId="16"/>
  </si>
  <si>
    <t>玉之浦町</t>
    <phoneticPr fontId="16"/>
  </si>
  <si>
    <t>三井楽町</t>
    <phoneticPr fontId="16"/>
  </si>
  <si>
    <t>奈留町</t>
    <phoneticPr fontId="16"/>
  </si>
  <si>
    <t>富江町</t>
    <phoneticPr fontId="16"/>
  </si>
  <si>
    <t>福江市</t>
    <phoneticPr fontId="16"/>
  </si>
  <si>
    <t>五條市</t>
    <phoneticPr fontId="16"/>
  </si>
  <si>
    <t>西吉野村</t>
    <phoneticPr fontId="16"/>
  </si>
  <si>
    <t>大塔村</t>
  </si>
  <si>
    <t>大塔村</t>
    <phoneticPr fontId="16"/>
  </si>
  <si>
    <t>呉市</t>
    <phoneticPr fontId="16"/>
  </si>
  <si>
    <t>安浦町</t>
    <phoneticPr fontId="16"/>
  </si>
  <si>
    <t>音戸町</t>
    <phoneticPr fontId="16"/>
  </si>
  <si>
    <t>下蒲刈町</t>
    <phoneticPr fontId="16"/>
  </si>
  <si>
    <t>蒲刈町</t>
    <phoneticPr fontId="16"/>
  </si>
  <si>
    <t>川尻町</t>
    <phoneticPr fontId="16"/>
  </si>
  <si>
    <t>倉橋町</t>
    <phoneticPr fontId="16"/>
  </si>
  <si>
    <t>豊町</t>
    <phoneticPr fontId="16"/>
  </si>
  <si>
    <t>豊浜町</t>
    <phoneticPr fontId="16"/>
  </si>
  <si>
    <t>御前崎市</t>
    <phoneticPr fontId="16"/>
  </si>
  <si>
    <t>御前崎町</t>
    <phoneticPr fontId="16"/>
  </si>
  <si>
    <t>浜岡町</t>
    <phoneticPr fontId="16"/>
  </si>
  <si>
    <t>光市</t>
    <phoneticPr fontId="16"/>
  </si>
  <si>
    <t>広島市</t>
    <phoneticPr fontId="16"/>
  </si>
  <si>
    <t>湯来町</t>
    <phoneticPr fontId="16"/>
  </si>
  <si>
    <t>弘前市</t>
    <phoneticPr fontId="16"/>
  </si>
  <si>
    <t>岩木町</t>
    <phoneticPr fontId="16"/>
  </si>
  <si>
    <t>相馬村</t>
    <phoneticPr fontId="16"/>
  </si>
  <si>
    <t>江津市</t>
    <phoneticPr fontId="16"/>
  </si>
  <si>
    <t>桜江町</t>
    <phoneticPr fontId="16"/>
  </si>
  <si>
    <t>江田島市</t>
    <phoneticPr fontId="16"/>
  </si>
  <si>
    <t>沖美町</t>
    <phoneticPr fontId="16"/>
  </si>
  <si>
    <t>江田島町</t>
    <phoneticPr fontId="16"/>
  </si>
  <si>
    <t>大柿町</t>
    <phoneticPr fontId="16"/>
  </si>
  <si>
    <t>能美町</t>
    <phoneticPr fontId="16"/>
  </si>
  <si>
    <t>甲賀市</t>
    <phoneticPr fontId="16"/>
  </si>
  <si>
    <t>甲賀町</t>
    <phoneticPr fontId="16"/>
  </si>
  <si>
    <t>甲南町</t>
    <phoneticPr fontId="16"/>
  </si>
  <si>
    <t>信楽町</t>
    <phoneticPr fontId="16"/>
  </si>
  <si>
    <t>水口町</t>
    <phoneticPr fontId="16"/>
  </si>
  <si>
    <t>土山町</t>
    <phoneticPr fontId="16"/>
  </si>
  <si>
    <t>甲州市</t>
    <phoneticPr fontId="16"/>
  </si>
  <si>
    <t>塩山市</t>
    <phoneticPr fontId="16"/>
  </si>
  <si>
    <t>勝沼町</t>
    <phoneticPr fontId="16"/>
  </si>
  <si>
    <t>大和村</t>
    <phoneticPr fontId="16"/>
  </si>
  <si>
    <t>甲斐市</t>
    <phoneticPr fontId="16"/>
  </si>
  <si>
    <t>双葉町</t>
    <phoneticPr fontId="16"/>
  </si>
  <si>
    <t>敷島町</t>
    <phoneticPr fontId="16"/>
  </si>
  <si>
    <t>竜王町</t>
    <phoneticPr fontId="16"/>
  </si>
  <si>
    <t>甲府市</t>
    <phoneticPr fontId="16"/>
  </si>
  <si>
    <t>上九一色村</t>
  </si>
  <si>
    <t>上九一色村</t>
    <phoneticPr fontId="16"/>
  </si>
  <si>
    <t>中道町</t>
    <phoneticPr fontId="16"/>
  </si>
  <si>
    <t>行田市</t>
    <phoneticPr fontId="16"/>
  </si>
  <si>
    <t>南河原村</t>
    <phoneticPr fontId="16"/>
  </si>
  <si>
    <t>行方市</t>
    <phoneticPr fontId="16"/>
  </si>
  <si>
    <t>玉造町</t>
    <phoneticPr fontId="16"/>
  </si>
  <si>
    <t>北浦町</t>
    <phoneticPr fontId="16"/>
  </si>
  <si>
    <t>麻生町</t>
    <phoneticPr fontId="16"/>
  </si>
  <si>
    <t>香取市</t>
    <phoneticPr fontId="16"/>
  </si>
  <si>
    <t>栗源町</t>
    <phoneticPr fontId="16"/>
  </si>
  <si>
    <t>佐原市</t>
    <phoneticPr fontId="16"/>
  </si>
  <si>
    <t>山田町</t>
    <phoneticPr fontId="16"/>
  </si>
  <si>
    <t>小見川町</t>
    <phoneticPr fontId="16"/>
  </si>
  <si>
    <t>香南市</t>
    <phoneticPr fontId="16"/>
  </si>
  <si>
    <t>吉川村</t>
    <phoneticPr fontId="16"/>
  </si>
  <si>
    <t>香我美町</t>
    <phoneticPr fontId="16"/>
  </si>
  <si>
    <t>赤岡町</t>
    <phoneticPr fontId="16"/>
  </si>
  <si>
    <t>夜須町</t>
  </si>
  <si>
    <t>夜須町</t>
    <phoneticPr fontId="16"/>
  </si>
  <si>
    <t>野市町</t>
    <phoneticPr fontId="16"/>
  </si>
  <si>
    <t>香美市</t>
    <phoneticPr fontId="16"/>
  </si>
  <si>
    <t>香北町</t>
    <phoneticPr fontId="16"/>
  </si>
  <si>
    <t>土佐山田町</t>
    <phoneticPr fontId="16"/>
  </si>
  <si>
    <t>物部村</t>
    <phoneticPr fontId="16"/>
  </si>
  <si>
    <t>香美町</t>
    <phoneticPr fontId="16"/>
  </si>
  <si>
    <t>香住町</t>
    <phoneticPr fontId="16"/>
  </si>
  <si>
    <t>村岡町</t>
    <phoneticPr fontId="16"/>
  </si>
  <si>
    <t>美方町</t>
    <phoneticPr fontId="16"/>
  </si>
  <si>
    <t>高岡市</t>
    <phoneticPr fontId="16"/>
  </si>
  <si>
    <t>福岡町</t>
  </si>
  <si>
    <t>福岡町</t>
    <phoneticPr fontId="16"/>
  </si>
  <si>
    <t>高崎市</t>
    <phoneticPr fontId="16"/>
  </si>
  <si>
    <t>群馬町</t>
    <phoneticPr fontId="16"/>
  </si>
  <si>
    <t>新町</t>
    <phoneticPr fontId="16"/>
  </si>
  <si>
    <t>榛名町</t>
    <phoneticPr fontId="16"/>
  </si>
  <si>
    <t>倉渕村</t>
    <phoneticPr fontId="16"/>
  </si>
  <si>
    <t>箕郷町</t>
    <phoneticPr fontId="16"/>
  </si>
  <si>
    <t>高山市</t>
    <phoneticPr fontId="16"/>
  </si>
  <si>
    <t>久々野町</t>
    <phoneticPr fontId="16"/>
  </si>
  <si>
    <t>宮村</t>
    <phoneticPr fontId="16"/>
  </si>
  <si>
    <t>高根村</t>
    <phoneticPr fontId="16"/>
  </si>
  <si>
    <t>国府町</t>
  </si>
  <si>
    <t>国府町</t>
    <phoneticPr fontId="16"/>
  </si>
  <si>
    <t>上宝村</t>
    <phoneticPr fontId="16"/>
  </si>
  <si>
    <t>清見村</t>
    <phoneticPr fontId="16"/>
  </si>
  <si>
    <t>荘川村</t>
    <phoneticPr fontId="16"/>
  </si>
  <si>
    <t>丹生川村</t>
    <phoneticPr fontId="16"/>
  </si>
  <si>
    <t>朝日村</t>
    <phoneticPr fontId="16"/>
  </si>
  <si>
    <t>高松市</t>
    <phoneticPr fontId="16"/>
  </si>
  <si>
    <t>庵治町</t>
    <phoneticPr fontId="16"/>
  </si>
  <si>
    <t>塩江町</t>
    <phoneticPr fontId="16"/>
  </si>
  <si>
    <t>香川町</t>
    <phoneticPr fontId="16"/>
  </si>
  <si>
    <t>香南町</t>
    <phoneticPr fontId="16"/>
  </si>
  <si>
    <t>牟礼町</t>
    <phoneticPr fontId="16"/>
  </si>
  <si>
    <t>高知市</t>
    <phoneticPr fontId="16"/>
  </si>
  <si>
    <t>鏡村</t>
    <phoneticPr fontId="16"/>
  </si>
  <si>
    <t>高知市</t>
    <phoneticPr fontId="16"/>
  </si>
  <si>
    <t>春野町</t>
  </si>
  <si>
    <t>春野町</t>
    <phoneticPr fontId="16"/>
  </si>
  <si>
    <t>土佐山村</t>
    <phoneticPr fontId="16"/>
  </si>
  <si>
    <t>高島市</t>
    <phoneticPr fontId="16"/>
  </si>
  <si>
    <t>マキノ町</t>
    <phoneticPr fontId="16"/>
  </si>
  <si>
    <t>安曇川町</t>
    <phoneticPr fontId="16"/>
  </si>
  <si>
    <t>朽木村</t>
    <phoneticPr fontId="16"/>
  </si>
  <si>
    <t>高島町</t>
  </si>
  <si>
    <t>高島町</t>
    <phoneticPr fontId="16"/>
  </si>
  <si>
    <t>今津町</t>
    <phoneticPr fontId="16"/>
  </si>
  <si>
    <t>新旭町</t>
    <phoneticPr fontId="16"/>
  </si>
  <si>
    <t>高梁市</t>
    <phoneticPr fontId="16"/>
  </si>
  <si>
    <t>成羽町</t>
    <phoneticPr fontId="16"/>
  </si>
  <si>
    <t>川上町</t>
    <phoneticPr fontId="16"/>
  </si>
  <si>
    <t>備中町</t>
    <phoneticPr fontId="16"/>
  </si>
  <si>
    <t>有漢町</t>
    <phoneticPr fontId="16"/>
  </si>
  <si>
    <t>鴻巣市</t>
    <phoneticPr fontId="16"/>
  </si>
  <si>
    <t>吹上町</t>
  </si>
  <si>
    <t>吹上町</t>
    <phoneticPr fontId="16"/>
  </si>
  <si>
    <t>川里町</t>
    <phoneticPr fontId="16"/>
  </si>
  <si>
    <t>合志市</t>
    <phoneticPr fontId="16"/>
  </si>
  <si>
    <t>合志町</t>
    <phoneticPr fontId="16"/>
  </si>
  <si>
    <t>西合志町</t>
    <phoneticPr fontId="16"/>
  </si>
  <si>
    <t>国東市</t>
    <phoneticPr fontId="16"/>
  </si>
  <si>
    <t>安岐町</t>
    <phoneticPr fontId="16"/>
  </si>
  <si>
    <t>国見町</t>
    <phoneticPr fontId="16"/>
  </si>
  <si>
    <t>国東町</t>
    <phoneticPr fontId="16"/>
  </si>
  <si>
    <t>武蔵町</t>
    <phoneticPr fontId="16"/>
  </si>
  <si>
    <t>黒潮町</t>
    <phoneticPr fontId="16"/>
  </si>
  <si>
    <t>佐賀町</t>
    <phoneticPr fontId="16"/>
  </si>
  <si>
    <t>大方町</t>
    <phoneticPr fontId="16"/>
  </si>
  <si>
    <t>黒部市</t>
    <phoneticPr fontId="16"/>
  </si>
  <si>
    <t>宇奈月町</t>
    <phoneticPr fontId="16"/>
  </si>
  <si>
    <t>今治市</t>
    <phoneticPr fontId="16"/>
  </si>
  <si>
    <t>関前村</t>
    <phoneticPr fontId="16"/>
  </si>
  <si>
    <t>菊間町</t>
    <phoneticPr fontId="16"/>
  </si>
  <si>
    <t>吉海町</t>
    <phoneticPr fontId="16"/>
  </si>
  <si>
    <t>宮窪町</t>
    <phoneticPr fontId="16"/>
  </si>
  <si>
    <t>玉川町</t>
    <phoneticPr fontId="16"/>
  </si>
  <si>
    <t>上浦町</t>
    <phoneticPr fontId="16"/>
  </si>
  <si>
    <t>大三島町</t>
    <phoneticPr fontId="16"/>
  </si>
  <si>
    <t>大西町</t>
    <phoneticPr fontId="16"/>
  </si>
  <si>
    <t>朝倉村</t>
    <phoneticPr fontId="16"/>
  </si>
  <si>
    <t>波方町</t>
    <phoneticPr fontId="16"/>
  </si>
  <si>
    <t>伯方町</t>
    <phoneticPr fontId="16"/>
  </si>
  <si>
    <t>佐賀市</t>
    <phoneticPr fontId="16"/>
  </si>
  <si>
    <t>久保田町</t>
    <phoneticPr fontId="16"/>
  </si>
  <si>
    <t>三瀬村</t>
    <phoneticPr fontId="16"/>
  </si>
  <si>
    <t>諸富町</t>
    <phoneticPr fontId="16"/>
  </si>
  <si>
    <t>川副町</t>
    <phoneticPr fontId="16"/>
  </si>
  <si>
    <t>東与賀町</t>
    <phoneticPr fontId="16"/>
  </si>
  <si>
    <t>富士町</t>
    <phoneticPr fontId="16"/>
  </si>
  <si>
    <t>佐久市</t>
    <phoneticPr fontId="16"/>
  </si>
  <si>
    <t>臼田町</t>
    <phoneticPr fontId="16"/>
  </si>
  <si>
    <t>浅科村</t>
    <phoneticPr fontId="16"/>
  </si>
  <si>
    <t>望月町</t>
    <phoneticPr fontId="16"/>
  </si>
  <si>
    <t>佐久穂町</t>
    <phoneticPr fontId="16"/>
  </si>
  <si>
    <t>佐久町</t>
    <phoneticPr fontId="16"/>
  </si>
  <si>
    <t>八千穂村</t>
    <phoneticPr fontId="16"/>
  </si>
  <si>
    <t>佐世保市</t>
    <phoneticPr fontId="16"/>
  </si>
  <si>
    <t>宇久町</t>
    <phoneticPr fontId="16"/>
  </si>
  <si>
    <t>江迎町</t>
    <phoneticPr fontId="16"/>
  </si>
  <si>
    <t>鹿町町</t>
    <phoneticPr fontId="16"/>
  </si>
  <si>
    <t>小佐々町</t>
    <phoneticPr fontId="16"/>
  </si>
  <si>
    <t>世知原町</t>
    <phoneticPr fontId="16"/>
  </si>
  <si>
    <t>佐渡市</t>
    <phoneticPr fontId="16"/>
  </si>
  <si>
    <t>羽茂町</t>
    <phoneticPr fontId="16"/>
  </si>
  <si>
    <t>金井町</t>
    <phoneticPr fontId="16"/>
  </si>
  <si>
    <t>佐和田町</t>
    <phoneticPr fontId="16"/>
  </si>
  <si>
    <t>小木町</t>
    <phoneticPr fontId="16"/>
  </si>
  <si>
    <t>新穂村</t>
    <phoneticPr fontId="16"/>
  </si>
  <si>
    <t>真野町</t>
    <phoneticPr fontId="16"/>
  </si>
  <si>
    <t>赤泊村</t>
    <phoneticPr fontId="16"/>
  </si>
  <si>
    <t>相川町</t>
    <phoneticPr fontId="16"/>
  </si>
  <si>
    <t>畑野町</t>
    <phoneticPr fontId="16"/>
  </si>
  <si>
    <t>両津市</t>
    <phoneticPr fontId="16"/>
  </si>
  <si>
    <t>佐伯市</t>
    <phoneticPr fontId="16"/>
  </si>
  <si>
    <t>宇目町</t>
    <phoneticPr fontId="16"/>
  </si>
  <si>
    <t>蒲江町</t>
    <phoneticPr fontId="16"/>
  </si>
  <si>
    <t>直川村</t>
    <phoneticPr fontId="16"/>
  </si>
  <si>
    <t>鶴見町</t>
    <phoneticPr fontId="16"/>
  </si>
  <si>
    <t>米水津村</t>
    <phoneticPr fontId="16"/>
  </si>
  <si>
    <t>本匠村</t>
    <phoneticPr fontId="16"/>
  </si>
  <si>
    <t>弥生町</t>
    <phoneticPr fontId="16"/>
  </si>
  <si>
    <t>佐野市</t>
    <phoneticPr fontId="16"/>
  </si>
  <si>
    <t>葛生町</t>
    <phoneticPr fontId="16"/>
  </si>
  <si>
    <t>田沼町</t>
    <phoneticPr fontId="16"/>
  </si>
  <si>
    <t>佐用町</t>
    <phoneticPr fontId="16"/>
  </si>
  <si>
    <t>三日月町</t>
  </si>
  <si>
    <t>三日月町</t>
    <phoneticPr fontId="16"/>
  </si>
  <si>
    <t>上月町</t>
    <phoneticPr fontId="16"/>
  </si>
  <si>
    <t>南光町</t>
    <phoneticPr fontId="16"/>
  </si>
  <si>
    <t>坂井市</t>
    <phoneticPr fontId="16"/>
  </si>
  <si>
    <t>丸岡町</t>
    <phoneticPr fontId="16"/>
  </si>
  <si>
    <t>坂井町</t>
    <phoneticPr fontId="16"/>
  </si>
  <si>
    <t>三国町</t>
    <phoneticPr fontId="16"/>
  </si>
  <si>
    <t>春江町</t>
    <phoneticPr fontId="16"/>
  </si>
  <si>
    <t>坂東市</t>
    <phoneticPr fontId="16"/>
  </si>
  <si>
    <t>猿島町</t>
    <phoneticPr fontId="16"/>
  </si>
  <si>
    <t>岩井市</t>
    <phoneticPr fontId="16"/>
  </si>
  <si>
    <t>堺市</t>
    <phoneticPr fontId="16"/>
  </si>
  <si>
    <t>美原町</t>
    <phoneticPr fontId="16"/>
  </si>
  <si>
    <t>桜川市</t>
    <phoneticPr fontId="16"/>
  </si>
  <si>
    <t>岩瀬町</t>
    <phoneticPr fontId="16"/>
  </si>
  <si>
    <t>真壁町</t>
    <phoneticPr fontId="16"/>
  </si>
  <si>
    <t>薩摩川内市</t>
    <phoneticPr fontId="16"/>
  </si>
  <si>
    <t>下甑村</t>
    <phoneticPr fontId="16"/>
  </si>
  <si>
    <t>祁答院町</t>
    <phoneticPr fontId="16"/>
  </si>
  <si>
    <t>鹿島村</t>
    <phoneticPr fontId="16"/>
  </si>
  <si>
    <t>上甑村</t>
    <phoneticPr fontId="16"/>
  </si>
  <si>
    <t>川内市</t>
    <phoneticPr fontId="16"/>
  </si>
  <si>
    <t>東郷町</t>
    <phoneticPr fontId="16"/>
  </si>
  <si>
    <t>入来町</t>
    <phoneticPr fontId="16"/>
  </si>
  <si>
    <t>樋脇町</t>
    <phoneticPr fontId="16"/>
  </si>
  <si>
    <t>里村</t>
    <phoneticPr fontId="16"/>
  </si>
  <si>
    <t>三原市</t>
    <phoneticPr fontId="16"/>
  </si>
  <si>
    <t>久井町</t>
    <phoneticPr fontId="16"/>
  </si>
  <si>
    <t>大和町</t>
    <phoneticPr fontId="16"/>
  </si>
  <si>
    <t>本郷町</t>
    <phoneticPr fontId="16"/>
  </si>
  <si>
    <t>三好市</t>
    <phoneticPr fontId="16"/>
  </si>
  <si>
    <t>井川町</t>
    <phoneticPr fontId="16"/>
  </si>
  <si>
    <t>三野町</t>
    <phoneticPr fontId="16"/>
  </si>
  <si>
    <t>山城町</t>
  </si>
  <si>
    <t>山城町</t>
    <phoneticPr fontId="16"/>
  </si>
  <si>
    <t>西祖谷山村</t>
    <phoneticPr fontId="16"/>
  </si>
  <si>
    <t>池田町</t>
    <phoneticPr fontId="16"/>
  </si>
  <si>
    <t>東祖谷山村</t>
    <phoneticPr fontId="16"/>
  </si>
  <si>
    <t>三次市</t>
    <phoneticPr fontId="16"/>
  </si>
  <si>
    <t>吉舎町</t>
    <phoneticPr fontId="16"/>
  </si>
  <si>
    <t>君田村</t>
    <phoneticPr fontId="16"/>
  </si>
  <si>
    <t>甲奴町</t>
    <phoneticPr fontId="16"/>
  </si>
  <si>
    <t>作木村</t>
    <phoneticPr fontId="16"/>
  </si>
  <si>
    <t>三良坂町</t>
    <phoneticPr fontId="16"/>
  </si>
  <si>
    <t>布野村</t>
    <phoneticPr fontId="16"/>
  </si>
  <si>
    <t>三種町</t>
    <phoneticPr fontId="16"/>
  </si>
  <si>
    <t>琴丘町</t>
    <phoneticPr fontId="16"/>
  </si>
  <si>
    <t>山本町</t>
    <phoneticPr fontId="16"/>
  </si>
  <si>
    <t>八竜町</t>
    <phoneticPr fontId="16"/>
  </si>
  <si>
    <t>三条市</t>
    <phoneticPr fontId="16"/>
  </si>
  <si>
    <t>栄町</t>
    <phoneticPr fontId="16"/>
  </si>
  <si>
    <t>下田村</t>
    <phoneticPr fontId="16"/>
  </si>
  <si>
    <t>三豊市</t>
    <phoneticPr fontId="16"/>
  </si>
  <si>
    <t>高瀬町</t>
    <phoneticPr fontId="16"/>
  </si>
  <si>
    <t>財田町</t>
    <phoneticPr fontId="16"/>
  </si>
  <si>
    <t>山本町</t>
    <phoneticPr fontId="16"/>
  </si>
  <si>
    <t>仁尾町</t>
    <phoneticPr fontId="16"/>
  </si>
  <si>
    <t>豊中町</t>
    <phoneticPr fontId="16"/>
  </si>
  <si>
    <t>詫間町</t>
    <phoneticPr fontId="16"/>
  </si>
  <si>
    <t>三木市</t>
    <phoneticPr fontId="16"/>
  </si>
  <si>
    <t>吉川町</t>
  </si>
  <si>
    <t>吉川町</t>
    <phoneticPr fontId="16"/>
  </si>
  <si>
    <t>山県市</t>
    <phoneticPr fontId="16"/>
  </si>
  <si>
    <t>伊自良村</t>
    <phoneticPr fontId="16"/>
  </si>
  <si>
    <t>高富町</t>
    <phoneticPr fontId="16"/>
  </si>
  <si>
    <t>美山町</t>
  </si>
  <si>
    <t>美山町</t>
    <phoneticPr fontId="16"/>
  </si>
  <si>
    <t>山口市</t>
    <phoneticPr fontId="16"/>
  </si>
  <si>
    <t>阿知須町</t>
    <phoneticPr fontId="16"/>
  </si>
  <si>
    <t>阿東町</t>
    <phoneticPr fontId="16"/>
  </si>
  <si>
    <t>秋穂町</t>
    <phoneticPr fontId="16"/>
  </si>
  <si>
    <t>小郡町</t>
    <phoneticPr fontId="16"/>
  </si>
  <si>
    <t>徳地町</t>
    <phoneticPr fontId="16"/>
  </si>
  <si>
    <t>山鹿市</t>
    <phoneticPr fontId="16"/>
  </si>
  <si>
    <t>菊鹿町</t>
    <phoneticPr fontId="16"/>
  </si>
  <si>
    <t>鹿央町</t>
    <phoneticPr fontId="16"/>
  </si>
  <si>
    <t>鹿北町</t>
    <phoneticPr fontId="16"/>
  </si>
  <si>
    <t>鹿本町</t>
    <phoneticPr fontId="16"/>
  </si>
  <si>
    <t>山都町</t>
    <phoneticPr fontId="16"/>
  </si>
  <si>
    <t>清和村</t>
    <phoneticPr fontId="16"/>
  </si>
  <si>
    <t>蘇陽町</t>
    <phoneticPr fontId="16"/>
  </si>
  <si>
    <t>矢部町</t>
    <phoneticPr fontId="16"/>
  </si>
  <si>
    <t>山武市</t>
    <phoneticPr fontId="16"/>
  </si>
  <si>
    <t>山武町</t>
    <phoneticPr fontId="16"/>
  </si>
  <si>
    <t>松尾町</t>
    <phoneticPr fontId="16"/>
  </si>
  <si>
    <t>成東町</t>
    <phoneticPr fontId="16"/>
  </si>
  <si>
    <t>蓮沼村</t>
    <phoneticPr fontId="16"/>
  </si>
  <si>
    <t>山陽小野田市</t>
    <phoneticPr fontId="16"/>
  </si>
  <si>
    <t>山陽町</t>
  </si>
  <si>
    <t>山陽町</t>
    <phoneticPr fontId="16"/>
  </si>
  <si>
    <t>小野田市</t>
    <phoneticPr fontId="16"/>
  </si>
  <si>
    <t>山梨市</t>
    <phoneticPr fontId="16"/>
  </si>
  <si>
    <t>三富村</t>
    <phoneticPr fontId="16"/>
  </si>
  <si>
    <t>牧丘町</t>
    <phoneticPr fontId="16"/>
  </si>
  <si>
    <t>四国中央市</t>
    <phoneticPr fontId="16"/>
  </si>
  <si>
    <t>伊予三島市</t>
    <phoneticPr fontId="16"/>
  </si>
  <si>
    <t>新宮村</t>
    <phoneticPr fontId="16"/>
  </si>
  <si>
    <t>川之江市</t>
    <phoneticPr fontId="16"/>
  </si>
  <si>
    <t>土居町</t>
    <phoneticPr fontId="16"/>
  </si>
  <si>
    <t>四日市市</t>
    <phoneticPr fontId="16"/>
  </si>
  <si>
    <t>楠町</t>
    <phoneticPr fontId="16"/>
  </si>
  <si>
    <t>四万十市</t>
    <phoneticPr fontId="16"/>
  </si>
  <si>
    <t>西土佐村</t>
    <phoneticPr fontId="16"/>
  </si>
  <si>
    <t>中村市</t>
    <phoneticPr fontId="16"/>
  </si>
  <si>
    <t>四万十町</t>
    <phoneticPr fontId="16"/>
  </si>
  <si>
    <t>窪川町</t>
    <phoneticPr fontId="16"/>
  </si>
  <si>
    <t>十和村</t>
    <phoneticPr fontId="16"/>
  </si>
  <si>
    <t>大正町</t>
    <phoneticPr fontId="16"/>
  </si>
  <si>
    <t>士別市</t>
    <phoneticPr fontId="16"/>
  </si>
  <si>
    <t>朝日町</t>
    <phoneticPr fontId="16"/>
  </si>
  <si>
    <t>市川三郷町</t>
    <phoneticPr fontId="16"/>
  </si>
  <si>
    <t>三珠町</t>
    <phoneticPr fontId="16"/>
  </si>
  <si>
    <t>市川大門町</t>
    <phoneticPr fontId="16"/>
  </si>
  <si>
    <t>六郷町</t>
  </si>
  <si>
    <t>六郷町</t>
    <phoneticPr fontId="16"/>
  </si>
  <si>
    <t>志賀町</t>
  </si>
  <si>
    <t>志賀町</t>
    <phoneticPr fontId="16"/>
  </si>
  <si>
    <t>富来町</t>
    <phoneticPr fontId="16"/>
  </si>
  <si>
    <t>志布志市</t>
    <phoneticPr fontId="16"/>
  </si>
  <si>
    <t>志布志町</t>
    <phoneticPr fontId="16"/>
  </si>
  <si>
    <t>松山町</t>
  </si>
  <si>
    <t>松山町</t>
    <phoneticPr fontId="16"/>
  </si>
  <si>
    <t>有明町</t>
  </si>
  <si>
    <t>有明町</t>
    <phoneticPr fontId="16"/>
  </si>
  <si>
    <t>志摩市</t>
    <phoneticPr fontId="16"/>
  </si>
  <si>
    <t>阿児町</t>
    <phoneticPr fontId="16"/>
  </si>
  <si>
    <t>磯部町</t>
    <phoneticPr fontId="16"/>
  </si>
  <si>
    <t>志摩町</t>
    <phoneticPr fontId="16"/>
  </si>
  <si>
    <t>大王町</t>
    <phoneticPr fontId="16"/>
  </si>
  <si>
    <t>浜島町</t>
    <phoneticPr fontId="16"/>
  </si>
  <si>
    <t>指宿市</t>
    <phoneticPr fontId="16"/>
  </si>
  <si>
    <t>開聞町</t>
    <phoneticPr fontId="16"/>
  </si>
  <si>
    <t>枝幸町</t>
    <phoneticPr fontId="16"/>
  </si>
  <si>
    <t>歌登町</t>
    <phoneticPr fontId="16"/>
  </si>
  <si>
    <t>糸魚川市</t>
    <phoneticPr fontId="16"/>
  </si>
  <si>
    <t>青海町</t>
    <phoneticPr fontId="16"/>
  </si>
  <si>
    <t>能生町</t>
    <phoneticPr fontId="16"/>
  </si>
  <si>
    <t>糸島市</t>
    <phoneticPr fontId="16"/>
  </si>
  <si>
    <t>前原市</t>
    <phoneticPr fontId="16"/>
  </si>
  <si>
    <t>二丈町</t>
    <phoneticPr fontId="16"/>
  </si>
  <si>
    <t>鹿屋市</t>
    <phoneticPr fontId="16"/>
  </si>
  <si>
    <t>輝北町</t>
    <phoneticPr fontId="16"/>
  </si>
  <si>
    <t>串良町</t>
    <phoneticPr fontId="16"/>
  </si>
  <si>
    <t>吾平町</t>
    <phoneticPr fontId="16"/>
  </si>
  <si>
    <t>鹿児島市</t>
    <phoneticPr fontId="16"/>
  </si>
  <si>
    <t>喜入町</t>
    <phoneticPr fontId="16"/>
  </si>
  <si>
    <t>郡山町</t>
    <phoneticPr fontId="16"/>
  </si>
  <si>
    <t>桜島町</t>
    <phoneticPr fontId="16"/>
  </si>
  <si>
    <t>松元町</t>
    <phoneticPr fontId="16"/>
  </si>
  <si>
    <t>鹿沼市</t>
    <phoneticPr fontId="16"/>
  </si>
  <si>
    <t>粟野町</t>
    <phoneticPr fontId="16"/>
  </si>
  <si>
    <t>宍粟市</t>
    <phoneticPr fontId="16"/>
  </si>
  <si>
    <t>一宮町</t>
    <phoneticPr fontId="16"/>
  </si>
  <si>
    <t>山崎町</t>
    <phoneticPr fontId="16"/>
  </si>
  <si>
    <t>千種町</t>
    <phoneticPr fontId="16"/>
  </si>
  <si>
    <t>波賀町</t>
    <phoneticPr fontId="16"/>
  </si>
  <si>
    <t>七戸町</t>
    <phoneticPr fontId="16"/>
  </si>
  <si>
    <t>天間林村</t>
    <phoneticPr fontId="16"/>
  </si>
  <si>
    <t>七尾市</t>
    <phoneticPr fontId="16"/>
  </si>
  <si>
    <t>中島町</t>
  </si>
  <si>
    <t>中島町</t>
    <phoneticPr fontId="16"/>
  </si>
  <si>
    <t>田鶴浜町</t>
    <phoneticPr fontId="16"/>
  </si>
  <si>
    <t>能登島町</t>
    <phoneticPr fontId="16"/>
  </si>
  <si>
    <t>射水市</t>
    <phoneticPr fontId="16"/>
  </si>
  <si>
    <t>下村</t>
    <phoneticPr fontId="16"/>
  </si>
  <si>
    <t>小杉町</t>
    <phoneticPr fontId="16"/>
  </si>
  <si>
    <t>新湊市</t>
    <phoneticPr fontId="16"/>
  </si>
  <si>
    <t>大島町</t>
    <phoneticPr fontId="16"/>
  </si>
  <si>
    <t>大門町</t>
    <phoneticPr fontId="16"/>
  </si>
  <si>
    <t>若狭町</t>
    <phoneticPr fontId="16"/>
  </si>
  <si>
    <t>三方町</t>
    <phoneticPr fontId="16"/>
  </si>
  <si>
    <t>上中町</t>
    <phoneticPr fontId="16"/>
  </si>
  <si>
    <t>取手市</t>
    <phoneticPr fontId="16"/>
  </si>
  <si>
    <t>藤代町</t>
    <phoneticPr fontId="16"/>
  </si>
  <si>
    <t>守谷市</t>
    <phoneticPr fontId="16"/>
  </si>
  <si>
    <t>守谷町</t>
    <phoneticPr fontId="16"/>
  </si>
  <si>
    <t>酒田市</t>
    <phoneticPr fontId="16"/>
  </si>
  <si>
    <t>周南市</t>
    <phoneticPr fontId="16"/>
  </si>
  <si>
    <t>熊毛町</t>
    <phoneticPr fontId="16"/>
  </si>
  <si>
    <t>鹿野町</t>
  </si>
  <si>
    <t>鹿野町</t>
    <phoneticPr fontId="16"/>
  </si>
  <si>
    <t>新南陽市</t>
    <phoneticPr fontId="16"/>
  </si>
  <si>
    <t>徳山市</t>
    <phoneticPr fontId="16"/>
  </si>
  <si>
    <t>周防大島町</t>
    <phoneticPr fontId="16"/>
  </si>
  <si>
    <t>橘町</t>
    <phoneticPr fontId="16"/>
  </si>
  <si>
    <t>久賀町</t>
    <phoneticPr fontId="16"/>
  </si>
  <si>
    <t>東和町</t>
    <phoneticPr fontId="16"/>
  </si>
  <si>
    <t>宗像市</t>
    <phoneticPr fontId="16"/>
  </si>
  <si>
    <t>玄海町</t>
    <phoneticPr fontId="16"/>
  </si>
  <si>
    <t>大島村</t>
  </si>
  <si>
    <t>大島村</t>
    <phoneticPr fontId="16"/>
  </si>
  <si>
    <t>洲本市</t>
    <phoneticPr fontId="16"/>
  </si>
  <si>
    <t>五色町</t>
    <phoneticPr fontId="16"/>
  </si>
  <si>
    <t>秋田市</t>
    <phoneticPr fontId="16"/>
  </si>
  <si>
    <t>河辺町</t>
    <phoneticPr fontId="16"/>
  </si>
  <si>
    <t>雄和町</t>
    <phoneticPr fontId="16"/>
  </si>
  <si>
    <t>十日町市</t>
    <phoneticPr fontId="16"/>
  </si>
  <si>
    <t>松代町</t>
    <phoneticPr fontId="16"/>
  </si>
  <si>
    <t>松之山町</t>
    <phoneticPr fontId="16"/>
  </si>
  <si>
    <t>川西町</t>
    <phoneticPr fontId="16"/>
  </si>
  <si>
    <t>中里村</t>
    <phoneticPr fontId="16"/>
  </si>
  <si>
    <t>十和田市</t>
    <phoneticPr fontId="16"/>
  </si>
  <si>
    <t>十和田湖町</t>
    <phoneticPr fontId="16"/>
  </si>
  <si>
    <t>渋川市</t>
    <phoneticPr fontId="16"/>
  </si>
  <si>
    <t>伊香保町</t>
    <phoneticPr fontId="16"/>
  </si>
  <si>
    <t>子持村</t>
    <phoneticPr fontId="16"/>
  </si>
  <si>
    <t>小野上村</t>
    <phoneticPr fontId="16"/>
  </si>
  <si>
    <t>赤城村</t>
    <phoneticPr fontId="16"/>
  </si>
  <si>
    <t>北橘村</t>
    <phoneticPr fontId="16"/>
  </si>
  <si>
    <t>出雲市</t>
    <phoneticPr fontId="16"/>
  </si>
  <si>
    <t>湖陵町</t>
    <phoneticPr fontId="16"/>
  </si>
  <si>
    <t>佐田町</t>
    <phoneticPr fontId="16"/>
  </si>
  <si>
    <t>多伎町</t>
    <phoneticPr fontId="16"/>
  </si>
  <si>
    <t>大社町</t>
    <phoneticPr fontId="16"/>
  </si>
  <si>
    <t>斐川町</t>
    <phoneticPr fontId="16"/>
  </si>
  <si>
    <t>平田市</t>
    <phoneticPr fontId="16"/>
  </si>
  <si>
    <t>出水市</t>
    <phoneticPr fontId="16"/>
  </si>
  <si>
    <t>高尾野町</t>
    <phoneticPr fontId="16"/>
  </si>
  <si>
    <t>野田町</t>
    <phoneticPr fontId="16"/>
  </si>
  <si>
    <t>春日部市</t>
    <phoneticPr fontId="16"/>
  </si>
  <si>
    <t>庄和町</t>
    <phoneticPr fontId="16"/>
  </si>
  <si>
    <t>小鹿野町</t>
    <phoneticPr fontId="16"/>
  </si>
  <si>
    <t>小出町</t>
  </si>
  <si>
    <t>富士市（旧富士川町</t>
  </si>
  <si>
    <t>両神村</t>
    <phoneticPr fontId="16"/>
  </si>
  <si>
    <t>小松島市</t>
    <phoneticPr fontId="16"/>
  </si>
  <si>
    <t>小城市</t>
    <phoneticPr fontId="16"/>
  </si>
  <si>
    <t>芦刈町</t>
  </si>
  <si>
    <t>牛津町</t>
  </si>
  <si>
    <t>小城町</t>
  </si>
  <si>
    <t>小豆島町</t>
    <phoneticPr fontId="16"/>
  </si>
  <si>
    <t>内海町</t>
  </si>
  <si>
    <t>内海町</t>
    <phoneticPr fontId="16"/>
  </si>
  <si>
    <t>小美玉市</t>
    <phoneticPr fontId="16"/>
  </si>
  <si>
    <t>玉里村</t>
    <phoneticPr fontId="16"/>
  </si>
  <si>
    <t>美野里町</t>
    <phoneticPr fontId="16"/>
  </si>
  <si>
    <t>小林市</t>
    <phoneticPr fontId="16"/>
  </si>
  <si>
    <t>須木村</t>
    <phoneticPr fontId="16"/>
  </si>
  <si>
    <t>野尻町</t>
    <phoneticPr fontId="16"/>
  </si>
  <si>
    <t>庄原市</t>
  </si>
  <si>
    <t>庄原市</t>
    <phoneticPr fontId="16"/>
  </si>
  <si>
    <t>口和町</t>
  </si>
  <si>
    <t>西城町</t>
  </si>
  <si>
    <t>総領町</t>
  </si>
  <si>
    <t>東城町</t>
  </si>
  <si>
    <t>比和町</t>
  </si>
  <si>
    <t>庄内町</t>
  </si>
  <si>
    <t>庄内町</t>
    <phoneticPr fontId="16"/>
  </si>
  <si>
    <t>余目町</t>
    <phoneticPr fontId="16"/>
  </si>
  <si>
    <t>立川町</t>
    <phoneticPr fontId="16"/>
  </si>
  <si>
    <t>松浦市</t>
    <phoneticPr fontId="16"/>
  </si>
  <si>
    <t>鷹島町</t>
  </si>
  <si>
    <t>松江市</t>
    <phoneticPr fontId="16"/>
  </si>
  <si>
    <t>玉湯町</t>
  </si>
  <si>
    <t>鹿島町</t>
  </si>
  <si>
    <t>宍道町</t>
  </si>
  <si>
    <t>島根町</t>
  </si>
  <si>
    <t>東出雲町</t>
  </si>
  <si>
    <t>八雲村</t>
  </si>
  <si>
    <t>八束町</t>
  </si>
  <si>
    <t>美保関町</t>
  </si>
  <si>
    <t>松阪市</t>
    <phoneticPr fontId="16"/>
  </si>
  <si>
    <t>三雲町</t>
  </si>
  <si>
    <t>飯高町</t>
  </si>
  <si>
    <t>飯南町</t>
  </si>
  <si>
    <t>松山市</t>
    <phoneticPr fontId="16"/>
  </si>
  <si>
    <t>北条市</t>
  </si>
  <si>
    <t>松本市</t>
    <phoneticPr fontId="16"/>
  </si>
  <si>
    <t>梓川村</t>
  </si>
  <si>
    <t>安曇村</t>
  </si>
  <si>
    <t>四賀村</t>
  </si>
  <si>
    <t>奈川村</t>
  </si>
  <si>
    <t>波田町</t>
  </si>
  <si>
    <t>沼津市</t>
    <phoneticPr fontId="16"/>
  </si>
  <si>
    <t>戸田村</t>
    <phoneticPr fontId="16"/>
  </si>
  <si>
    <t>沼田市</t>
    <phoneticPr fontId="16"/>
  </si>
  <si>
    <t>白沢村</t>
  </si>
  <si>
    <t>白沢村</t>
    <phoneticPr fontId="16"/>
  </si>
  <si>
    <t>利根村</t>
    <phoneticPr fontId="16"/>
  </si>
  <si>
    <t>焼津市</t>
    <phoneticPr fontId="16"/>
  </si>
  <si>
    <t>大井川町</t>
    <phoneticPr fontId="16"/>
  </si>
  <si>
    <t>上越市</t>
    <phoneticPr fontId="16"/>
  </si>
  <si>
    <t>安塚町</t>
  </si>
  <si>
    <t>浦川原村</t>
  </si>
  <si>
    <t>柿崎町</t>
  </si>
  <si>
    <t>三和村</t>
  </si>
  <si>
    <t>清里村</t>
  </si>
  <si>
    <t>大潟町</t>
  </si>
  <si>
    <t>中郷村</t>
  </si>
  <si>
    <t>牧村</t>
  </si>
  <si>
    <t>名立町</t>
  </si>
  <si>
    <t>頸城村</t>
  </si>
  <si>
    <t>上天草市</t>
    <phoneticPr fontId="16"/>
  </si>
  <si>
    <t>大矢野町</t>
  </si>
  <si>
    <t>姫戸町</t>
  </si>
  <si>
    <t>龍ケ岳町</t>
  </si>
  <si>
    <t>上田市</t>
    <phoneticPr fontId="16"/>
  </si>
  <si>
    <t>丸子町</t>
  </si>
  <si>
    <t>真田町</t>
  </si>
  <si>
    <t>武石村</t>
  </si>
  <si>
    <t>上島町</t>
    <phoneticPr fontId="16"/>
  </si>
  <si>
    <t>岩城村</t>
  </si>
  <si>
    <t>弓削町</t>
  </si>
  <si>
    <t>魚島村</t>
  </si>
  <si>
    <t>生名村</t>
  </si>
  <si>
    <t>上毛町</t>
    <phoneticPr fontId="16"/>
  </si>
  <si>
    <t>新吉富村</t>
    <phoneticPr fontId="16"/>
  </si>
  <si>
    <t>大平村</t>
    <phoneticPr fontId="16"/>
  </si>
  <si>
    <t>上野原市</t>
    <phoneticPr fontId="16"/>
  </si>
  <si>
    <t>秋山村</t>
    <phoneticPr fontId="16"/>
  </si>
  <si>
    <t>上野原町</t>
    <phoneticPr fontId="16"/>
  </si>
  <si>
    <t>城里町</t>
    <phoneticPr fontId="16"/>
  </si>
  <si>
    <t>常北町</t>
  </si>
  <si>
    <t>桂村</t>
  </si>
  <si>
    <t>七会村</t>
  </si>
  <si>
    <t>常総市</t>
    <phoneticPr fontId="16"/>
  </si>
  <si>
    <t>水海道市</t>
    <phoneticPr fontId="16"/>
  </si>
  <si>
    <t>石下町</t>
    <phoneticPr fontId="16"/>
  </si>
  <si>
    <t>常陸太田市</t>
    <phoneticPr fontId="16"/>
  </si>
  <si>
    <t>金砂郷町</t>
  </si>
  <si>
    <t>水府村</t>
  </si>
  <si>
    <t>里美村</t>
  </si>
  <si>
    <t>常陸大宮市</t>
    <phoneticPr fontId="16"/>
  </si>
  <si>
    <t>御前山村</t>
  </si>
  <si>
    <t>山方町</t>
  </si>
  <si>
    <t>緒川村</t>
  </si>
  <si>
    <t>美和村</t>
  </si>
  <si>
    <t>新ひだか町</t>
    <phoneticPr fontId="16"/>
  </si>
  <si>
    <t>三石町</t>
    <phoneticPr fontId="16"/>
  </si>
  <si>
    <t>静内町</t>
    <phoneticPr fontId="16"/>
  </si>
  <si>
    <t>新温泉町</t>
    <phoneticPr fontId="16"/>
  </si>
  <si>
    <t>温泉町</t>
    <phoneticPr fontId="16"/>
  </si>
  <si>
    <t>浜坂町</t>
    <phoneticPr fontId="16"/>
  </si>
  <si>
    <t>新潟市</t>
    <phoneticPr fontId="16"/>
  </si>
  <si>
    <t>横越町</t>
  </si>
  <si>
    <t>潟東村</t>
  </si>
  <si>
    <t>巻町</t>
  </si>
  <si>
    <t>岩室村</t>
  </si>
  <si>
    <t>亀田町</t>
  </si>
  <si>
    <t>月潟村</t>
  </si>
  <si>
    <t>小須戸町</t>
  </si>
  <si>
    <t>新津市</t>
  </si>
  <si>
    <t>中之口村</t>
  </si>
  <si>
    <t>白根市</t>
  </si>
  <si>
    <t>豊栄市</t>
  </si>
  <si>
    <t>味方村</t>
  </si>
  <si>
    <t>新宮市</t>
    <phoneticPr fontId="16"/>
  </si>
  <si>
    <t>熊野川町</t>
    <phoneticPr fontId="16"/>
  </si>
  <si>
    <t>新居浜市</t>
    <phoneticPr fontId="16"/>
  </si>
  <si>
    <t>別子山村</t>
    <phoneticPr fontId="16"/>
  </si>
  <si>
    <t>新見市</t>
    <phoneticPr fontId="16"/>
  </si>
  <si>
    <t>神郷町</t>
  </si>
  <si>
    <t>大佐町</t>
  </si>
  <si>
    <t>哲西町</t>
  </si>
  <si>
    <t>哲多町</t>
  </si>
  <si>
    <t>新上五島町</t>
    <phoneticPr fontId="16"/>
  </si>
  <si>
    <t>若松町</t>
  </si>
  <si>
    <t>上五島町</t>
  </si>
  <si>
    <t>新魚目町</t>
  </si>
  <si>
    <t>奈良尾町</t>
  </si>
  <si>
    <t>有川町</t>
  </si>
  <si>
    <t>新城市</t>
    <phoneticPr fontId="16"/>
  </si>
  <si>
    <t>作手村</t>
    <phoneticPr fontId="16"/>
  </si>
  <si>
    <t>鳳来町</t>
    <phoneticPr fontId="16"/>
  </si>
  <si>
    <t>新発田市</t>
    <phoneticPr fontId="16"/>
  </si>
  <si>
    <t>加治川村</t>
  </si>
  <si>
    <t>紫雲寺町</t>
  </si>
  <si>
    <t>森町</t>
    <phoneticPr fontId="16"/>
  </si>
  <si>
    <t>砂原町</t>
    <phoneticPr fontId="16"/>
  </si>
  <si>
    <t>深浦町</t>
    <phoneticPr fontId="16"/>
  </si>
  <si>
    <t>岩崎村</t>
    <phoneticPr fontId="16"/>
  </si>
  <si>
    <t>深谷市</t>
    <phoneticPr fontId="16"/>
  </si>
  <si>
    <t>岡部町</t>
  </si>
  <si>
    <t>花園町</t>
  </si>
  <si>
    <t>真岡市</t>
    <phoneticPr fontId="16"/>
  </si>
  <si>
    <t>二宮町</t>
    <phoneticPr fontId="16"/>
  </si>
  <si>
    <t>真庭市</t>
    <phoneticPr fontId="16"/>
  </si>
  <si>
    <t>久世町</t>
  </si>
  <si>
    <t>中和村</t>
  </si>
  <si>
    <t>湯原町</t>
  </si>
  <si>
    <t>八束村</t>
  </si>
  <si>
    <t>美甘村</t>
  </si>
  <si>
    <t>北房町</t>
  </si>
  <si>
    <t>落合町</t>
  </si>
  <si>
    <t>神河町</t>
    <phoneticPr fontId="16"/>
  </si>
  <si>
    <t>神崎町</t>
    <phoneticPr fontId="16"/>
  </si>
  <si>
    <t>大河内町</t>
    <phoneticPr fontId="16"/>
  </si>
  <si>
    <t>神埼市</t>
    <phoneticPr fontId="16"/>
  </si>
  <si>
    <t>神埼町</t>
  </si>
  <si>
    <t>脊振村</t>
  </si>
  <si>
    <t>神栖市</t>
    <phoneticPr fontId="16"/>
  </si>
  <si>
    <t>神栖町</t>
  </si>
  <si>
    <t>波崎町</t>
  </si>
  <si>
    <t>神石高原町</t>
    <phoneticPr fontId="16"/>
  </si>
  <si>
    <t>神石町</t>
  </si>
  <si>
    <t>豊松村</t>
  </si>
  <si>
    <t>油木町</t>
  </si>
  <si>
    <t>神川町</t>
    <phoneticPr fontId="16"/>
  </si>
  <si>
    <t>神泉村</t>
    <phoneticPr fontId="16"/>
  </si>
  <si>
    <t>神流町</t>
    <phoneticPr fontId="16"/>
  </si>
  <si>
    <t>万場町</t>
    <phoneticPr fontId="16"/>
  </si>
  <si>
    <t>身延町</t>
    <phoneticPr fontId="16"/>
  </si>
  <si>
    <t>下部町</t>
  </si>
  <si>
    <t>中富町</t>
  </si>
  <si>
    <t>仁淀川町</t>
    <phoneticPr fontId="16"/>
  </si>
  <si>
    <t>吾川村</t>
    <phoneticPr fontId="16"/>
  </si>
  <si>
    <t>仁淀村</t>
    <phoneticPr fontId="16"/>
  </si>
  <si>
    <t>池川町</t>
    <phoneticPr fontId="16"/>
  </si>
  <si>
    <t>須賀川市</t>
    <phoneticPr fontId="16"/>
  </si>
  <si>
    <t>岩瀬村</t>
    <phoneticPr fontId="16"/>
  </si>
  <si>
    <t>長沼町</t>
    <phoneticPr fontId="16"/>
  </si>
  <si>
    <t>水戸市</t>
    <phoneticPr fontId="16"/>
  </si>
  <si>
    <t>内原町</t>
    <phoneticPr fontId="16"/>
  </si>
  <si>
    <t>瑞穂市</t>
    <phoneticPr fontId="16"/>
  </si>
  <si>
    <t>巣南町</t>
    <phoneticPr fontId="16"/>
  </si>
  <si>
    <t>穂積町</t>
    <phoneticPr fontId="16"/>
  </si>
  <si>
    <t>世羅町</t>
    <phoneticPr fontId="16"/>
  </si>
  <si>
    <t>甲山町</t>
    <phoneticPr fontId="16"/>
  </si>
  <si>
    <t>世羅西町</t>
    <phoneticPr fontId="16"/>
  </si>
  <si>
    <t>瀬戸内市</t>
    <phoneticPr fontId="16"/>
  </si>
  <si>
    <t>牛窓町</t>
    <phoneticPr fontId="16"/>
  </si>
  <si>
    <t>長船町</t>
    <phoneticPr fontId="16"/>
  </si>
  <si>
    <t>邑久町</t>
    <phoneticPr fontId="16"/>
  </si>
  <si>
    <t>成田市</t>
    <phoneticPr fontId="16"/>
  </si>
  <si>
    <t>下総町</t>
  </si>
  <si>
    <t>大栄町</t>
  </si>
  <si>
    <t>清須市</t>
    <phoneticPr fontId="16"/>
  </si>
  <si>
    <t>春日町</t>
  </si>
  <si>
    <t>新川町</t>
  </si>
  <si>
    <t>清洲町</t>
  </si>
  <si>
    <t>西枇杷島町</t>
  </si>
  <si>
    <t>盛岡市</t>
    <phoneticPr fontId="16"/>
  </si>
  <si>
    <t>玉山村</t>
    <phoneticPr fontId="16"/>
  </si>
  <si>
    <t>西伊豆町</t>
    <phoneticPr fontId="16"/>
  </si>
  <si>
    <t>賀茂村</t>
    <phoneticPr fontId="16"/>
  </si>
  <si>
    <t>西海市</t>
    <phoneticPr fontId="16"/>
  </si>
  <si>
    <t>崎戸町</t>
  </si>
  <si>
    <t>西彼町</t>
  </si>
  <si>
    <t>大瀬戸町</t>
  </si>
  <si>
    <t>西条市</t>
    <phoneticPr fontId="16"/>
  </si>
  <si>
    <t>小松町</t>
  </si>
  <si>
    <t>丹原町</t>
  </si>
  <si>
    <t>東予市</t>
  </si>
  <si>
    <t>西尾市</t>
    <phoneticPr fontId="16"/>
  </si>
  <si>
    <t>西予市</t>
    <phoneticPr fontId="16"/>
  </si>
  <si>
    <t>西和賀町</t>
    <phoneticPr fontId="16"/>
  </si>
  <si>
    <t>西脇市</t>
    <phoneticPr fontId="16"/>
  </si>
  <si>
    <t>青森市</t>
    <phoneticPr fontId="16"/>
  </si>
  <si>
    <t>静岡市</t>
    <phoneticPr fontId="16"/>
  </si>
  <si>
    <t>石岡市</t>
    <phoneticPr fontId="16"/>
  </si>
  <si>
    <t>石巻市</t>
    <phoneticPr fontId="16"/>
  </si>
  <si>
    <t>石狩市</t>
    <phoneticPr fontId="16"/>
  </si>
  <si>
    <t>赤磐市</t>
    <phoneticPr fontId="16"/>
  </si>
  <si>
    <t>設楽町</t>
    <phoneticPr fontId="16"/>
  </si>
  <si>
    <t>仙北市</t>
    <phoneticPr fontId="16"/>
  </si>
  <si>
    <t>千曲市</t>
    <phoneticPr fontId="16"/>
  </si>
  <si>
    <t>川口市</t>
    <phoneticPr fontId="16"/>
  </si>
  <si>
    <t>川根本町</t>
    <phoneticPr fontId="16"/>
  </si>
  <si>
    <t>浅口市</t>
    <phoneticPr fontId="16"/>
  </si>
  <si>
    <t>前橋市</t>
    <phoneticPr fontId="16"/>
  </si>
  <si>
    <t>曽於市</t>
    <phoneticPr fontId="16"/>
  </si>
  <si>
    <t>倉吉市</t>
    <phoneticPr fontId="16"/>
  </si>
  <si>
    <t>倉敷市</t>
    <phoneticPr fontId="16"/>
  </si>
  <si>
    <t>匝瑳市</t>
    <phoneticPr fontId="16"/>
  </si>
  <si>
    <t>相模原市</t>
    <phoneticPr fontId="16"/>
  </si>
  <si>
    <t>総社市</t>
    <phoneticPr fontId="16"/>
  </si>
  <si>
    <t>村上市</t>
    <phoneticPr fontId="16"/>
  </si>
  <si>
    <t>多可町</t>
    <phoneticPr fontId="16"/>
  </si>
  <si>
    <t>多気町</t>
    <phoneticPr fontId="16"/>
  </si>
  <si>
    <t>多治見市</t>
    <phoneticPr fontId="16"/>
  </si>
  <si>
    <t>太田市</t>
    <phoneticPr fontId="16"/>
  </si>
  <si>
    <t>対馬市</t>
    <phoneticPr fontId="16"/>
  </si>
  <si>
    <t>胎内市</t>
    <phoneticPr fontId="16"/>
  </si>
  <si>
    <t>袋井市</t>
  </si>
  <si>
    <t>袋井市</t>
    <phoneticPr fontId="16"/>
  </si>
  <si>
    <t>大垣市</t>
    <phoneticPr fontId="16"/>
  </si>
  <si>
    <t>大館市</t>
    <phoneticPr fontId="16"/>
  </si>
  <si>
    <t>大紀町</t>
    <phoneticPr fontId="16"/>
  </si>
  <si>
    <t>大空町</t>
    <phoneticPr fontId="16"/>
  </si>
  <si>
    <t>大崎市</t>
    <phoneticPr fontId="16"/>
  </si>
  <si>
    <t>大崎上島町</t>
    <phoneticPr fontId="16"/>
  </si>
  <si>
    <t>大山町</t>
  </si>
  <si>
    <t>大山町</t>
    <phoneticPr fontId="16"/>
  </si>
  <si>
    <t>大洲市</t>
    <phoneticPr fontId="16"/>
  </si>
  <si>
    <t>大仙市</t>
    <phoneticPr fontId="16"/>
  </si>
  <si>
    <t>大船渡市</t>
    <phoneticPr fontId="16"/>
  </si>
  <si>
    <t>大台町</t>
    <phoneticPr fontId="16"/>
  </si>
  <si>
    <t>大町市</t>
    <phoneticPr fontId="16"/>
  </si>
  <si>
    <t>大津市</t>
    <phoneticPr fontId="16"/>
  </si>
  <si>
    <t>大田原市</t>
    <phoneticPr fontId="16"/>
  </si>
  <si>
    <t>大田市</t>
    <phoneticPr fontId="16"/>
  </si>
  <si>
    <t>大分市</t>
    <phoneticPr fontId="16"/>
  </si>
  <si>
    <t>大野市</t>
  </si>
  <si>
    <t>大野市</t>
    <phoneticPr fontId="16"/>
  </si>
  <si>
    <t>丹波市</t>
    <phoneticPr fontId="16"/>
  </si>
  <si>
    <t>淡路市</t>
    <phoneticPr fontId="16"/>
  </si>
  <si>
    <t>男鹿市</t>
  </si>
  <si>
    <t>男鹿市</t>
    <phoneticPr fontId="16"/>
  </si>
  <si>
    <t>築上町</t>
    <phoneticPr fontId="16"/>
  </si>
  <si>
    <t>竹田市</t>
    <phoneticPr fontId="16"/>
  </si>
  <si>
    <t>筑西市</t>
    <phoneticPr fontId="16"/>
  </si>
  <si>
    <t>筑前町</t>
    <phoneticPr fontId="16"/>
  </si>
  <si>
    <t>筑北村</t>
    <phoneticPr fontId="16"/>
  </si>
  <si>
    <t>秩父市</t>
    <phoneticPr fontId="16"/>
  </si>
  <si>
    <t>中央市</t>
    <phoneticPr fontId="16"/>
  </si>
  <si>
    <t>中津市</t>
    <phoneticPr fontId="16"/>
  </si>
  <si>
    <t>中土佐町</t>
  </si>
  <si>
    <t>中土佐町</t>
    <phoneticPr fontId="16"/>
  </si>
  <si>
    <t>中之条町</t>
  </si>
  <si>
    <t>中之条町</t>
    <phoneticPr fontId="16"/>
  </si>
  <si>
    <t>中能登町</t>
    <phoneticPr fontId="16"/>
  </si>
  <si>
    <t>中泊町</t>
    <phoneticPr fontId="16"/>
  </si>
  <si>
    <t>中野市</t>
    <phoneticPr fontId="16"/>
  </si>
  <si>
    <t>朝倉市</t>
    <phoneticPr fontId="16"/>
  </si>
  <si>
    <t>朝来市</t>
    <phoneticPr fontId="16"/>
  </si>
  <si>
    <t>潮来市</t>
    <phoneticPr fontId="16"/>
  </si>
  <si>
    <t>長岡市</t>
    <phoneticPr fontId="16"/>
  </si>
  <si>
    <t>長久手市</t>
    <phoneticPr fontId="16"/>
  </si>
  <si>
    <t>長崎市</t>
    <phoneticPr fontId="16"/>
  </si>
  <si>
    <t>長浜市</t>
    <phoneticPr fontId="16"/>
  </si>
  <si>
    <t>長門市</t>
    <phoneticPr fontId="16"/>
  </si>
  <si>
    <t>長野市</t>
    <phoneticPr fontId="16"/>
  </si>
  <si>
    <t>長和町</t>
    <phoneticPr fontId="16"/>
  </si>
  <si>
    <t>鳥取市</t>
    <phoneticPr fontId="16"/>
  </si>
  <si>
    <t>津山市</t>
    <phoneticPr fontId="16"/>
  </si>
  <si>
    <t>津市</t>
    <phoneticPr fontId="16"/>
  </si>
  <si>
    <t>津野町</t>
    <phoneticPr fontId="16"/>
  </si>
  <si>
    <t>津和野町</t>
    <phoneticPr fontId="16"/>
  </si>
  <si>
    <t>鶴岡市</t>
    <phoneticPr fontId="16"/>
  </si>
  <si>
    <t>笛吹市</t>
    <phoneticPr fontId="16"/>
  </si>
  <si>
    <t>天草市</t>
    <phoneticPr fontId="16"/>
  </si>
  <si>
    <t>田原市</t>
    <phoneticPr fontId="16"/>
  </si>
  <si>
    <t>田村市</t>
    <phoneticPr fontId="16"/>
  </si>
  <si>
    <t>田辺市</t>
    <phoneticPr fontId="16"/>
  </si>
  <si>
    <t>登米市</t>
    <phoneticPr fontId="16"/>
  </si>
  <si>
    <t>都城市</t>
    <phoneticPr fontId="16"/>
  </si>
  <si>
    <t>砥部町</t>
    <phoneticPr fontId="16"/>
  </si>
  <si>
    <t>砺波市</t>
    <phoneticPr fontId="16"/>
  </si>
  <si>
    <t>土浦市</t>
    <phoneticPr fontId="16"/>
  </si>
  <si>
    <t>唐津市</t>
    <phoneticPr fontId="16"/>
  </si>
  <si>
    <t>島原市</t>
    <phoneticPr fontId="16"/>
  </si>
  <si>
    <t>島田市</t>
    <phoneticPr fontId="16"/>
  </si>
  <si>
    <t>東かがわ市</t>
    <phoneticPr fontId="16"/>
  </si>
  <si>
    <t>東みよし町</t>
    <phoneticPr fontId="16"/>
  </si>
  <si>
    <t>東温市</t>
    <phoneticPr fontId="16"/>
  </si>
  <si>
    <t>東近江市</t>
    <phoneticPr fontId="16"/>
  </si>
  <si>
    <t>東吾妻町</t>
    <phoneticPr fontId="16"/>
  </si>
  <si>
    <t>東御市</t>
    <phoneticPr fontId="16"/>
  </si>
  <si>
    <t>東広島市</t>
  </si>
  <si>
    <t>東広島市</t>
    <phoneticPr fontId="16"/>
  </si>
  <si>
    <t>東松島市</t>
    <phoneticPr fontId="16"/>
  </si>
  <si>
    <t>東峰村</t>
    <phoneticPr fontId="16"/>
  </si>
  <si>
    <t>東北町</t>
    <phoneticPr fontId="16"/>
  </si>
  <si>
    <t>湯沢市</t>
    <phoneticPr fontId="16"/>
  </si>
  <si>
    <t>湯梨浜町</t>
    <phoneticPr fontId="16"/>
  </si>
  <si>
    <t>藤岡市</t>
    <phoneticPr fontId="16"/>
  </si>
  <si>
    <t>藤崎町</t>
    <phoneticPr fontId="16"/>
  </si>
  <si>
    <t>藤枝市</t>
    <phoneticPr fontId="16"/>
  </si>
  <si>
    <t>洞爺湖町</t>
    <phoneticPr fontId="16"/>
  </si>
  <si>
    <t>栃木市</t>
    <phoneticPr fontId="16"/>
  </si>
  <si>
    <t>奈良市</t>
    <phoneticPr fontId="16"/>
  </si>
  <si>
    <t>那珂市</t>
    <phoneticPr fontId="16"/>
  </si>
  <si>
    <t>那珂川町</t>
    <phoneticPr fontId="16"/>
  </si>
  <si>
    <t>那賀町</t>
    <phoneticPr fontId="16"/>
  </si>
  <si>
    <t>那須烏山市</t>
    <phoneticPr fontId="16"/>
  </si>
  <si>
    <t>那須塩原市</t>
    <phoneticPr fontId="16"/>
  </si>
  <si>
    <t>内子町</t>
    <phoneticPr fontId="16"/>
  </si>
  <si>
    <t>南アルプス市</t>
    <phoneticPr fontId="16"/>
  </si>
  <si>
    <t>南あわじ市</t>
    <phoneticPr fontId="16"/>
  </si>
  <si>
    <t>南さつま市</t>
    <phoneticPr fontId="16"/>
  </si>
  <si>
    <t>南阿蘇村</t>
    <phoneticPr fontId="16"/>
  </si>
  <si>
    <t>南伊勢町</t>
    <phoneticPr fontId="16"/>
  </si>
  <si>
    <t>南越前町</t>
    <phoneticPr fontId="16"/>
  </si>
  <si>
    <t>南会津町</t>
    <phoneticPr fontId="16"/>
  </si>
  <si>
    <t>南魚沼市</t>
    <phoneticPr fontId="16"/>
  </si>
  <si>
    <t>南九州市</t>
    <phoneticPr fontId="16"/>
  </si>
  <si>
    <t>南三陸町</t>
    <phoneticPr fontId="16"/>
  </si>
  <si>
    <t>南城市</t>
    <phoneticPr fontId="16"/>
  </si>
  <si>
    <t>南相馬市</t>
    <phoneticPr fontId="16"/>
  </si>
  <si>
    <t>南大隅町</t>
    <phoneticPr fontId="16"/>
  </si>
  <si>
    <t>南丹市</t>
    <phoneticPr fontId="16"/>
  </si>
  <si>
    <t>南砺市</t>
    <phoneticPr fontId="16"/>
  </si>
  <si>
    <t>南島原市</t>
    <phoneticPr fontId="16"/>
  </si>
  <si>
    <t>南房総市</t>
    <phoneticPr fontId="16"/>
  </si>
  <si>
    <t>二戸市</t>
    <phoneticPr fontId="16"/>
  </si>
  <si>
    <t>二本松市</t>
    <phoneticPr fontId="16"/>
  </si>
  <si>
    <t>廿日市市</t>
    <phoneticPr fontId="16"/>
  </si>
  <si>
    <t>日光市</t>
    <phoneticPr fontId="16"/>
  </si>
  <si>
    <t>日向市</t>
    <phoneticPr fontId="16"/>
  </si>
  <si>
    <t>日高川町</t>
    <phoneticPr fontId="16"/>
  </si>
  <si>
    <t>日高町</t>
    <phoneticPr fontId="16"/>
  </si>
  <si>
    <t>日置市</t>
    <phoneticPr fontId="16"/>
  </si>
  <si>
    <t>日田市</t>
    <phoneticPr fontId="16"/>
  </si>
  <si>
    <t>日南市</t>
    <phoneticPr fontId="16"/>
  </si>
  <si>
    <t>日立市</t>
    <phoneticPr fontId="16"/>
  </si>
  <si>
    <t>能代市</t>
    <phoneticPr fontId="16"/>
  </si>
  <si>
    <t>能登町</t>
    <phoneticPr fontId="16"/>
  </si>
  <si>
    <t>能美市</t>
    <phoneticPr fontId="16"/>
  </si>
  <si>
    <t>萩市</t>
    <phoneticPr fontId="16"/>
  </si>
  <si>
    <t>伯耆町</t>
    <phoneticPr fontId="16"/>
  </si>
  <si>
    <t>柏崎市</t>
    <phoneticPr fontId="16"/>
  </si>
  <si>
    <t>柏市</t>
    <phoneticPr fontId="16"/>
  </si>
  <si>
    <t>白河市</t>
    <phoneticPr fontId="16"/>
  </si>
  <si>
    <t>白山市</t>
    <phoneticPr fontId="16"/>
  </si>
  <si>
    <t>白石町</t>
    <phoneticPr fontId="16"/>
  </si>
  <si>
    <t>白浜町</t>
  </si>
  <si>
    <t>白浜町</t>
    <phoneticPr fontId="16"/>
  </si>
  <si>
    <t>八雲町</t>
  </si>
  <si>
    <t>八雲町</t>
    <phoneticPr fontId="16"/>
  </si>
  <si>
    <t>八戸市</t>
    <phoneticPr fontId="16"/>
  </si>
  <si>
    <t>八重瀬町</t>
    <phoneticPr fontId="16"/>
  </si>
  <si>
    <t>八女市</t>
    <phoneticPr fontId="16"/>
  </si>
  <si>
    <t>八代市</t>
    <phoneticPr fontId="16"/>
  </si>
  <si>
    <t>八頭町</t>
    <phoneticPr fontId="16"/>
  </si>
  <si>
    <t>八幡浜市</t>
    <phoneticPr fontId="16"/>
  </si>
  <si>
    <t>八幡平市</t>
    <phoneticPr fontId="16"/>
  </si>
  <si>
    <t>八峰町</t>
    <phoneticPr fontId="16"/>
  </si>
  <si>
    <t>飯綱町</t>
    <phoneticPr fontId="16"/>
  </si>
  <si>
    <t>飯塚市</t>
    <phoneticPr fontId="16"/>
  </si>
  <si>
    <t>飯田市</t>
    <phoneticPr fontId="16"/>
  </si>
  <si>
    <t>飯南町</t>
    <phoneticPr fontId="16"/>
  </si>
  <si>
    <t>飯能市</t>
    <phoneticPr fontId="16"/>
  </si>
  <si>
    <t>磐田市</t>
    <phoneticPr fontId="16"/>
  </si>
  <si>
    <t>飛騨市</t>
    <phoneticPr fontId="16"/>
  </si>
  <si>
    <t>備前市</t>
    <phoneticPr fontId="16"/>
  </si>
  <si>
    <t>尾道市</t>
    <phoneticPr fontId="16"/>
  </si>
  <si>
    <t>美郷町</t>
    <phoneticPr fontId="16"/>
  </si>
  <si>
    <t>美咲町</t>
    <phoneticPr fontId="16"/>
  </si>
  <si>
    <t>美作市</t>
    <phoneticPr fontId="16"/>
  </si>
  <si>
    <t>美祢市</t>
    <phoneticPr fontId="16"/>
  </si>
  <si>
    <t>美波町</t>
    <phoneticPr fontId="16"/>
  </si>
  <si>
    <t>美馬市</t>
    <phoneticPr fontId="16"/>
  </si>
  <si>
    <t>姫路市</t>
    <phoneticPr fontId="16"/>
  </si>
  <si>
    <t>氷川町</t>
    <phoneticPr fontId="16"/>
  </si>
  <si>
    <t>浜松市</t>
    <phoneticPr fontId="16"/>
  </si>
  <si>
    <t>浜田市</t>
    <phoneticPr fontId="16"/>
  </si>
  <si>
    <t>富岡市</t>
    <phoneticPr fontId="16"/>
  </si>
  <si>
    <t>富山市</t>
    <phoneticPr fontId="16"/>
  </si>
  <si>
    <t>富士河口湖町</t>
    <phoneticPr fontId="16"/>
  </si>
  <si>
    <t>富士宮市</t>
  </si>
  <si>
    <t>富士宮市</t>
    <phoneticPr fontId="16"/>
  </si>
  <si>
    <t>富士市</t>
    <phoneticPr fontId="16"/>
  </si>
  <si>
    <t>富士川町</t>
    <phoneticPr fontId="16"/>
  </si>
  <si>
    <t>富里市</t>
    <phoneticPr fontId="16"/>
  </si>
  <si>
    <t>府中市</t>
    <phoneticPr fontId="16"/>
  </si>
  <si>
    <t>武雄市</t>
    <phoneticPr fontId="16"/>
  </si>
  <si>
    <t>福井市</t>
    <phoneticPr fontId="16"/>
  </si>
  <si>
    <t>福山市</t>
  </si>
  <si>
    <t>福山市</t>
    <phoneticPr fontId="16"/>
  </si>
  <si>
    <t>福知山市</t>
  </si>
  <si>
    <t>福知山市</t>
    <phoneticPr fontId="16"/>
  </si>
  <si>
    <t>福智町</t>
    <phoneticPr fontId="16"/>
  </si>
  <si>
    <t>福津市</t>
    <phoneticPr fontId="16"/>
  </si>
  <si>
    <t>福島市</t>
    <phoneticPr fontId="16"/>
  </si>
  <si>
    <t>平戸市</t>
    <phoneticPr fontId="16"/>
  </si>
  <si>
    <t>平川市</t>
    <phoneticPr fontId="16"/>
  </si>
  <si>
    <t>米原市</t>
    <phoneticPr fontId="16"/>
  </si>
  <si>
    <t>米子市</t>
    <phoneticPr fontId="16"/>
  </si>
  <si>
    <t>宝達志水町</t>
    <phoneticPr fontId="16"/>
  </si>
  <si>
    <t>豊岡市</t>
    <phoneticPr fontId="16"/>
  </si>
  <si>
    <t>豊後高田市</t>
    <phoneticPr fontId="16"/>
  </si>
  <si>
    <t>豊後大野市</t>
    <phoneticPr fontId="16"/>
  </si>
  <si>
    <t>豊根村</t>
    <phoneticPr fontId="16"/>
  </si>
  <si>
    <t>豊川市</t>
    <phoneticPr fontId="16"/>
  </si>
  <si>
    <t>豊田市</t>
    <phoneticPr fontId="16"/>
  </si>
  <si>
    <t>鉾田市</t>
    <phoneticPr fontId="16"/>
  </si>
  <si>
    <t>北栄町</t>
    <phoneticPr fontId="16"/>
  </si>
  <si>
    <t>北広島町</t>
    <phoneticPr fontId="16"/>
  </si>
  <si>
    <t>北秋田市</t>
    <phoneticPr fontId="16"/>
  </si>
  <si>
    <t>北斗市</t>
    <phoneticPr fontId="16"/>
  </si>
  <si>
    <t>北杜市</t>
    <phoneticPr fontId="16"/>
  </si>
  <si>
    <t>北名古屋市</t>
    <phoneticPr fontId="16"/>
  </si>
  <si>
    <t>牧之原市</t>
    <phoneticPr fontId="16"/>
  </si>
  <si>
    <t>本宮市</t>
    <phoneticPr fontId="16"/>
  </si>
  <si>
    <t>本庄市</t>
    <phoneticPr fontId="16"/>
  </si>
  <si>
    <t>本巣市</t>
    <phoneticPr fontId="16"/>
  </si>
  <si>
    <t>幕別町</t>
    <phoneticPr fontId="16"/>
  </si>
  <si>
    <t>妙高市</t>
    <phoneticPr fontId="16"/>
  </si>
  <si>
    <t>霧島市</t>
    <phoneticPr fontId="16"/>
  </si>
  <si>
    <t>名寄市</t>
    <phoneticPr fontId="16"/>
  </si>
  <si>
    <t>木曽町</t>
    <phoneticPr fontId="16"/>
  </si>
  <si>
    <t>木津川市</t>
    <phoneticPr fontId="16"/>
  </si>
  <si>
    <t>野洲市</t>
    <phoneticPr fontId="16"/>
  </si>
  <si>
    <t>野田市</t>
    <phoneticPr fontId="16"/>
  </si>
  <si>
    <t>野々市市</t>
    <phoneticPr fontId="16"/>
  </si>
  <si>
    <t>弥富市</t>
    <phoneticPr fontId="16"/>
  </si>
  <si>
    <t>柳井市</t>
    <phoneticPr fontId="16"/>
  </si>
  <si>
    <t>柳川市</t>
    <phoneticPr fontId="16"/>
  </si>
  <si>
    <t>揖斐川町</t>
    <phoneticPr fontId="16"/>
  </si>
  <si>
    <t>有田川町</t>
    <phoneticPr fontId="16"/>
  </si>
  <si>
    <t>有田町</t>
    <phoneticPr fontId="16"/>
  </si>
  <si>
    <t>湧水町</t>
    <phoneticPr fontId="16"/>
  </si>
  <si>
    <t>湧別町</t>
    <phoneticPr fontId="16"/>
  </si>
  <si>
    <t>由布市</t>
    <phoneticPr fontId="16"/>
  </si>
  <si>
    <t>由利本荘市</t>
    <phoneticPr fontId="16"/>
  </si>
  <si>
    <t>邑南町</t>
    <phoneticPr fontId="16"/>
  </si>
  <si>
    <t>与謝野町</t>
    <phoneticPr fontId="16"/>
  </si>
  <si>
    <t>洋野町</t>
    <phoneticPr fontId="16"/>
  </si>
  <si>
    <t>養父市</t>
    <phoneticPr fontId="16"/>
  </si>
  <si>
    <t>輪島市</t>
    <phoneticPr fontId="16"/>
  </si>
  <si>
    <t>和気町</t>
    <phoneticPr fontId="16"/>
  </si>
  <si>
    <t>和水町</t>
    <phoneticPr fontId="16"/>
  </si>
  <si>
    <t>諫早市</t>
    <phoneticPr fontId="16"/>
  </si>
  <si>
    <t>一色町</t>
  </si>
  <si>
    <t>吉良町</t>
  </si>
  <si>
    <t>幡豆町</t>
  </si>
  <si>
    <t>宇和町</t>
  </si>
  <si>
    <t>三瓶町</t>
  </si>
  <si>
    <t>城川町</t>
  </si>
  <si>
    <t>明浜町</t>
  </si>
  <si>
    <t>野村町</t>
  </si>
  <si>
    <t>沢内村</t>
  </si>
  <si>
    <t>湯田町</t>
  </si>
  <si>
    <t>黒田庄町</t>
  </si>
  <si>
    <t>浪岡町</t>
    <phoneticPr fontId="16"/>
  </si>
  <si>
    <t>蒲原町</t>
  </si>
  <si>
    <t>清水市</t>
  </si>
  <si>
    <t>由比町</t>
  </si>
  <si>
    <t>八郷町</t>
  </si>
  <si>
    <t>牡鹿町</t>
  </si>
  <si>
    <t>桃生町</t>
  </si>
  <si>
    <t>北上町</t>
  </si>
  <si>
    <t>雄勝町</t>
  </si>
  <si>
    <t>厚田村</t>
  </si>
  <si>
    <t>浜益村</t>
  </si>
  <si>
    <t>熊山町</t>
  </si>
  <si>
    <t>赤坂町</t>
  </si>
  <si>
    <t>津具村</t>
    <phoneticPr fontId="16"/>
  </si>
  <si>
    <t>角館町</t>
  </si>
  <si>
    <t>西木村</t>
  </si>
  <si>
    <t>田沢湖町</t>
  </si>
  <si>
    <t>戸倉町</t>
  </si>
  <si>
    <t>更埴市</t>
  </si>
  <si>
    <t>上山田町</t>
  </si>
  <si>
    <t>鳩ケ谷市</t>
  </si>
  <si>
    <t>中川根町</t>
  </si>
  <si>
    <t>本川根町</t>
  </si>
  <si>
    <t>鴨方町</t>
  </si>
  <si>
    <t>寄島町</t>
  </si>
  <si>
    <t>金光町</t>
  </si>
  <si>
    <t>宮城村</t>
  </si>
  <si>
    <t>大胡町</t>
  </si>
  <si>
    <t>粕川村</t>
  </si>
  <si>
    <t>富士見村</t>
  </si>
  <si>
    <t>財部町</t>
  </si>
  <si>
    <t>大隅町</t>
  </si>
  <si>
    <t>末吉町</t>
  </si>
  <si>
    <t>関金町</t>
  </si>
  <si>
    <t>真備町</t>
  </si>
  <si>
    <t>船穂町</t>
  </si>
  <si>
    <t>八日市場市</t>
  </si>
  <si>
    <t>野栄町</t>
  </si>
  <si>
    <t>城山町</t>
  </si>
  <si>
    <t>相模湖町</t>
  </si>
  <si>
    <t>津久井町</t>
  </si>
  <si>
    <t>藤野町</t>
  </si>
  <si>
    <t>山手村</t>
  </si>
  <si>
    <t>清音村</t>
  </si>
  <si>
    <t>荒川町</t>
  </si>
  <si>
    <t>神林村</t>
  </si>
  <si>
    <t>中町</t>
  </si>
  <si>
    <t>勢和村</t>
  </si>
  <si>
    <t>笠原町</t>
  </si>
  <si>
    <t>新田町</t>
  </si>
  <si>
    <t>尾島町</t>
  </si>
  <si>
    <t>藪塚本町</t>
  </si>
  <si>
    <t>厳原町</t>
  </si>
  <si>
    <t>上県町</t>
  </si>
  <si>
    <t>上対馬町</t>
  </si>
  <si>
    <t>美津島町</t>
  </si>
  <si>
    <t>峰町</t>
  </si>
  <si>
    <t>豊玉町</t>
  </si>
  <si>
    <t>黒川村</t>
  </si>
  <si>
    <t>中条町</t>
  </si>
  <si>
    <t>浅羽町</t>
  </si>
  <si>
    <t>上石津町</t>
  </si>
  <si>
    <t>墨俣町</t>
  </si>
  <si>
    <t>比内町</t>
  </si>
  <si>
    <t>紀勢町</t>
  </si>
  <si>
    <t>大内山村</t>
  </si>
  <si>
    <t>東藻琴村</t>
  </si>
  <si>
    <t>女満別町</t>
    <phoneticPr fontId="16"/>
  </si>
  <si>
    <t>岩出山町</t>
  </si>
  <si>
    <t>古川市</t>
  </si>
  <si>
    <t>三本木町</t>
  </si>
  <si>
    <t>鹿島台町</t>
  </si>
  <si>
    <t>鳴子町</t>
  </si>
  <si>
    <t>東野町</t>
  </si>
  <si>
    <t>木江町</t>
  </si>
  <si>
    <t>名和町</t>
  </si>
  <si>
    <t>河辺村</t>
  </si>
  <si>
    <t>肱川町</t>
  </si>
  <si>
    <t>長浜町</t>
  </si>
  <si>
    <t>協和町</t>
  </si>
  <si>
    <t>神岡町</t>
  </si>
  <si>
    <t>西仙北町</t>
  </si>
  <si>
    <t>仙北町</t>
  </si>
  <si>
    <t>太田町</t>
  </si>
  <si>
    <t>大曲市</t>
  </si>
  <si>
    <t>中仙町</t>
  </si>
  <si>
    <t>南外村</t>
  </si>
  <si>
    <t>三陸町</t>
  </si>
  <si>
    <t>宮川村</t>
  </si>
  <si>
    <t>八坂村</t>
  </si>
  <si>
    <t>美麻村</t>
  </si>
  <si>
    <t>黒羽町</t>
  </si>
  <si>
    <t>湯津上村</t>
  </si>
  <si>
    <t>温泉津町</t>
  </si>
  <si>
    <t>仁摩町</t>
  </si>
  <si>
    <t>佐賀関町</t>
  </si>
  <si>
    <t>野津原町</t>
  </si>
  <si>
    <t>和泉村</t>
  </si>
  <si>
    <t>豊後犬飼町</t>
  </si>
  <si>
    <t>豊後三重町</t>
  </si>
  <si>
    <t>豊後緒方町</t>
  </si>
  <si>
    <t>豊後清川村</t>
  </si>
  <si>
    <t>豊後千歳村</t>
  </si>
  <si>
    <t>豊後大野町</t>
  </si>
  <si>
    <t>豊後朝地町</t>
  </si>
  <si>
    <t>山南町</t>
  </si>
  <si>
    <t>市島町</t>
  </si>
  <si>
    <t>青垣町</t>
  </si>
  <si>
    <t>柏原町</t>
  </si>
  <si>
    <t>氷上町</t>
  </si>
  <si>
    <t>淡路町</t>
  </si>
  <si>
    <t>津名町</t>
  </si>
  <si>
    <t>北淡町</t>
  </si>
  <si>
    <t>若美町</t>
  </si>
  <si>
    <t>椎田町</t>
  </si>
  <si>
    <t>荻町</t>
  </si>
  <si>
    <t>久住町</t>
  </si>
  <si>
    <t>直入町</t>
  </si>
  <si>
    <t>下館市</t>
  </si>
  <si>
    <t>関城町</t>
  </si>
  <si>
    <t>明野町</t>
  </si>
  <si>
    <t>三輪町</t>
  </si>
  <si>
    <t>坂井村</t>
  </si>
  <si>
    <t>坂北村</t>
  </si>
  <si>
    <t>本城村</t>
  </si>
  <si>
    <t>荒川村</t>
  </si>
  <si>
    <t>玉穂町</t>
  </si>
  <si>
    <t>田富町</t>
  </si>
  <si>
    <t>豊富村</t>
  </si>
  <si>
    <t>三光村</t>
  </si>
  <si>
    <t>山国町</t>
  </si>
  <si>
    <t>本耶馬溪町</t>
  </si>
  <si>
    <t>耶馬溪町</t>
  </si>
  <si>
    <t>加子母村</t>
  </si>
  <si>
    <t>坂下町</t>
  </si>
  <si>
    <t>蛭川村</t>
  </si>
  <si>
    <t>付知町</t>
  </si>
  <si>
    <t>大野見村</t>
  </si>
  <si>
    <t>六合村</t>
  </si>
  <si>
    <t>鹿西町</t>
  </si>
  <si>
    <t>鳥屋町</t>
  </si>
  <si>
    <t>小泊村</t>
  </si>
  <si>
    <t>中里町</t>
  </si>
  <si>
    <t>豊田村</t>
  </si>
  <si>
    <t>甘木市</t>
  </si>
  <si>
    <t>朝倉町</t>
  </si>
  <si>
    <t>杷木町</t>
  </si>
  <si>
    <t>山東町</t>
  </si>
  <si>
    <t>生野町</t>
  </si>
  <si>
    <t>朝来町</t>
  </si>
  <si>
    <t>和田山町</t>
  </si>
  <si>
    <t>越路町</t>
  </si>
  <si>
    <t>山古志村</t>
  </si>
  <si>
    <t>寺泊町</t>
  </si>
  <si>
    <t>川口町</t>
  </si>
  <si>
    <t>中之島町</t>
  </si>
  <si>
    <t>栃尾市</t>
  </si>
  <si>
    <t>与板町</t>
  </si>
  <si>
    <t>和島村</t>
  </si>
  <si>
    <t>長久手町</t>
  </si>
  <si>
    <t>伊王島町</t>
  </si>
  <si>
    <t>外海町</t>
  </si>
  <si>
    <t>琴海町</t>
  </si>
  <si>
    <t>香焼町</t>
  </si>
  <si>
    <t>野母崎町</t>
  </si>
  <si>
    <t>びわ町</t>
  </si>
  <si>
    <t>湖北町</t>
  </si>
  <si>
    <t>虎姫町</t>
  </si>
  <si>
    <t>高月町</t>
  </si>
  <si>
    <t>西浅井町</t>
  </si>
  <si>
    <t>浅井町</t>
  </si>
  <si>
    <t>木之本町</t>
  </si>
  <si>
    <t>余呉町</t>
  </si>
  <si>
    <t>三隅町</t>
  </si>
  <si>
    <t>日置町</t>
  </si>
  <si>
    <t>油谷町</t>
  </si>
  <si>
    <t>鬼無里村</t>
  </si>
  <si>
    <t>戸隠村</t>
  </si>
  <si>
    <t>信州新町</t>
  </si>
  <si>
    <t>大岡村</t>
  </si>
  <si>
    <t>中条村</t>
  </si>
  <si>
    <t>長門町</t>
  </si>
  <si>
    <t>和田村</t>
  </si>
  <si>
    <t>河原町</t>
  </si>
  <si>
    <t>気高町</t>
  </si>
  <si>
    <t>佐治村</t>
  </si>
  <si>
    <t>青谷町</t>
  </si>
  <si>
    <t>福部村</t>
  </si>
  <si>
    <t>用瀬町</t>
  </si>
  <si>
    <t>阿波村</t>
  </si>
  <si>
    <t>久米町</t>
  </si>
  <si>
    <t>勝北町</t>
  </si>
  <si>
    <t>安濃町</t>
  </si>
  <si>
    <t>一志町</t>
  </si>
  <si>
    <t>河芸町</t>
  </si>
  <si>
    <t>久居市</t>
  </si>
  <si>
    <t>芸濃町</t>
  </si>
  <si>
    <t>香良洲町</t>
  </si>
  <si>
    <t>白山町</t>
  </si>
  <si>
    <t>美杉村</t>
  </si>
  <si>
    <t>美里村</t>
  </si>
  <si>
    <t>東津野村</t>
  </si>
  <si>
    <t>葉山村</t>
  </si>
  <si>
    <t>日原町</t>
  </si>
  <si>
    <t>羽黒町</t>
  </si>
  <si>
    <t>温海町</t>
  </si>
  <si>
    <t>櫛引町</t>
  </si>
  <si>
    <t>藤島町</t>
  </si>
  <si>
    <t>芦川村</t>
  </si>
  <si>
    <t>境川村</t>
  </si>
  <si>
    <t>御坂町</t>
  </si>
  <si>
    <t>春日居町</t>
  </si>
  <si>
    <t>石和町</t>
  </si>
  <si>
    <t>八代町</t>
  </si>
  <si>
    <t>河浦町</t>
  </si>
  <si>
    <t>牛深市</t>
  </si>
  <si>
    <t>五和町</t>
  </si>
  <si>
    <t>御所浦町</t>
  </si>
  <si>
    <t>新和町</t>
  </si>
  <si>
    <t>栖本町</t>
  </si>
  <si>
    <t>倉岳町</t>
  </si>
  <si>
    <t>本渡市</t>
  </si>
  <si>
    <t>渥美町</t>
  </si>
  <si>
    <t>赤羽根町</t>
  </si>
  <si>
    <t>田原町</t>
  </si>
  <si>
    <t>常葉町</t>
  </si>
  <si>
    <t>船引町</t>
  </si>
  <si>
    <t>大越町</t>
  </si>
  <si>
    <t>滝根町</t>
  </si>
  <si>
    <t>都路村</t>
  </si>
  <si>
    <t>中辺路町</t>
  </si>
  <si>
    <t>本宮町</t>
  </si>
  <si>
    <t>龍神村</t>
  </si>
  <si>
    <t>石越町</t>
  </si>
  <si>
    <t>中田町</t>
  </si>
  <si>
    <t>津山町</t>
  </si>
  <si>
    <t>登米町</t>
  </si>
  <si>
    <t>南方町</t>
  </si>
  <si>
    <t>迫町</t>
  </si>
  <si>
    <t>米山町</t>
  </si>
  <si>
    <t>豊里町</t>
  </si>
  <si>
    <t>高崎町</t>
  </si>
  <si>
    <t>高城町</t>
  </si>
  <si>
    <t>山之口町</t>
  </si>
  <si>
    <t>広田村</t>
    <phoneticPr fontId="16"/>
  </si>
  <si>
    <t>庄川町</t>
    <phoneticPr fontId="16"/>
  </si>
  <si>
    <t>新治村</t>
    <phoneticPr fontId="16"/>
  </si>
  <si>
    <t>厳木町</t>
  </si>
  <si>
    <t>呼子町</t>
  </si>
  <si>
    <t>七山村</t>
  </si>
  <si>
    <t>相知町</t>
  </si>
  <si>
    <t>鎮西町</t>
  </si>
  <si>
    <t>肥前町</t>
  </si>
  <si>
    <t>浜玉町</t>
  </si>
  <si>
    <t>北波多村</t>
  </si>
  <si>
    <t>金谷町</t>
  </si>
  <si>
    <t>川根町</t>
  </si>
  <si>
    <t>引田町</t>
  </si>
  <si>
    <t>大内町</t>
  </si>
  <si>
    <t>三加茂町</t>
  </si>
  <si>
    <t>重信町</t>
  </si>
  <si>
    <t>愛東町</t>
  </si>
  <si>
    <t>永源寺町</t>
  </si>
  <si>
    <t>湖東町</t>
  </si>
  <si>
    <t>五個荘町</t>
  </si>
  <si>
    <t>能登川町</t>
  </si>
  <si>
    <t>八日市市</t>
  </si>
  <si>
    <t>吾妻郡東村</t>
  </si>
  <si>
    <t>東部町</t>
  </si>
  <si>
    <t>北御牧村</t>
  </si>
  <si>
    <t>安芸津町</t>
  </si>
  <si>
    <t>黒瀬町</t>
  </si>
  <si>
    <t>福富町</t>
  </si>
  <si>
    <t>豊栄町</t>
  </si>
  <si>
    <t>鳴瀬町</t>
  </si>
  <si>
    <t>矢本町</t>
  </si>
  <si>
    <t>小石原村</t>
  </si>
  <si>
    <t>宝珠山村</t>
  </si>
  <si>
    <t>上北町</t>
  </si>
  <si>
    <t>稲川町</t>
  </si>
  <si>
    <t>皆瀬村</t>
  </si>
  <si>
    <t>羽合町</t>
  </si>
  <si>
    <t>鬼石町</t>
  </si>
  <si>
    <t>常盤村</t>
  </si>
  <si>
    <t>虻田町</t>
  </si>
  <si>
    <t>洞爺村</t>
  </si>
  <si>
    <t>西方町</t>
  </si>
  <si>
    <t>大平町</t>
  </si>
  <si>
    <t>都賀町</t>
  </si>
  <si>
    <t>藤岡町</t>
  </si>
  <si>
    <t>月ケ瀬村</t>
  </si>
  <si>
    <t>都祁村</t>
  </si>
  <si>
    <t>瓜連町</t>
  </si>
  <si>
    <t>馬頭町</t>
  </si>
  <si>
    <t>上那賀町</t>
  </si>
  <si>
    <t>相生町</t>
  </si>
  <si>
    <t>木沢村</t>
  </si>
  <si>
    <t>木頭村</t>
  </si>
  <si>
    <t>鷲敷町</t>
  </si>
  <si>
    <t>烏山町</t>
  </si>
  <si>
    <t>南那須町</t>
  </si>
  <si>
    <t>塩原町</t>
  </si>
  <si>
    <t>黒磯市</t>
  </si>
  <si>
    <t>西那須野町</t>
  </si>
  <si>
    <t>五十崎町</t>
  </si>
  <si>
    <t>小田町</t>
  </si>
  <si>
    <t>芦安村</t>
  </si>
  <si>
    <t>櫛形町</t>
  </si>
  <si>
    <t>若草町</t>
  </si>
  <si>
    <t>白根町</t>
  </si>
  <si>
    <t>八田村</t>
  </si>
  <si>
    <t>三原町</t>
  </si>
  <si>
    <t>西淡町</t>
  </si>
  <si>
    <t>南淡町</t>
  </si>
  <si>
    <t>緑町</t>
  </si>
  <si>
    <t>加世田市</t>
  </si>
  <si>
    <t>笠沙町</t>
  </si>
  <si>
    <t>金峰町</t>
  </si>
  <si>
    <t>大浦町</t>
  </si>
  <si>
    <t>坊津町</t>
  </si>
  <si>
    <t>久木野村</t>
  </si>
  <si>
    <t>長陽村</t>
  </si>
  <si>
    <t>白水村</t>
  </si>
  <si>
    <t>南勢町</t>
  </si>
  <si>
    <t>南島町</t>
  </si>
  <si>
    <t>河野村</t>
  </si>
  <si>
    <t>今庄町</t>
  </si>
  <si>
    <t>南条町</t>
  </si>
  <si>
    <t>伊南村</t>
  </si>
  <si>
    <t>舘岩村</t>
  </si>
  <si>
    <t>田島町</t>
  </si>
  <si>
    <t>南郷村</t>
  </si>
  <si>
    <t>塩沢町</t>
  </si>
  <si>
    <t>六日町</t>
  </si>
  <si>
    <t>頴娃町</t>
  </si>
  <si>
    <t>知覧町</t>
  </si>
  <si>
    <t>歌津町</t>
  </si>
  <si>
    <t>志津川町</t>
  </si>
  <si>
    <t>玉城村</t>
  </si>
  <si>
    <t>佐敷町</t>
  </si>
  <si>
    <t>知念村</t>
  </si>
  <si>
    <t>原町市</t>
  </si>
  <si>
    <t>小高町</t>
  </si>
  <si>
    <t>根占町</t>
  </si>
  <si>
    <t>佐多町</t>
  </si>
  <si>
    <t>園部町</t>
  </si>
  <si>
    <t>日吉町</t>
  </si>
  <si>
    <t>八木町</t>
  </si>
  <si>
    <t>井口村</t>
  </si>
  <si>
    <t>井波町</t>
  </si>
  <si>
    <t>上平村</t>
  </si>
  <si>
    <t>城端町</t>
  </si>
  <si>
    <t>福光町</t>
  </si>
  <si>
    <t>福野町</t>
  </si>
  <si>
    <t>平村</t>
  </si>
  <si>
    <t>利賀村</t>
  </si>
  <si>
    <t>加津佐町</t>
  </si>
  <si>
    <t>口之津町</t>
  </si>
  <si>
    <t>深江町</t>
  </si>
  <si>
    <t>西有家町</t>
  </si>
  <si>
    <t>南有馬町</t>
  </si>
  <si>
    <t>布津町</t>
  </si>
  <si>
    <t>北有馬町</t>
  </si>
  <si>
    <t>有家町</t>
  </si>
  <si>
    <t>会見町</t>
  </si>
  <si>
    <t>西伯町</t>
  </si>
  <si>
    <t>富沢町</t>
  </si>
  <si>
    <t>福地村</t>
  </si>
  <si>
    <t>名川町</t>
  </si>
  <si>
    <t>丸山町</t>
  </si>
  <si>
    <t>三芳村</t>
  </si>
  <si>
    <t>千倉町</t>
  </si>
  <si>
    <t>富浦町</t>
  </si>
  <si>
    <t>富山町</t>
  </si>
  <si>
    <t>和田町</t>
  </si>
  <si>
    <t>浄法寺町</t>
  </si>
  <si>
    <t>安達町</t>
  </si>
  <si>
    <t>岩代町</t>
  </si>
  <si>
    <t>吉和村</t>
  </si>
  <si>
    <t>宮島町</t>
  </si>
  <si>
    <t>佐伯町</t>
  </si>
  <si>
    <t>栗山村</t>
  </si>
  <si>
    <t>今市市</t>
  </si>
  <si>
    <t>足尾町</t>
  </si>
  <si>
    <t>中津村</t>
  </si>
  <si>
    <t>美山村</t>
  </si>
  <si>
    <t>門別町</t>
  </si>
  <si>
    <t>伊集院町</t>
  </si>
  <si>
    <t>東市来町</t>
  </si>
  <si>
    <t>上津江村</t>
  </si>
  <si>
    <t>前津江村</t>
  </si>
  <si>
    <t>中津江村</t>
  </si>
  <si>
    <t>天瀬町</t>
  </si>
  <si>
    <t>南郷町</t>
  </si>
  <si>
    <t>北郷町</t>
  </si>
  <si>
    <t>十王町</t>
  </si>
  <si>
    <t>二ツ井町</t>
  </si>
  <si>
    <t>内浦町</t>
  </si>
  <si>
    <t>能都町</t>
  </si>
  <si>
    <t>柳田村</t>
  </si>
  <si>
    <t>根上町</t>
  </si>
  <si>
    <t>寺井町</t>
  </si>
  <si>
    <t>辰口町</t>
  </si>
  <si>
    <t>むつみ村</t>
  </si>
  <si>
    <t>旭村</t>
  </si>
  <si>
    <t>須佐町</t>
  </si>
  <si>
    <t>田万川町</t>
  </si>
  <si>
    <t>福栄村</t>
  </si>
  <si>
    <t>岸本町</t>
  </si>
  <si>
    <t>溝口町</t>
  </si>
  <si>
    <t>高柳町</t>
  </si>
  <si>
    <t>西山町</t>
  </si>
  <si>
    <t>沼南町</t>
  </si>
  <si>
    <t>大信村</t>
  </si>
  <si>
    <t>表郷村</t>
  </si>
  <si>
    <t>河内村</t>
  </si>
  <si>
    <t>吉野谷村</t>
  </si>
  <si>
    <t>松任市</t>
  </si>
  <si>
    <t>鳥越村</t>
  </si>
  <si>
    <t>鶴来町</t>
  </si>
  <si>
    <t>白峰村</t>
  </si>
  <si>
    <t>尾口村</t>
  </si>
  <si>
    <t>日置川町</t>
  </si>
  <si>
    <t>恵山町</t>
  </si>
  <si>
    <t>戸井町</t>
  </si>
  <si>
    <t>椴法華村</t>
  </si>
  <si>
    <t>南茅部町</t>
  </si>
  <si>
    <t>熊石町</t>
  </si>
  <si>
    <t>南郷村</t>
    <phoneticPr fontId="16"/>
  </si>
  <si>
    <t>具志頭村</t>
  </si>
  <si>
    <t>東風平町</t>
  </si>
  <si>
    <t>黒木町</t>
  </si>
  <si>
    <t>上陽町</t>
  </si>
  <si>
    <t>星野村</t>
  </si>
  <si>
    <t>矢部村</t>
  </si>
  <si>
    <t>立花町</t>
  </si>
  <si>
    <t>鏡町</t>
  </si>
  <si>
    <t>坂本村</t>
  </si>
  <si>
    <t>千丁町</t>
  </si>
  <si>
    <t>泉村</t>
  </si>
  <si>
    <t>東陽村</t>
  </si>
  <si>
    <t>郡家町</t>
  </si>
  <si>
    <t>船岡町</t>
  </si>
  <si>
    <t>八東町</t>
  </si>
  <si>
    <t>保内町</t>
  </si>
  <si>
    <t>安代町</t>
  </si>
  <si>
    <t>松尾村</t>
  </si>
  <si>
    <t>西根町</t>
  </si>
  <si>
    <t>八森町</t>
  </si>
  <si>
    <t>峰浜村</t>
  </si>
  <si>
    <t>三水村</t>
  </si>
  <si>
    <t>牟礼村</t>
  </si>
  <si>
    <t>頴田町</t>
  </si>
  <si>
    <t>筑穂町</t>
  </si>
  <si>
    <t>穂波町</t>
  </si>
  <si>
    <t>南信濃村</t>
  </si>
  <si>
    <t>赤来町</t>
  </si>
  <si>
    <t>頓原町</t>
  </si>
  <si>
    <t>名栗村</t>
  </si>
  <si>
    <t>福田町</t>
  </si>
  <si>
    <t>豊岡村</t>
  </si>
  <si>
    <t>竜洋町</t>
  </si>
  <si>
    <t>河合村</t>
  </si>
  <si>
    <t>古川町</t>
  </si>
  <si>
    <t>吉永町</t>
  </si>
  <si>
    <t>日生町</t>
  </si>
  <si>
    <t>因島市</t>
  </si>
  <si>
    <t>御調町</t>
  </si>
  <si>
    <t>向島町</t>
  </si>
  <si>
    <t>瀬戸田町</t>
  </si>
  <si>
    <t>仙南村</t>
  </si>
  <si>
    <t>千畑町</t>
  </si>
  <si>
    <t>北郷村</t>
  </si>
  <si>
    <t>邑智町</t>
  </si>
  <si>
    <t>旭町</t>
  </si>
  <si>
    <t>柵原町</t>
  </si>
  <si>
    <t>中央町</t>
  </si>
  <si>
    <t>英田町</t>
  </si>
  <si>
    <t>作東町</t>
  </si>
  <si>
    <t>勝田町</t>
  </si>
  <si>
    <t>東粟倉村</t>
  </si>
  <si>
    <t>秋芳町</t>
  </si>
  <si>
    <t>美東町</t>
  </si>
  <si>
    <t>日和佐町</t>
  </si>
  <si>
    <t>由岐町</t>
  </si>
  <si>
    <t>穴吹町</t>
  </si>
  <si>
    <t>美馬町</t>
  </si>
  <si>
    <t>木屋平村</t>
  </si>
  <si>
    <t>脇町</t>
  </si>
  <si>
    <t>小牛田町</t>
  </si>
  <si>
    <t>砥用町</t>
  </si>
  <si>
    <t>安富町</t>
  </si>
  <si>
    <t>家島町</t>
  </si>
  <si>
    <t>香寺町</t>
  </si>
  <si>
    <t>夢前町</t>
  </si>
  <si>
    <t>宮原町</t>
  </si>
  <si>
    <t>竜北町</t>
  </si>
  <si>
    <t>引佐町</t>
  </si>
  <si>
    <t>佐久間町</t>
  </si>
  <si>
    <t>細江町</t>
  </si>
  <si>
    <t>三ケ日町</t>
  </si>
  <si>
    <t>水窪町</t>
  </si>
  <si>
    <t>天竜市</t>
  </si>
  <si>
    <t>浜北市</t>
  </si>
  <si>
    <t>舞阪町</t>
  </si>
  <si>
    <t>雄踏町</t>
  </si>
  <si>
    <t>龍山村</t>
  </si>
  <si>
    <t>金城町</t>
  </si>
  <si>
    <t>弥栄村</t>
  </si>
  <si>
    <t>妙義町</t>
  </si>
  <si>
    <t>細入村</t>
  </si>
  <si>
    <t>山田村</t>
  </si>
  <si>
    <t>大沢野町</t>
  </si>
  <si>
    <t>八尾町</t>
  </si>
  <si>
    <t>婦中町</t>
  </si>
  <si>
    <t>河口湖町</t>
  </si>
  <si>
    <t>勝山村</t>
  </si>
  <si>
    <t>足和田村</t>
  </si>
  <si>
    <t>芝川町</t>
  </si>
  <si>
    <t>鰍沢町</t>
  </si>
  <si>
    <t>増穂町</t>
  </si>
  <si>
    <t>富里町</t>
  </si>
  <si>
    <t>上下町</t>
  </si>
  <si>
    <t>山内町</t>
  </si>
  <si>
    <t>越廼村</t>
  </si>
  <si>
    <t>沼隈町</t>
  </si>
  <si>
    <t>新市町</t>
  </si>
  <si>
    <t>神辺町</t>
  </si>
  <si>
    <t>夜久野町</t>
  </si>
  <si>
    <t>金田町</t>
  </si>
  <si>
    <t>赤池町</t>
  </si>
  <si>
    <t>方城町</t>
  </si>
  <si>
    <t>津屋崎町</t>
  </si>
  <si>
    <t>福間町</t>
  </si>
  <si>
    <t>飯野町</t>
  </si>
  <si>
    <t>生月町</t>
  </si>
  <si>
    <t>田平町</t>
  </si>
  <si>
    <t>碇ケ関村</t>
  </si>
  <si>
    <t>尾上町</t>
  </si>
  <si>
    <t>平賀町</t>
  </si>
  <si>
    <t>伊吹町</t>
  </si>
  <si>
    <t>近江町</t>
  </si>
  <si>
    <t>米原町</t>
  </si>
  <si>
    <t>淀江町</t>
  </si>
  <si>
    <t>押水町</t>
  </si>
  <si>
    <t>志雄町</t>
  </si>
  <si>
    <t>出石町</t>
  </si>
  <si>
    <t>城崎町</t>
  </si>
  <si>
    <t>但東町</t>
  </si>
  <si>
    <t>竹野町</t>
  </si>
  <si>
    <t>香々地町</t>
  </si>
  <si>
    <t>真玉町</t>
  </si>
  <si>
    <t>富山村</t>
  </si>
  <si>
    <t>音羽町</t>
  </si>
  <si>
    <t>小坂井町</t>
  </si>
  <si>
    <t>稲武町</t>
  </si>
  <si>
    <t>下山村</t>
  </si>
  <si>
    <t>小原村</t>
  </si>
  <si>
    <t>足助町</t>
  </si>
  <si>
    <t>大洋村</t>
  </si>
  <si>
    <t>鉾田町</t>
  </si>
  <si>
    <t>北条町</t>
  </si>
  <si>
    <t>常呂町</t>
  </si>
  <si>
    <t>端野町</t>
  </si>
  <si>
    <t>留辺蕊町</t>
  </si>
  <si>
    <t>芸北町</t>
  </si>
  <si>
    <t>大朝町</t>
  </si>
  <si>
    <t>豊平町</t>
  </si>
  <si>
    <t>阿仁町</t>
  </si>
  <si>
    <t>合川町</t>
  </si>
  <si>
    <t>森吉町</t>
  </si>
  <si>
    <t>鷹巣町</t>
  </si>
  <si>
    <t>上磯町</t>
  </si>
  <si>
    <t>高根町</t>
  </si>
  <si>
    <t>小淵沢町</t>
  </si>
  <si>
    <t>須玉町</t>
  </si>
  <si>
    <t>大泉村</t>
  </si>
  <si>
    <t>長坂町</t>
  </si>
  <si>
    <t>白州町</t>
  </si>
  <si>
    <t>武川村</t>
  </si>
  <si>
    <t>明野村</t>
  </si>
  <si>
    <t>師勝町</t>
  </si>
  <si>
    <t>西春町</t>
  </si>
  <si>
    <t>相良町</t>
  </si>
  <si>
    <t>児玉町</t>
  </si>
  <si>
    <t>根尾村</t>
  </si>
  <si>
    <t>糸貫町</t>
  </si>
  <si>
    <t>真正町</t>
  </si>
  <si>
    <t>本巣町</t>
  </si>
  <si>
    <t>忠類村</t>
  </si>
  <si>
    <t>新井市</t>
  </si>
  <si>
    <t>妙高高原町</t>
  </si>
  <si>
    <t>妙高村</t>
  </si>
  <si>
    <t>横川町</t>
  </si>
  <si>
    <t>溝辺町</t>
  </si>
  <si>
    <t>国分市</t>
  </si>
  <si>
    <t>隼人町</t>
  </si>
  <si>
    <t>福山町</t>
  </si>
  <si>
    <t>牧園町</t>
  </si>
  <si>
    <t>霧島町</t>
  </si>
  <si>
    <t>風連町</t>
  </si>
  <si>
    <t>開田村</t>
  </si>
  <si>
    <t>三岳村</t>
  </si>
  <si>
    <t>日義村</t>
  </si>
  <si>
    <t>木曽福島町</t>
  </si>
  <si>
    <t>木津町</t>
  </si>
  <si>
    <t>中主町</t>
  </si>
  <si>
    <t>野洲町</t>
  </si>
  <si>
    <t>関宿町</t>
  </si>
  <si>
    <t>野々市町</t>
    <phoneticPr fontId="16"/>
  </si>
  <si>
    <t>十四山村</t>
  </si>
  <si>
    <t>弥富町</t>
  </si>
  <si>
    <t>大畠町</t>
    <phoneticPr fontId="16"/>
  </si>
  <si>
    <t>三橋町</t>
  </si>
  <si>
    <t>久瀬村</t>
  </si>
  <si>
    <t>坂内村</t>
  </si>
  <si>
    <t>春日村</t>
  </si>
  <si>
    <t>谷汲村</t>
  </si>
  <si>
    <t>藤橋村</t>
  </si>
  <si>
    <t>吉備町</t>
  </si>
  <si>
    <t>金屋町</t>
  </si>
  <si>
    <t>西有田町</t>
  </si>
  <si>
    <t>吉松町</t>
  </si>
  <si>
    <t>栗野町</t>
  </si>
  <si>
    <t>上湧別町</t>
    <phoneticPr fontId="16"/>
  </si>
  <si>
    <t>湯布院町</t>
  </si>
  <si>
    <t>挾間町</t>
  </si>
  <si>
    <t>岩城町</t>
  </si>
  <si>
    <t>西目町</t>
  </si>
  <si>
    <t>鳥海町</t>
  </si>
  <si>
    <t>東由利町</t>
  </si>
  <si>
    <t>本荘市</t>
  </si>
  <si>
    <t>矢島町</t>
  </si>
  <si>
    <t>由利町</t>
  </si>
  <si>
    <t>羽須美村</t>
  </si>
  <si>
    <t>石見町</t>
  </si>
  <si>
    <t>加悦町</t>
  </si>
  <si>
    <t>岩滝町</t>
  </si>
  <si>
    <t>野田川町</t>
  </si>
  <si>
    <t>種市町</t>
  </si>
  <si>
    <t>大野村</t>
  </si>
  <si>
    <t>関宮町</t>
  </si>
  <si>
    <t>大屋町</t>
  </si>
  <si>
    <t>八鹿町</t>
  </si>
  <si>
    <t>養父町</t>
  </si>
  <si>
    <t>門前町</t>
  </si>
  <si>
    <t>菊水町</t>
  </si>
  <si>
    <t>三加和町</t>
  </si>
  <si>
    <t>高来町</t>
  </si>
  <si>
    <t>小長井町</t>
  </si>
  <si>
    <t>森山町</t>
  </si>
  <si>
    <t>多良見町</t>
  </si>
  <si>
    <t>飯盛町</t>
  </si>
  <si>
    <t>福岡市</t>
    <phoneticPr fontId="16"/>
  </si>
  <si>
    <t>東区</t>
    <phoneticPr fontId="16"/>
  </si>
  <si>
    <t>西区</t>
    <phoneticPr fontId="16"/>
  </si>
  <si>
    <t>早良区</t>
    <phoneticPr fontId="16"/>
  </si>
  <si>
    <t>博多区</t>
    <phoneticPr fontId="16"/>
  </si>
  <si>
    <t>中央区</t>
    <phoneticPr fontId="16"/>
  </si>
  <si>
    <t>南区</t>
    <phoneticPr fontId="16"/>
  </si>
  <si>
    <t>城南区</t>
    <phoneticPr fontId="16"/>
  </si>
  <si>
    <t>市町村＋旧</t>
    <rPh sb="0" eb="3">
      <t>シチョウソン</t>
    </rPh>
    <rPh sb="4" eb="5">
      <t>キュウ</t>
    </rPh>
    <phoneticPr fontId="16"/>
  </si>
  <si>
    <t>旭川市</t>
    <phoneticPr fontId="16"/>
  </si>
  <si>
    <t>年間
日射量地域区分</t>
    <phoneticPr fontId="16"/>
  </si>
  <si>
    <t>（番地）</t>
    <rPh sb="1" eb="3">
      <t>バンチ</t>
    </rPh>
    <phoneticPr fontId="10"/>
  </si>
  <si>
    <t>いすみ市（旧夷隅町)</t>
    <phoneticPr fontId="16"/>
  </si>
  <si>
    <t>いちき串木野市（旧串木野市)</t>
    <phoneticPr fontId="16"/>
  </si>
  <si>
    <t>いなべ市（旧北勢町)</t>
    <phoneticPr fontId="16"/>
  </si>
  <si>
    <t>いの町（旧本川村)</t>
    <phoneticPr fontId="16"/>
  </si>
  <si>
    <t>うきは市（旧吉井町)</t>
    <phoneticPr fontId="16"/>
  </si>
  <si>
    <t>うるま市（旧具志川市)</t>
    <phoneticPr fontId="16"/>
  </si>
  <si>
    <t>おいらせ町（旧百石町）</t>
    <phoneticPr fontId="16"/>
  </si>
  <si>
    <t>うるま市（旧石川市)</t>
    <phoneticPr fontId="16"/>
  </si>
  <si>
    <t>かすみがうら市（旧霞ヶ浦町)</t>
    <phoneticPr fontId="16"/>
  </si>
  <si>
    <t>かつらぎ町（旧かつらぎ町)</t>
    <phoneticPr fontId="16"/>
  </si>
  <si>
    <t>かほく市（旧高松町)</t>
    <phoneticPr fontId="16"/>
  </si>
  <si>
    <t>さいたま市（旧岩槻市)</t>
    <phoneticPr fontId="16"/>
  </si>
  <si>
    <t>さくら市（旧氏家町)</t>
    <phoneticPr fontId="16"/>
  </si>
  <si>
    <t>さつま町（旧鶴田町)</t>
    <phoneticPr fontId="16"/>
  </si>
  <si>
    <t>さぬき市（旧津田町)</t>
    <phoneticPr fontId="16"/>
  </si>
  <si>
    <t>せたな町（旧大成町）</t>
    <phoneticPr fontId="16"/>
  </si>
  <si>
    <t>たつの市（旧御津町)</t>
    <phoneticPr fontId="16"/>
  </si>
  <si>
    <t>つがる市（旧木造町）</t>
    <phoneticPr fontId="16"/>
  </si>
  <si>
    <t>つくばみらい市（旧伊奈町)</t>
    <phoneticPr fontId="16"/>
  </si>
  <si>
    <t>つくば市（旧つくば市)</t>
    <phoneticPr fontId="16"/>
  </si>
  <si>
    <t>つるぎ町（旧半田町)</t>
    <phoneticPr fontId="16"/>
  </si>
  <si>
    <t>ときがわ町（旧都幾川村)</t>
    <phoneticPr fontId="16"/>
  </si>
  <si>
    <t>にかほ市（旧仁賀保町)</t>
    <phoneticPr fontId="16"/>
  </si>
  <si>
    <t>ふじみ野市（旧上福岡市)</t>
    <phoneticPr fontId="16"/>
  </si>
  <si>
    <t>まんのう町（旧琴南町)</t>
    <phoneticPr fontId="16"/>
  </si>
  <si>
    <t>みどり市（旧勢多郡東村)</t>
    <phoneticPr fontId="16"/>
  </si>
  <si>
    <t>みなかみ町（旧月夜野町)</t>
    <phoneticPr fontId="16"/>
  </si>
  <si>
    <t>むかわ町（旧鵡川町）</t>
    <phoneticPr fontId="16"/>
  </si>
  <si>
    <t>伊達市（旧伊達市）</t>
    <phoneticPr fontId="16"/>
  </si>
  <si>
    <t>遠軽町（旧生田原町）</t>
    <phoneticPr fontId="16"/>
  </si>
  <si>
    <t>釧路市（旧釧路市）</t>
    <phoneticPr fontId="16"/>
  </si>
  <si>
    <t>士別市（旧士別市）</t>
    <phoneticPr fontId="16"/>
  </si>
  <si>
    <t>枝幸町（旧枝幸町）</t>
    <phoneticPr fontId="16"/>
  </si>
  <si>
    <t>新ひだか町（旧静内町）</t>
    <phoneticPr fontId="16"/>
  </si>
  <si>
    <t>石狩市（旧石狩市）</t>
    <phoneticPr fontId="16"/>
  </si>
  <si>
    <t>大空町（旧東藻琴村）</t>
    <phoneticPr fontId="16"/>
  </si>
  <si>
    <t>洞爺湖町（旧虻田町）</t>
    <phoneticPr fontId="16"/>
  </si>
  <si>
    <t>日高町（旧日高町）</t>
    <phoneticPr fontId="16"/>
  </si>
  <si>
    <t>函館市（旧函館市）</t>
    <phoneticPr fontId="16"/>
  </si>
  <si>
    <t>八雲町（旧八雲町）</t>
    <phoneticPr fontId="16"/>
  </si>
  <si>
    <t>北見市（旧北見市）</t>
    <phoneticPr fontId="16"/>
  </si>
  <si>
    <t>北斗市（旧上磯町）</t>
    <phoneticPr fontId="16"/>
  </si>
  <si>
    <t>幕別町（旧忠類村）</t>
    <phoneticPr fontId="16"/>
  </si>
  <si>
    <t>名寄市（旧名寄市）</t>
    <phoneticPr fontId="16"/>
  </si>
  <si>
    <t>湧別町（旧上湧別町）</t>
    <phoneticPr fontId="16"/>
  </si>
  <si>
    <t>安平町（旧早来町）</t>
    <phoneticPr fontId="16"/>
  </si>
  <si>
    <t>森町（旧砂原町）</t>
    <phoneticPr fontId="16"/>
  </si>
  <si>
    <t>外ケ浜町（旧蟹田町）</t>
    <phoneticPr fontId="16"/>
  </si>
  <si>
    <t>五所川原市（旧五所川原市）</t>
    <phoneticPr fontId="16"/>
  </si>
  <si>
    <t>弘前市（旧弘前市）</t>
    <phoneticPr fontId="16"/>
  </si>
  <si>
    <t>七戸町（旧七戸町）</t>
    <phoneticPr fontId="16"/>
  </si>
  <si>
    <t>十和田市（旧十和田市）</t>
    <phoneticPr fontId="16"/>
  </si>
  <si>
    <t>深浦町（旧深浦町）</t>
    <phoneticPr fontId="16"/>
  </si>
  <si>
    <t>青森市（旧青森市）</t>
    <phoneticPr fontId="16"/>
  </si>
  <si>
    <t>中泊町（旧中里町）</t>
    <phoneticPr fontId="16"/>
  </si>
  <si>
    <t>東北町（旧上北町）</t>
    <phoneticPr fontId="16"/>
  </si>
  <si>
    <t>藤崎町（旧藤崎町）</t>
    <phoneticPr fontId="16"/>
  </si>
  <si>
    <t>南部町（旧名川町）</t>
    <phoneticPr fontId="16"/>
  </si>
  <si>
    <t>八戸市（旧八戸市）</t>
    <phoneticPr fontId="16"/>
  </si>
  <si>
    <t>平川市（旧尾上町）</t>
    <phoneticPr fontId="16"/>
  </si>
  <si>
    <t>遠野市（旧遠野市)</t>
    <phoneticPr fontId="16"/>
  </si>
  <si>
    <t>奥州市（旧水沢市)</t>
    <phoneticPr fontId="16"/>
  </si>
  <si>
    <t>花巻市（旧花巻市)</t>
    <phoneticPr fontId="16"/>
  </si>
  <si>
    <t>洋野町（旧種市町)</t>
    <phoneticPr fontId="16"/>
  </si>
  <si>
    <t>潟上市（旧昭和町)</t>
    <phoneticPr fontId="16"/>
  </si>
  <si>
    <t>三種町（旧琴丘町)</t>
    <phoneticPr fontId="16"/>
  </si>
  <si>
    <t>秋田市（旧秋田市)</t>
    <phoneticPr fontId="16"/>
  </si>
  <si>
    <t>仙北市（旧角館町)</t>
    <phoneticPr fontId="16"/>
  </si>
  <si>
    <t>大館市（旧大館市)</t>
    <phoneticPr fontId="16"/>
  </si>
  <si>
    <t>大仙市（旧大曲市)</t>
    <phoneticPr fontId="16"/>
  </si>
  <si>
    <t>男鹿市（旧男鹿市)</t>
    <phoneticPr fontId="16"/>
  </si>
  <si>
    <t>湯沢市（旧湯沢市)</t>
    <phoneticPr fontId="16"/>
  </si>
  <si>
    <t>八峰町（旧八森町)</t>
    <phoneticPr fontId="16"/>
  </si>
  <si>
    <t>美郷町（旧六郷町)</t>
    <phoneticPr fontId="16"/>
  </si>
  <si>
    <t>北秋田市（旧鷹巣町)</t>
    <phoneticPr fontId="16"/>
  </si>
  <si>
    <t>由利本荘市（旧本荘市)</t>
    <phoneticPr fontId="16"/>
  </si>
  <si>
    <t>検査日</t>
    <rPh sb="0" eb="2">
      <t>ケンサ</t>
    </rPh>
    <rPh sb="2" eb="3">
      <t>ヒ</t>
    </rPh>
    <phoneticPr fontId="10"/>
  </si>
  <si>
    <t>部位</t>
    <rPh sb="0" eb="2">
      <t>ブイ</t>
    </rPh>
    <phoneticPr fontId="10"/>
  </si>
  <si>
    <t>市区
町村</t>
    <rPh sb="0" eb="2">
      <t>シク</t>
    </rPh>
    <rPh sb="3" eb="5">
      <t>チョウソン</t>
    </rPh>
    <phoneticPr fontId="10"/>
  </si>
  <si>
    <t>おおい町（旧大飯町)</t>
    <phoneticPr fontId="16"/>
  </si>
  <si>
    <t>みなべ町（旧南部川村)</t>
    <phoneticPr fontId="16"/>
  </si>
  <si>
    <t>みやき町（旧三根町)</t>
    <phoneticPr fontId="16"/>
  </si>
  <si>
    <t>みやこ町（旧犀川町)</t>
    <phoneticPr fontId="16"/>
  </si>
  <si>
    <t>みやま市（旧高田町)</t>
    <phoneticPr fontId="16"/>
  </si>
  <si>
    <t>阿賀町（旧三川村)</t>
    <phoneticPr fontId="16"/>
  </si>
  <si>
    <t>阿賀野市（旧安田町)</t>
    <phoneticPr fontId="16"/>
  </si>
  <si>
    <t>阿蘇市（旧阿蘇町)</t>
    <phoneticPr fontId="16"/>
  </si>
  <si>
    <t>阿智村（旧阿智村)</t>
    <phoneticPr fontId="16"/>
  </si>
  <si>
    <t>阿南市（旧阿南市)</t>
    <phoneticPr fontId="16"/>
  </si>
  <si>
    <t>阿波市（旧阿波町)</t>
    <phoneticPr fontId="16"/>
  </si>
  <si>
    <t>愛西市（旧佐屋町)</t>
    <phoneticPr fontId="16"/>
  </si>
  <si>
    <t>愛荘町（旧愛知川町)</t>
    <phoneticPr fontId="16"/>
  </si>
  <si>
    <t>愛南町（旧一本松町)</t>
    <phoneticPr fontId="16"/>
  </si>
  <si>
    <t>姶良市（旧姶良町)</t>
    <phoneticPr fontId="16"/>
  </si>
  <si>
    <t>芦北町（旧芦北町)</t>
    <phoneticPr fontId="16"/>
  </si>
  <si>
    <t>綾川町（旧綾南町)</t>
    <phoneticPr fontId="16"/>
  </si>
  <si>
    <t>安芸高田市（旧吉田町)</t>
    <phoneticPr fontId="16"/>
  </si>
  <si>
    <t>八幡平市（旧安代町）</t>
    <phoneticPr fontId="16"/>
  </si>
  <si>
    <t>加美町（旧宮崎町)</t>
    <phoneticPr fontId="16"/>
  </si>
  <si>
    <t>登米市（旧中田町)</t>
    <phoneticPr fontId="16"/>
  </si>
  <si>
    <t>東松島市（旧矢本町)</t>
    <phoneticPr fontId="16"/>
  </si>
  <si>
    <t>南三陸町（旧歌津町)</t>
    <phoneticPr fontId="16"/>
  </si>
  <si>
    <t>大仙市（旧協和町)</t>
    <phoneticPr fontId="16"/>
  </si>
  <si>
    <t>美郷町（旧仙南村)</t>
    <phoneticPr fontId="16"/>
  </si>
  <si>
    <t>北秋田市（旧阿仁町)</t>
    <phoneticPr fontId="16"/>
  </si>
  <si>
    <t>由利本荘市（旧岩城町)</t>
    <phoneticPr fontId="16"/>
  </si>
  <si>
    <t>会津美里町（旧会津高田町)</t>
    <phoneticPr fontId="16"/>
  </si>
  <si>
    <t>南会津町（旧伊南村)</t>
    <phoneticPr fontId="16"/>
  </si>
  <si>
    <t>稲敷市（旧江戸崎町)</t>
    <phoneticPr fontId="16"/>
  </si>
  <si>
    <t>下妻市（旧下妻市)</t>
    <phoneticPr fontId="16"/>
  </si>
  <si>
    <t>笠間市（旧笠間市)</t>
    <phoneticPr fontId="16"/>
  </si>
  <si>
    <t>古河市（旧古河市)</t>
    <phoneticPr fontId="16"/>
  </si>
  <si>
    <t>行方市（旧玉造町)</t>
    <phoneticPr fontId="16"/>
  </si>
  <si>
    <t>坂東市（旧猿島町)</t>
    <phoneticPr fontId="16"/>
  </si>
  <si>
    <t>桜川市（旧岩瀬町)</t>
    <phoneticPr fontId="16"/>
  </si>
  <si>
    <t>取手市（旧取手市)</t>
    <phoneticPr fontId="16"/>
  </si>
  <si>
    <t>小美玉市（旧玉里村)</t>
    <phoneticPr fontId="16"/>
  </si>
  <si>
    <t>城里町（旧桂村)</t>
    <phoneticPr fontId="16"/>
  </si>
  <si>
    <t>常総市（旧水海道市)</t>
    <phoneticPr fontId="16"/>
  </si>
  <si>
    <t>常陸太田市（旧金砂郷町)</t>
    <phoneticPr fontId="16"/>
  </si>
  <si>
    <t>常陸大宮市（旧御前山村)</t>
    <phoneticPr fontId="16"/>
  </si>
  <si>
    <t>神栖市（旧波崎町)</t>
    <phoneticPr fontId="16"/>
  </si>
  <si>
    <t>水戸市（旧水戸市)</t>
    <phoneticPr fontId="16"/>
  </si>
  <si>
    <t>石岡市（旧石岡市)</t>
    <phoneticPr fontId="16"/>
  </si>
  <si>
    <t>筑西市（旧下館市)</t>
    <phoneticPr fontId="16"/>
  </si>
  <si>
    <t>那珂市（旧瓜連町)</t>
    <phoneticPr fontId="16"/>
  </si>
  <si>
    <t>鉾田市（旧旭村)</t>
    <phoneticPr fontId="16"/>
  </si>
  <si>
    <t>さくら市（旧喜連川町)</t>
    <phoneticPr fontId="16"/>
  </si>
  <si>
    <t>宇都宮市（旧宇都宮市)</t>
    <phoneticPr fontId="16"/>
  </si>
  <si>
    <t>下野市（旧国分寺町)</t>
    <phoneticPr fontId="16"/>
  </si>
  <si>
    <t>那珂川町（旧小川町)</t>
    <phoneticPr fontId="16"/>
  </si>
  <si>
    <t>那須烏山市（旧烏山町)</t>
    <phoneticPr fontId="16"/>
  </si>
  <si>
    <t>那須塩原市（旧塩原町)</t>
    <phoneticPr fontId="16"/>
  </si>
  <si>
    <t>中之条町（旧中之条町)</t>
    <phoneticPr fontId="16"/>
  </si>
  <si>
    <t>東吾妻町（旧吾妻郡東村)</t>
    <phoneticPr fontId="16"/>
  </si>
  <si>
    <t>藤岡市（旧鬼石町)</t>
    <phoneticPr fontId="16"/>
  </si>
  <si>
    <t>加須市（旧騎西町)</t>
    <phoneticPr fontId="16"/>
  </si>
  <si>
    <t>久喜市（旧久喜市)</t>
    <phoneticPr fontId="16"/>
  </si>
  <si>
    <t>行田市（旧行田市)</t>
    <phoneticPr fontId="16"/>
  </si>
  <si>
    <t>鴻巣市（旧鴻巣市)</t>
    <phoneticPr fontId="16"/>
  </si>
  <si>
    <t>春日部市（旧春日部市)</t>
    <phoneticPr fontId="16"/>
  </si>
  <si>
    <t>小鹿野町（旧小鹿野町)</t>
    <phoneticPr fontId="16"/>
  </si>
  <si>
    <t>深谷市（旧岡部町)</t>
    <phoneticPr fontId="16"/>
  </si>
  <si>
    <t>神川町（旧神川町)</t>
    <phoneticPr fontId="16"/>
  </si>
  <si>
    <t>川口市（旧川口市)</t>
    <phoneticPr fontId="16"/>
  </si>
  <si>
    <t>旭市（旧旭市)</t>
    <phoneticPr fontId="16"/>
  </si>
  <si>
    <t>印西市（旧印西市)</t>
    <phoneticPr fontId="16"/>
  </si>
  <si>
    <t>横芝光町（旧横芝町)</t>
    <phoneticPr fontId="16"/>
  </si>
  <si>
    <t>鴨川市（旧鴨川市)</t>
    <phoneticPr fontId="16"/>
  </si>
  <si>
    <t>香取市（旧栗源町)</t>
    <phoneticPr fontId="16"/>
  </si>
  <si>
    <t>山武市（旧山武町)</t>
    <phoneticPr fontId="16"/>
  </si>
  <si>
    <t>成田市（旧下総町)</t>
    <phoneticPr fontId="16"/>
  </si>
  <si>
    <t>匝瑳市（旧八日市場市)</t>
    <phoneticPr fontId="16"/>
  </si>
  <si>
    <t>南房総市（旧丸山町)</t>
    <phoneticPr fontId="16"/>
  </si>
  <si>
    <t>柏市（旧沼南町)</t>
    <phoneticPr fontId="16"/>
  </si>
  <si>
    <t>富津市</t>
    <phoneticPr fontId="16"/>
  </si>
  <si>
    <t>中央区</t>
  </si>
  <si>
    <t>中央区</t>
    <rPh sb="0" eb="3">
      <t>チュウオウク</t>
    </rPh>
    <phoneticPr fontId="16"/>
  </si>
  <si>
    <t>港区</t>
  </si>
  <si>
    <t>港区</t>
    <rPh sb="0" eb="2">
      <t>ミナトク</t>
    </rPh>
    <phoneticPr fontId="16"/>
  </si>
  <si>
    <t>文京区</t>
  </si>
  <si>
    <t>文京区</t>
    <rPh sb="0" eb="3">
      <t>ブンキョウク</t>
    </rPh>
    <phoneticPr fontId="16"/>
  </si>
  <si>
    <t>千代田区</t>
  </si>
  <si>
    <t>千代田区</t>
    <rPh sb="0" eb="4">
      <t>チヨダク</t>
    </rPh>
    <phoneticPr fontId="16"/>
  </si>
  <si>
    <t>新宿区</t>
  </si>
  <si>
    <t>新宿区</t>
    <rPh sb="0" eb="3">
      <t>シンジュクク</t>
    </rPh>
    <phoneticPr fontId="16"/>
  </si>
  <si>
    <t>台東区</t>
  </si>
  <si>
    <t>台東区</t>
    <rPh sb="0" eb="3">
      <t>タイトウク</t>
    </rPh>
    <phoneticPr fontId="16"/>
  </si>
  <si>
    <t>墨田区</t>
  </si>
  <si>
    <t>墨田区</t>
    <rPh sb="0" eb="3">
      <t>スミダク</t>
    </rPh>
    <phoneticPr fontId="16"/>
  </si>
  <si>
    <t>江東区</t>
  </si>
  <si>
    <t>江東区</t>
    <rPh sb="0" eb="3">
      <t>コウトウク</t>
    </rPh>
    <phoneticPr fontId="16"/>
  </si>
  <si>
    <t>品川区</t>
  </si>
  <si>
    <t>品川区</t>
    <rPh sb="0" eb="3">
      <t>シナガワク</t>
    </rPh>
    <phoneticPr fontId="16"/>
  </si>
  <si>
    <t>目黒区</t>
  </si>
  <si>
    <t>目黒区</t>
    <rPh sb="0" eb="3">
      <t>メグロク</t>
    </rPh>
    <phoneticPr fontId="16"/>
  </si>
  <si>
    <t>大田区</t>
  </si>
  <si>
    <t>大田区</t>
    <rPh sb="0" eb="3">
      <t>オオタク</t>
    </rPh>
    <phoneticPr fontId="16"/>
  </si>
  <si>
    <t>世田谷区</t>
  </si>
  <si>
    <t>世田谷区</t>
    <rPh sb="0" eb="4">
      <t>セタガヤク</t>
    </rPh>
    <phoneticPr fontId="16"/>
  </si>
  <si>
    <t>渋谷区</t>
  </si>
  <si>
    <t>渋谷区</t>
    <rPh sb="0" eb="3">
      <t>シブヤク</t>
    </rPh>
    <phoneticPr fontId="16"/>
  </si>
  <si>
    <t>中野区</t>
  </si>
  <si>
    <t>中野区</t>
    <rPh sb="0" eb="3">
      <t>ナカノク</t>
    </rPh>
    <phoneticPr fontId="16"/>
  </si>
  <si>
    <t>杉並区</t>
  </si>
  <si>
    <t>杉並区</t>
    <rPh sb="0" eb="3">
      <t>スギナミク</t>
    </rPh>
    <phoneticPr fontId="16"/>
  </si>
  <si>
    <t>豊島区</t>
  </si>
  <si>
    <t>豊島区</t>
    <rPh sb="0" eb="3">
      <t>トシマク</t>
    </rPh>
    <phoneticPr fontId="16"/>
  </si>
  <si>
    <t>北区</t>
  </si>
  <si>
    <t>北区</t>
    <rPh sb="0" eb="2">
      <t>キタク</t>
    </rPh>
    <phoneticPr fontId="16"/>
  </si>
  <si>
    <t>荒川区</t>
  </si>
  <si>
    <t>荒川区</t>
    <rPh sb="0" eb="2">
      <t>アラカワ</t>
    </rPh>
    <rPh sb="2" eb="3">
      <t>ク</t>
    </rPh>
    <phoneticPr fontId="16"/>
  </si>
  <si>
    <t>板橋区</t>
  </si>
  <si>
    <t>板橋区</t>
    <rPh sb="0" eb="3">
      <t>イタバシク</t>
    </rPh>
    <phoneticPr fontId="16"/>
  </si>
  <si>
    <t>練馬区</t>
  </si>
  <si>
    <t>練馬区</t>
    <rPh sb="0" eb="3">
      <t>ネリマク</t>
    </rPh>
    <phoneticPr fontId="16"/>
  </si>
  <si>
    <t>足立区</t>
  </si>
  <si>
    <t>足立区</t>
    <rPh sb="0" eb="3">
      <t>アダチク</t>
    </rPh>
    <phoneticPr fontId="16"/>
  </si>
  <si>
    <t>葛飾区</t>
  </si>
  <si>
    <t>葛飾区</t>
    <rPh sb="0" eb="3">
      <t>カツシカク</t>
    </rPh>
    <phoneticPr fontId="16"/>
  </si>
  <si>
    <t>江戸川区</t>
  </si>
  <si>
    <t>江戸川区</t>
    <rPh sb="0" eb="4">
      <t>エドガワク</t>
    </rPh>
    <phoneticPr fontId="16"/>
  </si>
  <si>
    <t>糸魚川市（旧能生町)</t>
    <phoneticPr fontId="16"/>
  </si>
  <si>
    <t>十日町市（旧十日町市)</t>
    <phoneticPr fontId="16"/>
  </si>
  <si>
    <t>上越市（旧浦川原村)</t>
    <phoneticPr fontId="16"/>
  </si>
  <si>
    <t>新発田市（旧加治川村)</t>
    <phoneticPr fontId="16"/>
  </si>
  <si>
    <t>射水市（旧下村)</t>
    <phoneticPr fontId="16"/>
  </si>
  <si>
    <t>砺波市（旧庄川町)</t>
    <phoneticPr fontId="16"/>
  </si>
  <si>
    <t>南砺市（旧井口村)</t>
    <phoneticPr fontId="16"/>
  </si>
  <si>
    <t>中能登町（旧鹿西町)</t>
    <phoneticPr fontId="16"/>
  </si>
  <si>
    <t>宝達志水町（旧押水町)</t>
    <phoneticPr fontId="16"/>
  </si>
  <si>
    <t>永平寺町（旧永平寺町)</t>
    <phoneticPr fontId="16"/>
  </si>
  <si>
    <t>越前市（旧今立町)</t>
    <phoneticPr fontId="16"/>
  </si>
  <si>
    <t>南越前町（旧河野村)</t>
    <phoneticPr fontId="16"/>
  </si>
  <si>
    <t>福井市（旧越廼村)</t>
    <phoneticPr fontId="16"/>
  </si>
  <si>
    <t>甲州市（旧塩山市)</t>
    <phoneticPr fontId="16"/>
  </si>
  <si>
    <t>甲斐市（旧敷島町)</t>
    <phoneticPr fontId="16"/>
  </si>
  <si>
    <t>甲府市（旧甲府市)</t>
    <phoneticPr fontId="16"/>
  </si>
  <si>
    <t>山梨市（旧三富村)</t>
    <phoneticPr fontId="16"/>
  </si>
  <si>
    <t>市川三郷町（旧三珠町)</t>
    <phoneticPr fontId="16"/>
  </si>
  <si>
    <t>上野原市（旧秋山村)</t>
    <phoneticPr fontId="16"/>
  </si>
  <si>
    <t>身延町（旧下部町)</t>
    <phoneticPr fontId="16"/>
  </si>
  <si>
    <t>中央市（旧玉穂町)</t>
    <phoneticPr fontId="16"/>
  </si>
  <si>
    <t>笛吹市（旧一宮町)</t>
    <phoneticPr fontId="16"/>
  </si>
  <si>
    <t>南アルプス市（旧芦安村)</t>
    <phoneticPr fontId="16"/>
  </si>
  <si>
    <t>富士河口湖町（旧河口湖町)</t>
    <phoneticPr fontId="16"/>
  </si>
  <si>
    <t>南部町（旧青森県南部町）</t>
    <rPh sb="5" eb="8">
      <t>アオモリケン</t>
    </rPh>
    <phoneticPr fontId="16"/>
  </si>
  <si>
    <t>南部町（旧青森県福地村）</t>
    <phoneticPr fontId="16"/>
  </si>
  <si>
    <t>南部町（旧山梨県南部町)</t>
    <rPh sb="5" eb="8">
      <t>ヤマナシケン</t>
    </rPh>
    <phoneticPr fontId="16"/>
  </si>
  <si>
    <t>南部町（旧山梨県富沢町)</t>
    <rPh sb="5" eb="8">
      <t>ヤマナシケン</t>
    </rPh>
    <phoneticPr fontId="16"/>
  </si>
  <si>
    <t>佐久穂町（旧佐久町)</t>
    <phoneticPr fontId="16"/>
  </si>
  <si>
    <t>筑北村（旧坂井村)</t>
    <phoneticPr fontId="16"/>
  </si>
  <si>
    <t>長和町（旧長門町)</t>
    <phoneticPr fontId="16"/>
  </si>
  <si>
    <t>東御市（旧東部町)</t>
    <phoneticPr fontId="16"/>
  </si>
  <si>
    <t>飯綱町（旧三水村)</t>
    <phoneticPr fontId="16"/>
  </si>
  <si>
    <t>飯田市（旧上村)</t>
    <phoneticPr fontId="16"/>
  </si>
  <si>
    <t>木曽町（旧開田村)</t>
    <phoneticPr fontId="16"/>
  </si>
  <si>
    <t>下呂市（旧下呂町)</t>
    <phoneticPr fontId="16"/>
  </si>
  <si>
    <t>可児市（旧可児市)</t>
    <phoneticPr fontId="16"/>
  </si>
  <si>
    <t>海津市（旧海津町)</t>
    <phoneticPr fontId="16"/>
  </si>
  <si>
    <t>各務原市（旧各務原市)</t>
    <phoneticPr fontId="16"/>
  </si>
  <si>
    <t>関市（旧関市)</t>
    <phoneticPr fontId="16"/>
  </si>
  <si>
    <t>中津川市（旧長野県山口村)</t>
    <rPh sb="6" eb="9">
      <t>ナガノケン</t>
    </rPh>
    <phoneticPr fontId="16"/>
  </si>
  <si>
    <t>郡上市（旧高鷲村)</t>
    <phoneticPr fontId="16"/>
  </si>
  <si>
    <t>山県市（旧伊自良村)</t>
    <phoneticPr fontId="16"/>
  </si>
  <si>
    <t>瑞穂市（旧巣南町)</t>
    <phoneticPr fontId="16"/>
  </si>
  <si>
    <t>大垣市（旧上石津町)</t>
    <phoneticPr fontId="16"/>
  </si>
  <si>
    <t>飛騨市（旧河合村)</t>
    <phoneticPr fontId="16"/>
  </si>
  <si>
    <t>本巣市（旧根尾村)</t>
    <phoneticPr fontId="16"/>
  </si>
  <si>
    <t>揖斐川町（旧久瀬村)</t>
    <phoneticPr fontId="16"/>
  </si>
  <si>
    <t>伊豆の国市（旧伊豆長岡町)</t>
    <phoneticPr fontId="16"/>
  </si>
  <si>
    <t>掛川市（旧掛川市)</t>
    <phoneticPr fontId="16"/>
  </si>
  <si>
    <t>湖西市（旧湖西市)</t>
    <phoneticPr fontId="16"/>
  </si>
  <si>
    <t>御前崎市（旧御前崎町)</t>
    <phoneticPr fontId="16"/>
  </si>
  <si>
    <t>川根本町（旧中川根町)</t>
    <phoneticPr fontId="16"/>
  </si>
  <si>
    <t>袋井市（旧浅羽町)</t>
    <phoneticPr fontId="16"/>
  </si>
  <si>
    <t>藤枝市（旧岡部町)</t>
    <phoneticPr fontId="16"/>
  </si>
  <si>
    <t>牧之原市（旧榛原町)</t>
    <phoneticPr fontId="16"/>
  </si>
  <si>
    <t>一宮市（旧一宮市)</t>
    <phoneticPr fontId="16"/>
  </si>
  <si>
    <t>稲沢市（旧稲沢市)</t>
    <phoneticPr fontId="16"/>
  </si>
  <si>
    <t>岡崎市（旧岡崎市)</t>
    <phoneticPr fontId="16"/>
  </si>
  <si>
    <t>新城市（旧作手村)</t>
    <phoneticPr fontId="16"/>
  </si>
  <si>
    <t>清須市（旧春日町)</t>
    <phoneticPr fontId="16"/>
  </si>
  <si>
    <t>設楽町（旧設楽町)</t>
    <phoneticPr fontId="16"/>
  </si>
  <si>
    <t>田原市（旧渥美町)</t>
    <phoneticPr fontId="16"/>
  </si>
  <si>
    <t>豊根村（旧富山村)</t>
    <phoneticPr fontId="16"/>
  </si>
  <si>
    <t>豊川市（旧一宮町)</t>
    <phoneticPr fontId="16"/>
  </si>
  <si>
    <t>豊田市（旧旭町)</t>
    <phoneticPr fontId="16"/>
  </si>
  <si>
    <t>北名古屋市（旧師勝町)</t>
    <phoneticPr fontId="16"/>
  </si>
  <si>
    <t>弥富市（旧十四山村)</t>
    <phoneticPr fontId="16"/>
  </si>
  <si>
    <t>いなべ市（旧員弁町)</t>
    <phoneticPr fontId="16"/>
  </si>
  <si>
    <t>伊賀市（旧阿山町)</t>
    <phoneticPr fontId="16"/>
  </si>
  <si>
    <t>伊勢市（旧伊勢市)</t>
    <phoneticPr fontId="16"/>
  </si>
  <si>
    <t>紀宝町（旧鵜殿村)</t>
    <phoneticPr fontId="16"/>
  </si>
  <si>
    <t>紀北町（旧海山町)</t>
    <phoneticPr fontId="16"/>
  </si>
  <si>
    <t>熊野市（旧紀和町)</t>
    <phoneticPr fontId="16"/>
  </si>
  <si>
    <t>四日市市（旧四日市市)</t>
    <phoneticPr fontId="16"/>
  </si>
  <si>
    <t>志摩市（旧阿児町)</t>
    <phoneticPr fontId="16"/>
  </si>
  <si>
    <t>松阪市（旧嬉野町)</t>
    <phoneticPr fontId="16"/>
  </si>
  <si>
    <t>多気町（旧勢和村)</t>
    <phoneticPr fontId="16"/>
  </si>
  <si>
    <t>大紀町（旧紀勢町)</t>
    <phoneticPr fontId="16"/>
  </si>
  <si>
    <t>大台町（旧大台町)</t>
    <phoneticPr fontId="16"/>
  </si>
  <si>
    <t>南伊勢町（旧南勢町)</t>
    <phoneticPr fontId="16"/>
  </si>
  <si>
    <t>近江八幡市（旧安土町)</t>
    <phoneticPr fontId="16"/>
  </si>
  <si>
    <t>湖南市（旧甲西町)</t>
    <phoneticPr fontId="16"/>
  </si>
  <si>
    <t>甲賀市（旧甲賀町)</t>
    <phoneticPr fontId="16"/>
  </si>
  <si>
    <t>高島市（旧マキノ町)</t>
    <phoneticPr fontId="16"/>
  </si>
  <si>
    <t>東近江市（旧愛東町)</t>
    <phoneticPr fontId="16"/>
  </si>
  <si>
    <t>米原市（旧伊吹町)</t>
    <phoneticPr fontId="16"/>
  </si>
  <si>
    <t>野洲市（旧中主町)</t>
    <phoneticPr fontId="16"/>
  </si>
  <si>
    <t>京丹後市（旧久美浜町)</t>
    <phoneticPr fontId="16"/>
  </si>
  <si>
    <t>京丹波町（旧瑞穂町)</t>
    <phoneticPr fontId="16"/>
  </si>
  <si>
    <t>南丹市（旧園部町)</t>
    <phoneticPr fontId="16"/>
  </si>
  <si>
    <t>福知山市（旧三和町)</t>
    <phoneticPr fontId="16"/>
  </si>
  <si>
    <t>木津川市（旧加茂町)</t>
    <phoneticPr fontId="16"/>
  </si>
  <si>
    <t>与謝野町（旧加悦町)</t>
    <phoneticPr fontId="16"/>
  </si>
  <si>
    <t>加東市（旧社町)</t>
    <phoneticPr fontId="16"/>
  </si>
  <si>
    <t>香美町（旧香住町)</t>
    <phoneticPr fontId="16"/>
  </si>
  <si>
    <t>佐用町（旧佐用町)</t>
    <phoneticPr fontId="16"/>
  </si>
  <si>
    <t>宍粟市（旧一宮町)</t>
    <phoneticPr fontId="16"/>
  </si>
  <si>
    <t>洲本市（旧五色町)</t>
    <phoneticPr fontId="16"/>
  </si>
  <si>
    <t>新温泉町（旧温泉町)</t>
    <phoneticPr fontId="16"/>
  </si>
  <si>
    <t>神河町（旧神崎町)</t>
    <phoneticPr fontId="16"/>
  </si>
  <si>
    <t>西脇市（旧黒田庄町)</t>
    <phoneticPr fontId="16"/>
  </si>
  <si>
    <t>多可町（旧加美町)</t>
    <phoneticPr fontId="16"/>
  </si>
  <si>
    <t>丹波市（旧山南町)</t>
    <phoneticPr fontId="16"/>
  </si>
  <si>
    <t>淡路市（旧一宮町)</t>
    <phoneticPr fontId="16"/>
  </si>
  <si>
    <t>朝来市（旧山東町)</t>
    <phoneticPr fontId="16"/>
  </si>
  <si>
    <t>南あわじ市（旧三原町)</t>
    <phoneticPr fontId="16"/>
  </si>
  <si>
    <t>豊岡市（旧出石町)</t>
    <phoneticPr fontId="16"/>
  </si>
  <si>
    <t>養父市（旧関宮町)</t>
    <phoneticPr fontId="16"/>
  </si>
  <si>
    <t>宇陀市（旧室生村)</t>
    <phoneticPr fontId="16"/>
  </si>
  <si>
    <t>葛城市（旧新庄町)</t>
    <phoneticPr fontId="16"/>
  </si>
  <si>
    <t>五條市（旧五條市)</t>
    <phoneticPr fontId="16"/>
  </si>
  <si>
    <t>海南市（旧下津町)</t>
    <phoneticPr fontId="16"/>
  </si>
  <si>
    <t>紀の川市（旧貴志川町)</t>
    <phoneticPr fontId="16"/>
  </si>
  <si>
    <t>紀美野町（旧美里町)</t>
    <phoneticPr fontId="16"/>
  </si>
  <si>
    <t>橋本市（旧橋本市)</t>
    <phoneticPr fontId="16"/>
  </si>
  <si>
    <t>串本町（旧串本町)</t>
    <phoneticPr fontId="16"/>
  </si>
  <si>
    <t>新宮市（旧熊野川町)</t>
    <phoneticPr fontId="16"/>
  </si>
  <si>
    <t>田辺市（旧大塔村)</t>
    <phoneticPr fontId="16"/>
  </si>
  <si>
    <t>日高川町（旧川辺町)</t>
    <phoneticPr fontId="16"/>
  </si>
  <si>
    <t>白浜町（旧日置川町)</t>
    <phoneticPr fontId="16"/>
  </si>
  <si>
    <t>有田川町（旧吉備町)</t>
    <phoneticPr fontId="16"/>
  </si>
  <si>
    <t>琴浦町（旧赤碕町)</t>
    <phoneticPr fontId="16"/>
  </si>
  <si>
    <t>倉吉市（旧関金町)</t>
    <phoneticPr fontId="16"/>
  </si>
  <si>
    <t>大山町（旧大山町)</t>
    <phoneticPr fontId="16"/>
  </si>
  <si>
    <t>鳥取市（旧河原町)</t>
    <phoneticPr fontId="16"/>
  </si>
  <si>
    <t>湯梨浜町（旧羽合町)</t>
    <phoneticPr fontId="16"/>
  </si>
  <si>
    <t>南部町（旧鳥取県会見町)</t>
    <rPh sb="5" eb="8">
      <t>トットリケン</t>
    </rPh>
    <phoneticPr fontId="16"/>
  </si>
  <si>
    <t>南部町（旧鳥取県西伯町)</t>
    <rPh sb="5" eb="8">
      <t>トットリケン</t>
    </rPh>
    <phoneticPr fontId="16"/>
  </si>
  <si>
    <t>伯耆町（旧岸本町)</t>
    <phoneticPr fontId="16"/>
  </si>
  <si>
    <t>八頭町（旧郡家町)</t>
    <phoneticPr fontId="16"/>
  </si>
  <si>
    <t>米子市（旧米子市)</t>
    <phoneticPr fontId="16"/>
  </si>
  <si>
    <t>北栄町（旧大栄町)</t>
    <phoneticPr fontId="16"/>
  </si>
  <si>
    <t>安来市（旧安来市)</t>
    <phoneticPr fontId="16"/>
  </si>
  <si>
    <t>隠岐の島町（旧五箇村)</t>
    <phoneticPr fontId="16"/>
  </si>
  <si>
    <t>雲南市（旧加茂町)</t>
    <phoneticPr fontId="16"/>
  </si>
  <si>
    <t>益田市（旧益田市)</t>
    <phoneticPr fontId="16"/>
  </si>
  <si>
    <t>奥出雲町（旧横田町)</t>
    <phoneticPr fontId="16"/>
  </si>
  <si>
    <t>吉賀町（旧柿木村)</t>
    <phoneticPr fontId="16"/>
  </si>
  <si>
    <t>江津市（旧江津市)</t>
    <phoneticPr fontId="16"/>
  </si>
  <si>
    <t>津和野町（旧津和野町)</t>
    <phoneticPr fontId="16"/>
  </si>
  <si>
    <t>飯南町（旧赤来町)</t>
    <phoneticPr fontId="16"/>
  </si>
  <si>
    <t>美郷町（旧大和村)</t>
    <phoneticPr fontId="16"/>
  </si>
  <si>
    <t>浜田市（旧旭町)</t>
    <phoneticPr fontId="16"/>
  </si>
  <si>
    <t>邑南町（旧羽須美村)</t>
    <phoneticPr fontId="16"/>
  </si>
  <si>
    <t>井原市（旧井原市)</t>
    <phoneticPr fontId="16"/>
  </si>
  <si>
    <t>吉備中央町（旧加茂川町)</t>
    <phoneticPr fontId="16"/>
  </si>
  <si>
    <t>鏡野町（旧奥津町)</t>
    <phoneticPr fontId="16"/>
  </si>
  <si>
    <t>高梁市（旧高梁市)</t>
    <phoneticPr fontId="16"/>
  </si>
  <si>
    <t>新見市（旧新見市)</t>
    <phoneticPr fontId="16"/>
  </si>
  <si>
    <t>真庭市（旧久世町)</t>
    <phoneticPr fontId="16"/>
  </si>
  <si>
    <t>瀬戸内市（旧牛窓町)</t>
    <phoneticPr fontId="16"/>
  </si>
  <si>
    <t>赤磐市（旧吉井町)</t>
    <phoneticPr fontId="16"/>
  </si>
  <si>
    <t>浅口市（旧鴨方町)</t>
    <phoneticPr fontId="16"/>
  </si>
  <si>
    <t>総社市（旧山手村)</t>
    <phoneticPr fontId="16"/>
  </si>
  <si>
    <t>津山市（旧阿波村)</t>
    <phoneticPr fontId="16"/>
  </si>
  <si>
    <t>備前市（旧吉永町)</t>
    <phoneticPr fontId="16"/>
  </si>
  <si>
    <t>美咲町（旧旭町)</t>
    <phoneticPr fontId="16"/>
  </si>
  <si>
    <t>美作市（旧英田町)</t>
    <phoneticPr fontId="16"/>
  </si>
  <si>
    <t>和気町（旧佐伯町)</t>
    <phoneticPr fontId="16"/>
  </si>
  <si>
    <t>安芸太田町（旧加計町)</t>
    <phoneticPr fontId="16"/>
  </si>
  <si>
    <t>広島市（旧湯来町)</t>
    <phoneticPr fontId="16"/>
  </si>
  <si>
    <t>江田島市（旧沖美町)</t>
    <phoneticPr fontId="16"/>
  </si>
  <si>
    <t>三原市（旧久井町)</t>
    <phoneticPr fontId="16"/>
  </si>
  <si>
    <t>三次市（旧吉舎町)</t>
    <phoneticPr fontId="16"/>
  </si>
  <si>
    <t>庄原市（旧口和町)</t>
    <phoneticPr fontId="16"/>
  </si>
  <si>
    <t>神石高原町（旧三和町)</t>
    <phoneticPr fontId="16"/>
  </si>
  <si>
    <t>世羅町（旧甲山町)</t>
    <phoneticPr fontId="16"/>
  </si>
  <si>
    <t>大崎上島町（旧大崎町)</t>
    <phoneticPr fontId="16"/>
  </si>
  <si>
    <t>東広島市（旧安芸津町)</t>
    <phoneticPr fontId="16"/>
  </si>
  <si>
    <t>廿日市市（旧吉和村)</t>
    <phoneticPr fontId="16"/>
  </si>
  <si>
    <t>尾道市（旧因島市)</t>
    <phoneticPr fontId="16"/>
  </si>
  <si>
    <t>府中市（旧上下町)</t>
    <phoneticPr fontId="16"/>
  </si>
  <si>
    <t>福山市（旧沼隈町)</t>
    <phoneticPr fontId="16"/>
  </si>
  <si>
    <t>北広島町（旧芸北町)</t>
    <phoneticPr fontId="16"/>
  </si>
  <si>
    <t>下関市（旧下関市)</t>
    <phoneticPr fontId="16"/>
  </si>
  <si>
    <t>岩国市（旧岩国市)</t>
    <phoneticPr fontId="16"/>
  </si>
  <si>
    <t>山陽小野田市（旧山陽町)</t>
    <phoneticPr fontId="16"/>
  </si>
  <si>
    <t>周南市（旧熊毛町)</t>
    <phoneticPr fontId="16"/>
  </si>
  <si>
    <t>周防大島町（旧橘町)</t>
    <phoneticPr fontId="16"/>
  </si>
  <si>
    <t>美祢市（旧秋芳町)</t>
    <phoneticPr fontId="16"/>
  </si>
  <si>
    <t>柳井市（旧大畠町)</t>
    <phoneticPr fontId="16"/>
  </si>
  <si>
    <t>つるぎ町（旧一宇村)</t>
    <phoneticPr fontId="16"/>
  </si>
  <si>
    <t>海陽町（旧海南町)</t>
    <phoneticPr fontId="16"/>
  </si>
  <si>
    <t>吉野川市（旧山川町)</t>
    <phoneticPr fontId="16"/>
  </si>
  <si>
    <t>三好市（旧井川町)</t>
    <phoneticPr fontId="16"/>
  </si>
  <si>
    <t>東みよし町（旧三加茂町)</t>
    <phoneticPr fontId="16"/>
  </si>
  <si>
    <t>那賀町（旧上那賀町)</t>
    <phoneticPr fontId="16"/>
  </si>
  <si>
    <t>美波町（旧日和佐町)</t>
    <phoneticPr fontId="16"/>
  </si>
  <si>
    <t>美馬市（旧穴吹町)</t>
    <phoneticPr fontId="16"/>
  </si>
  <si>
    <t>さぬき市（旧寒川町)</t>
    <phoneticPr fontId="16"/>
  </si>
  <si>
    <t>綾川町（旧綾上町)</t>
    <phoneticPr fontId="16"/>
  </si>
  <si>
    <t>観音寺市（旧観音寺市)</t>
    <phoneticPr fontId="16"/>
  </si>
  <si>
    <t>丸亀市（旧綾歌町)</t>
    <phoneticPr fontId="16"/>
  </si>
  <si>
    <t>高松市（旧庵治町)</t>
    <phoneticPr fontId="16"/>
  </si>
  <si>
    <t>三豊市（旧高瀬町)</t>
    <phoneticPr fontId="16"/>
  </si>
  <si>
    <t>小豆島町（旧池田町)</t>
    <phoneticPr fontId="16"/>
  </si>
  <si>
    <t>東かがわ市（旧引田町)</t>
    <phoneticPr fontId="16"/>
  </si>
  <si>
    <t>伊方町（旧伊方町)</t>
    <phoneticPr fontId="16"/>
  </si>
  <si>
    <t>伊予市（旧伊予市)</t>
    <phoneticPr fontId="16"/>
  </si>
  <si>
    <t>宇和島市（旧宇和島市)</t>
    <phoneticPr fontId="16"/>
  </si>
  <si>
    <t>鬼北町（旧広見町)</t>
    <phoneticPr fontId="16"/>
  </si>
  <si>
    <t>今治市（旧関前村)</t>
    <phoneticPr fontId="16"/>
  </si>
  <si>
    <t>四国中央市（旧伊予三島市)</t>
    <phoneticPr fontId="16"/>
  </si>
  <si>
    <t>松山市（旧松山市)</t>
    <phoneticPr fontId="16"/>
  </si>
  <si>
    <t>上島町（旧岩城村)</t>
    <phoneticPr fontId="16"/>
  </si>
  <si>
    <t>新居浜市（旧新居浜市)</t>
    <phoneticPr fontId="16"/>
  </si>
  <si>
    <t>松山市（旧北条市)</t>
    <phoneticPr fontId="16"/>
  </si>
  <si>
    <t>四国中央市（旧新宮村)</t>
    <phoneticPr fontId="16"/>
  </si>
  <si>
    <t>阿南市（旧羽ノ浦町)</t>
    <phoneticPr fontId="16"/>
  </si>
  <si>
    <t>阿波市（旧吉野町)</t>
    <phoneticPr fontId="16"/>
  </si>
  <si>
    <t>海陽町（旧海部町)</t>
    <phoneticPr fontId="16"/>
  </si>
  <si>
    <t>三好市（旧西祖谷山村)</t>
    <phoneticPr fontId="16"/>
  </si>
  <si>
    <t>那賀町（旧鷲敷町)</t>
    <phoneticPr fontId="16"/>
  </si>
  <si>
    <t>美波町（旧由岐町)</t>
    <phoneticPr fontId="16"/>
  </si>
  <si>
    <t>美馬市（旧木屋平村)</t>
    <phoneticPr fontId="16"/>
  </si>
  <si>
    <t>さぬき市（旧大川町)</t>
    <phoneticPr fontId="16"/>
  </si>
  <si>
    <t>観音寺市（旧大野原町)</t>
    <phoneticPr fontId="16"/>
  </si>
  <si>
    <t>丸亀市（旧丸亀市)</t>
    <phoneticPr fontId="16"/>
  </si>
  <si>
    <t>小豆島町（旧内海町)</t>
    <phoneticPr fontId="16"/>
  </si>
  <si>
    <t>東かがわ市（旧白鳥町)</t>
    <phoneticPr fontId="16"/>
  </si>
  <si>
    <t>久万高原町（旧久万町)</t>
    <phoneticPr fontId="16"/>
  </si>
  <si>
    <t>西予市（旧宇和町)</t>
    <phoneticPr fontId="16"/>
  </si>
  <si>
    <t>大洲市（旧河辺村)</t>
    <phoneticPr fontId="16"/>
  </si>
  <si>
    <t>砥部町（旧広田村)</t>
    <phoneticPr fontId="16"/>
  </si>
  <si>
    <t>東温市（旧重信町)</t>
    <phoneticPr fontId="16"/>
  </si>
  <si>
    <t>内子町（旧五十崎町)</t>
    <phoneticPr fontId="16"/>
  </si>
  <si>
    <t>八幡浜市（旧八幡浜市)</t>
    <phoneticPr fontId="16"/>
  </si>
  <si>
    <t>香南市（旧吉川村)</t>
    <phoneticPr fontId="16"/>
  </si>
  <si>
    <t>香美市（旧香北町)</t>
    <phoneticPr fontId="16"/>
  </si>
  <si>
    <t>四万十市（旧西土佐村)</t>
    <phoneticPr fontId="16"/>
  </si>
  <si>
    <t>仁淀川町（旧吾川村)</t>
    <phoneticPr fontId="16"/>
  </si>
  <si>
    <t>中土佐町（旧大野見村)</t>
    <phoneticPr fontId="16"/>
  </si>
  <si>
    <t>津野町（旧東津野村)</t>
    <phoneticPr fontId="16"/>
  </si>
  <si>
    <t>嘉麻市（旧稲築町)</t>
    <phoneticPr fontId="16"/>
  </si>
  <si>
    <t>久留米市（旧久留米市)</t>
    <phoneticPr fontId="16"/>
  </si>
  <si>
    <t>宮若市（旧宮田町)</t>
    <phoneticPr fontId="16"/>
  </si>
  <si>
    <t>糸島市（旧志摩町)</t>
    <phoneticPr fontId="16"/>
  </si>
  <si>
    <t>宗像市（旧玄海町)</t>
    <phoneticPr fontId="16"/>
  </si>
  <si>
    <t>上毛町（旧新吉富村)</t>
    <phoneticPr fontId="16"/>
  </si>
  <si>
    <t>築上町（旧椎田町)</t>
    <phoneticPr fontId="16"/>
  </si>
  <si>
    <t>筑前町（旧三輪町)</t>
    <phoneticPr fontId="16"/>
  </si>
  <si>
    <t>大正2</t>
    <rPh sb="0" eb="2">
      <t>タイショウ</t>
    </rPh>
    <phoneticPr fontId="8"/>
  </si>
  <si>
    <t>大正3</t>
    <rPh sb="0" eb="2">
      <t>タイショウ</t>
    </rPh>
    <phoneticPr fontId="8"/>
  </si>
  <si>
    <t>大正4</t>
    <rPh sb="0" eb="2">
      <t>タイショウ</t>
    </rPh>
    <phoneticPr fontId="8"/>
  </si>
  <si>
    <t>大正5</t>
    <rPh sb="0" eb="2">
      <t>タイショウ</t>
    </rPh>
    <phoneticPr fontId="8"/>
  </si>
  <si>
    <t>明治45年/大正元</t>
    <rPh sb="0" eb="2">
      <t>メイジ</t>
    </rPh>
    <rPh sb="4" eb="5">
      <t>ネン</t>
    </rPh>
    <rPh sb="6" eb="8">
      <t>タイショウ</t>
    </rPh>
    <rPh sb="8" eb="9">
      <t>モト</t>
    </rPh>
    <phoneticPr fontId="8"/>
  </si>
  <si>
    <t>明治44</t>
    <rPh sb="0" eb="2">
      <t>メイジ</t>
    </rPh>
    <phoneticPr fontId="8"/>
  </si>
  <si>
    <t>明治43</t>
    <rPh sb="0" eb="2">
      <t>メイジ</t>
    </rPh>
    <phoneticPr fontId="8"/>
  </si>
  <si>
    <t>平成２７</t>
    <rPh sb="0" eb="2">
      <t>ヘイセイ</t>
    </rPh>
    <phoneticPr fontId="8"/>
  </si>
  <si>
    <t>平成２８</t>
    <rPh sb="0" eb="2">
      <t>ヘイセイ</t>
    </rPh>
    <phoneticPr fontId="8"/>
  </si>
  <si>
    <t>平成２９</t>
    <rPh sb="0" eb="2">
      <t>ヘイセイ</t>
    </rPh>
    <phoneticPr fontId="8"/>
  </si>
  <si>
    <t>平成３０</t>
    <rPh sb="0" eb="2">
      <t>ヘイセイ</t>
    </rPh>
    <phoneticPr fontId="8"/>
  </si>
  <si>
    <t>平成３１</t>
    <rPh sb="0" eb="2">
      <t>ヘイセイ</t>
    </rPh>
    <phoneticPr fontId="8"/>
  </si>
  <si>
    <t>平成３２</t>
    <rPh sb="0" eb="2">
      <t>ヘイセイ</t>
    </rPh>
    <phoneticPr fontId="8"/>
  </si>
  <si>
    <t>平成３３</t>
    <rPh sb="0" eb="2">
      <t>ヘイセイ</t>
    </rPh>
    <phoneticPr fontId="8"/>
  </si>
  <si>
    <t>平成３４</t>
    <rPh sb="0" eb="2">
      <t>ヘイセイ</t>
    </rPh>
    <phoneticPr fontId="8"/>
  </si>
  <si>
    <t>平成３５</t>
    <rPh sb="0" eb="2">
      <t>ヘイセイ</t>
    </rPh>
    <phoneticPr fontId="8"/>
  </si>
  <si>
    <t>平成３６</t>
    <rPh sb="0" eb="2">
      <t>ヘイセイ</t>
    </rPh>
    <phoneticPr fontId="8"/>
  </si>
  <si>
    <t>平成３７</t>
    <rPh sb="0" eb="2">
      <t>ヘイセイ</t>
    </rPh>
    <phoneticPr fontId="8"/>
  </si>
  <si>
    <t>平成３８</t>
    <rPh sb="0" eb="2">
      <t>ヘイセイ</t>
    </rPh>
    <phoneticPr fontId="8"/>
  </si>
  <si>
    <t>平成３９</t>
    <rPh sb="0" eb="2">
      <t>ヘイセイ</t>
    </rPh>
    <phoneticPr fontId="8"/>
  </si>
  <si>
    <t>平成４０</t>
    <rPh sb="0" eb="2">
      <t>ヘイセイ</t>
    </rPh>
    <phoneticPr fontId="8"/>
  </si>
  <si>
    <t>平成４１</t>
    <rPh sb="0" eb="2">
      <t>ヘイセイ</t>
    </rPh>
    <phoneticPr fontId="8"/>
  </si>
  <si>
    <t>平成４２</t>
    <rPh sb="0" eb="2">
      <t>ヘイセイ</t>
    </rPh>
    <phoneticPr fontId="8"/>
  </si>
  <si>
    <t>確認できなかった部位・理由</t>
    <rPh sb="0" eb="2">
      <t>カクニン</t>
    </rPh>
    <rPh sb="8" eb="10">
      <t>ブイ</t>
    </rPh>
    <rPh sb="11" eb="13">
      <t>リユウ</t>
    </rPh>
    <phoneticPr fontId="10"/>
  </si>
  <si>
    <t>目視</t>
    <rPh sb="0" eb="2">
      <t>モクシ</t>
    </rPh>
    <phoneticPr fontId="1"/>
  </si>
  <si>
    <t>①温熱環境</t>
    <rPh sb="1" eb="3">
      <t>オンネツ</t>
    </rPh>
    <rPh sb="3" eb="5">
      <t>カンキョウ</t>
    </rPh>
    <phoneticPr fontId="1"/>
  </si>
  <si>
    <t>断熱</t>
    <rPh sb="0" eb="2">
      <t>ダンネツ</t>
    </rPh>
    <phoneticPr fontId="1"/>
  </si>
  <si>
    <t>外壁通気構造</t>
    <rPh sb="0" eb="2">
      <t>ガイヘキ</t>
    </rPh>
    <rPh sb="2" eb="4">
      <t>ツウキ</t>
    </rPh>
    <rPh sb="4" eb="6">
      <t>コウゾウ</t>
    </rPh>
    <phoneticPr fontId="1"/>
  </si>
  <si>
    <t>軒裏天井の雨漏りの跡</t>
    <rPh sb="0" eb="1">
      <t>ノキ</t>
    </rPh>
    <rPh sb="1" eb="2">
      <t>ウラ</t>
    </rPh>
    <rPh sb="2" eb="4">
      <t>テンジョウ</t>
    </rPh>
    <rPh sb="5" eb="7">
      <t>アマモ</t>
    </rPh>
    <rPh sb="9" eb="10">
      <t>アト</t>
    </rPh>
    <phoneticPr fontId="1"/>
  </si>
  <si>
    <t>建具廻りのシーリング材の破断</t>
    <rPh sb="0" eb="2">
      <t>タテグ</t>
    </rPh>
    <rPh sb="2" eb="3">
      <t>マワ</t>
    </rPh>
    <rPh sb="10" eb="11">
      <t>ザイ</t>
    </rPh>
    <rPh sb="12" eb="13">
      <t>ハ</t>
    </rPh>
    <rPh sb="13" eb="14">
      <t>ダン</t>
    </rPh>
    <phoneticPr fontId="1"/>
  </si>
  <si>
    <t>－</t>
    <phoneticPr fontId="21"/>
  </si>
  <si>
    <t>現況調査または図書により確認　</t>
    <rPh sb="0" eb="2">
      <t>ゲンキョウ</t>
    </rPh>
    <rPh sb="2" eb="4">
      <t>チョウサ</t>
    </rPh>
    <rPh sb="7" eb="9">
      <t>トショ</t>
    </rPh>
    <rPh sb="12" eb="14">
      <t>カクニン</t>
    </rPh>
    <phoneticPr fontId="1"/>
  </si>
  <si>
    <t>……………………………………………………………………………………………</t>
    <phoneticPr fontId="10"/>
  </si>
  <si>
    <t>無断熱の可能性が高い</t>
    <rPh sb="0" eb="2">
      <t>ムダン</t>
    </rPh>
    <rPh sb="2" eb="3">
      <t>ネツ</t>
    </rPh>
    <rPh sb="4" eb="7">
      <t>カノウセイ</t>
    </rPh>
    <rPh sb="8" eb="9">
      <t>タカ</t>
    </rPh>
    <phoneticPr fontId="1"/>
  </si>
  <si>
    <t>通気構造ではない可能性が高い</t>
    <rPh sb="0" eb="2">
      <t>ツウキ</t>
    </rPh>
    <rPh sb="2" eb="4">
      <t>コウゾウ</t>
    </rPh>
    <rPh sb="8" eb="11">
      <t>カノウセイ</t>
    </rPh>
    <rPh sb="12" eb="13">
      <t>タカ</t>
    </rPh>
    <phoneticPr fontId="1"/>
  </si>
  <si>
    <t>⽔廻りや在来浴室の軸組の腐朽に注意。</t>
    <rPh sb="1" eb="2">
      <t>マワ</t>
    </rPh>
    <rPh sb="4" eb="6">
      <t>ザイライ</t>
    </rPh>
    <rPh sb="6" eb="8">
      <t>ヨクシツ</t>
    </rPh>
    <rPh sb="9" eb="10">
      <t>ジク</t>
    </rPh>
    <rPh sb="10" eb="11">
      <t>クミ</t>
    </rPh>
    <rPh sb="12" eb="14">
      <t>フキュウ</t>
    </rPh>
    <rPh sb="15" eb="17">
      <t>チュウイ</t>
    </rPh>
    <phoneticPr fontId="1"/>
  </si>
  <si>
    <t>地面から高さ1ｍ以内の防腐・防蟻</t>
    <rPh sb="0" eb="2">
      <t>ジメン</t>
    </rPh>
    <rPh sb="4" eb="5">
      <t>タカ</t>
    </rPh>
    <rPh sb="8" eb="10">
      <t>イナイ</t>
    </rPh>
    <rPh sb="11" eb="13">
      <t>ボウフ</t>
    </rPh>
    <rPh sb="14" eb="15">
      <t>ボウ</t>
    </rPh>
    <rPh sb="15" eb="16">
      <t>アリ</t>
    </rPh>
    <phoneticPr fontId="1"/>
  </si>
  <si>
    <t>②劣化対策</t>
    <rPh sb="1" eb="3">
      <t>レッカ</t>
    </rPh>
    <rPh sb="3" eb="5">
      <t>タイサク</t>
    </rPh>
    <phoneticPr fontId="1"/>
  </si>
  <si>
    <t>土台の水切り</t>
    <rPh sb="0" eb="1">
      <t>ド</t>
    </rPh>
    <rPh sb="1" eb="2">
      <t>ダイ</t>
    </rPh>
    <rPh sb="3" eb="5">
      <t>ミズキ</t>
    </rPh>
    <phoneticPr fontId="1"/>
  </si>
  <si>
    <t>仕様：</t>
    <rPh sb="0" eb="2">
      <t>シヨウ</t>
    </rPh>
    <phoneticPr fontId="21"/>
  </si>
  <si>
    <t>仕上げ</t>
    <rPh sb="0" eb="2">
      <t>シア</t>
    </rPh>
    <phoneticPr fontId="21"/>
  </si>
  <si>
    <t>県</t>
  </si>
  <si>
    <t>市</t>
  </si>
  <si>
    <t>1981年より前の竣工</t>
    <rPh sb="4" eb="5">
      <t>ネン</t>
    </rPh>
    <rPh sb="7" eb="8">
      <t>マエ</t>
    </rPh>
    <rPh sb="9" eb="11">
      <t>シュンコウ</t>
    </rPh>
    <phoneticPr fontId="1"/>
  </si>
  <si>
    <t>1981～89年に竣工</t>
    <rPh sb="7" eb="8">
      <t>ネン</t>
    </rPh>
    <rPh sb="9" eb="11">
      <t>シュンコウ</t>
    </rPh>
    <phoneticPr fontId="1"/>
  </si>
  <si>
    <t>1990～99年に竣工</t>
    <rPh sb="7" eb="8">
      <t>ネン</t>
    </rPh>
    <rPh sb="9" eb="11">
      <t>シュンコウ</t>
    </rPh>
    <phoneticPr fontId="1"/>
  </si>
  <si>
    <t>2000年以降竣工</t>
    <rPh sb="4" eb="5">
      <t>ネン</t>
    </rPh>
    <rPh sb="5" eb="7">
      <t>イコウ</t>
    </rPh>
    <rPh sb="7" eb="9">
      <t>シュンコウ</t>
    </rPh>
    <phoneticPr fontId="1"/>
  </si>
  <si>
    <t>屋根葺き材の著しい破損、ずれ、ひび割れ、劣化、欠損浮き又ははがれ</t>
    <rPh sb="27" eb="28">
      <t>マタ</t>
    </rPh>
    <phoneticPr fontId="1"/>
  </si>
  <si>
    <t>－</t>
    <phoneticPr fontId="22"/>
  </si>
  <si>
    <t>小屋裏点検口</t>
    <rPh sb="0" eb="2">
      <t>コヤ</t>
    </rPh>
    <rPh sb="2" eb="3">
      <t>ウラ</t>
    </rPh>
    <rPh sb="3" eb="5">
      <t>テンケン</t>
    </rPh>
    <rPh sb="5" eb="6">
      <t>クチ</t>
    </rPh>
    <phoneticPr fontId="1"/>
  </si>
  <si>
    <t>年代に関わらず確認（屋根断熱の場合を除く）</t>
    <rPh sb="0" eb="2">
      <t>ネンダイ</t>
    </rPh>
    <rPh sb="3" eb="4">
      <t>カカ</t>
    </rPh>
    <rPh sb="7" eb="9">
      <t>カクニン</t>
    </rPh>
    <rPh sb="10" eb="12">
      <t>ヤネ</t>
    </rPh>
    <rPh sb="12" eb="14">
      <t>ダンネツ</t>
    </rPh>
    <rPh sb="15" eb="17">
      <t>バアイ</t>
    </rPh>
    <rPh sb="18" eb="19">
      <t>ノゾ</t>
    </rPh>
    <phoneticPr fontId="1"/>
  </si>
  <si>
    <t>天井断熱</t>
    <rPh sb="0" eb="2">
      <t>テンジョウ</t>
    </rPh>
    <rPh sb="2" eb="4">
      <t>ダンネツ</t>
    </rPh>
    <phoneticPr fontId="1"/>
  </si>
  <si>
    <t>小屋組の著しいひび割れ、劣化または欠損</t>
    <phoneticPr fontId="1"/>
  </si>
  <si>
    <t>室名</t>
    <rPh sb="0" eb="1">
      <t>シツ</t>
    </rPh>
    <rPh sb="1" eb="2">
      <t>メイ</t>
    </rPh>
    <phoneticPr fontId="22"/>
  </si>
  <si>
    <t>梁の著しいひび割れ、劣化または欠損</t>
    <phoneticPr fontId="1"/>
  </si>
  <si>
    <t>梁の著しいたわみ</t>
    <phoneticPr fontId="1"/>
  </si>
  <si>
    <t>たわみの計測値</t>
    <rPh sb="4" eb="6">
      <t>ケイソク</t>
    </rPh>
    <rPh sb="6" eb="7">
      <t>チ</t>
    </rPh>
    <phoneticPr fontId="1"/>
  </si>
  <si>
    <t>床断熱</t>
    <rPh sb="0" eb="1">
      <t>ユカ</t>
    </rPh>
    <rPh sb="1" eb="3">
      <t>ダンネツ</t>
    </rPh>
    <phoneticPr fontId="1"/>
  </si>
  <si>
    <t>その他</t>
    <rPh sb="2" eb="3">
      <t>タ</t>
    </rPh>
    <phoneticPr fontId="1"/>
  </si>
  <si>
    <t>床下空間の有効高さ</t>
    <rPh sb="0" eb="2">
      <t>ユカシタ</t>
    </rPh>
    <rPh sb="2" eb="4">
      <t>クウカン</t>
    </rPh>
    <rPh sb="5" eb="7">
      <t>ユウコウ</t>
    </rPh>
    <rPh sb="7" eb="8">
      <t>タカ</t>
    </rPh>
    <phoneticPr fontId="1"/>
  </si>
  <si>
    <t>専用排水管に掃除口、または清掃可能なトラップ、取り外し可能な便器の有無</t>
    <rPh sb="0" eb="2">
      <t>センヨウ</t>
    </rPh>
    <rPh sb="2" eb="5">
      <t>ハイスイカン</t>
    </rPh>
    <rPh sb="6" eb="8">
      <t>ソウジ</t>
    </rPh>
    <rPh sb="8" eb="9">
      <t>クチ</t>
    </rPh>
    <rPh sb="13" eb="15">
      <t>セイソウ</t>
    </rPh>
    <rPh sb="15" eb="17">
      <t>カノウ</t>
    </rPh>
    <rPh sb="23" eb="24">
      <t>ト</t>
    </rPh>
    <rPh sb="25" eb="26">
      <t>ハズ</t>
    </rPh>
    <rPh sb="27" eb="29">
      <t>カノウ</t>
    </rPh>
    <rPh sb="30" eb="32">
      <t>ベンキ</t>
    </rPh>
    <rPh sb="33" eb="35">
      <t>ウム</t>
    </rPh>
    <phoneticPr fontId="1"/>
  </si>
  <si>
    <t>専用排水管が内面平滑な管である</t>
    <rPh sb="0" eb="2">
      <t>センヨウ</t>
    </rPh>
    <rPh sb="2" eb="5">
      <t>ハイスイカン</t>
    </rPh>
    <rPh sb="6" eb="8">
      <t>ナイメン</t>
    </rPh>
    <rPh sb="8" eb="10">
      <t>ヘイカツ</t>
    </rPh>
    <rPh sb="11" eb="12">
      <t>カン</t>
    </rPh>
    <phoneticPr fontId="1"/>
  </si>
  <si>
    <t>仕上材で隠ぺいされている専用配管と設備の接合部並びに専用配管のヘッダー・バルブに点検や掃除可能な開口がある</t>
    <rPh sb="12" eb="14">
      <t>センヨウ</t>
    </rPh>
    <rPh sb="14" eb="16">
      <t>ハイカン</t>
    </rPh>
    <rPh sb="17" eb="19">
      <t>セツビ</t>
    </rPh>
    <rPh sb="20" eb="22">
      <t>セツゴウ</t>
    </rPh>
    <rPh sb="22" eb="23">
      <t>ブ</t>
    </rPh>
    <rPh sb="23" eb="24">
      <t>ナラ</t>
    </rPh>
    <rPh sb="26" eb="28">
      <t>センヨウ</t>
    </rPh>
    <rPh sb="28" eb="30">
      <t>ハイカン</t>
    </rPh>
    <rPh sb="40" eb="42">
      <t>テンケン</t>
    </rPh>
    <rPh sb="43" eb="45">
      <t>ソウジ</t>
    </rPh>
    <rPh sb="45" eb="47">
      <t>カノウ</t>
    </rPh>
    <rPh sb="48" eb="50">
      <t>カイコウ</t>
    </rPh>
    <phoneticPr fontId="1"/>
  </si>
  <si>
    <t>不足している可能性あり</t>
    <rPh sb="0" eb="2">
      <t>フソク</t>
    </rPh>
    <rPh sb="6" eb="9">
      <t>カノウセイ</t>
    </rPh>
    <phoneticPr fontId="1"/>
  </si>
  <si>
    <t>□オプション検査</t>
    <rPh sb="6" eb="8">
      <t>ケンサ</t>
    </rPh>
    <phoneticPr fontId="1"/>
  </si>
  <si>
    <t>異常等</t>
    <rPh sb="0" eb="2">
      <t>イジョウ</t>
    </rPh>
    <rPh sb="2" eb="3">
      <t>トウ</t>
    </rPh>
    <phoneticPr fontId="1"/>
  </si>
  <si>
    <t>非破壊検査機器を用いた検査（鉄筋の本数及び間隔）</t>
    <rPh sb="14" eb="16">
      <t>テッキン</t>
    </rPh>
    <rPh sb="17" eb="19">
      <t>ホンスウ</t>
    </rPh>
    <rPh sb="19" eb="20">
      <t>オヨ</t>
    </rPh>
    <rPh sb="21" eb="23">
      <t>カンカク</t>
    </rPh>
    <phoneticPr fontId="1"/>
  </si>
  <si>
    <t>外部</t>
    <rPh sb="0" eb="2">
      <t>ガイブ</t>
    </rPh>
    <phoneticPr fontId="1"/>
  </si>
  <si>
    <t>内部</t>
    <rPh sb="0" eb="2">
      <t>ナイブ</t>
    </rPh>
    <phoneticPr fontId="1"/>
  </si>
  <si>
    <t>○</t>
    <phoneticPr fontId="25"/>
  </si>
  <si>
    <t>写真台帳</t>
    <rPh sb="0" eb="2">
      <t>シャシン</t>
    </rPh>
    <rPh sb="2" eb="4">
      <t>ダイチョウ</t>
    </rPh>
    <phoneticPr fontId="25"/>
  </si>
  <si>
    <t>コンクリート埋込管</t>
    <rPh sb="8" eb="9">
      <t>カン</t>
    </rPh>
    <phoneticPr fontId="1"/>
  </si>
  <si>
    <t>－</t>
    <phoneticPr fontId="1"/>
  </si>
  <si>
    <t>基礎の仕上げ材</t>
    <rPh sb="0" eb="2">
      <t>キソ</t>
    </rPh>
    <rPh sb="3" eb="5">
      <t>シア</t>
    </rPh>
    <rPh sb="6" eb="7">
      <t>ザイ</t>
    </rPh>
    <phoneticPr fontId="1"/>
  </si>
  <si>
    <t>―</t>
    <phoneticPr fontId="1"/>
  </si>
  <si>
    <t>1981～89年竣工</t>
    <rPh sb="7" eb="8">
      <t>ネン</t>
    </rPh>
    <rPh sb="8" eb="10">
      <t>シュンコウ</t>
    </rPh>
    <phoneticPr fontId="1"/>
  </si>
  <si>
    <t>1990～99年竣工</t>
    <rPh sb="7" eb="8">
      <t>ネン</t>
    </rPh>
    <rPh sb="8" eb="10">
      <t>シュンコウ</t>
    </rPh>
    <phoneticPr fontId="1"/>
  </si>
  <si>
    <t>現況調査により
確認（必須）</t>
    <rPh sb="11" eb="13">
      <t>ヒッス</t>
    </rPh>
    <phoneticPr fontId="25"/>
  </si>
  <si>
    <t>□検査結果に係る留意事項</t>
    <rPh sb="1" eb="3">
      <t>ケンサ</t>
    </rPh>
    <rPh sb="3" eb="5">
      <t>ケッカ</t>
    </rPh>
    <rPh sb="6" eb="7">
      <t>カカワ</t>
    </rPh>
    <rPh sb="8" eb="10">
      <t>リュウイ</t>
    </rPh>
    <rPh sb="10" eb="12">
      <t>ジコウ</t>
    </rPh>
    <phoneticPr fontId="16"/>
  </si>
  <si>
    <t> 瑕疵の有無を判定するものではなく、瑕疵がないことを保証するものではありません</t>
    <phoneticPr fontId="25"/>
  </si>
  <si>
    <t>　証するものではありません。</t>
    <phoneticPr fontId="25"/>
  </si>
  <si>
    <t> 建築基準関係法令等への適合性を判定するものではありません。</t>
    <phoneticPr fontId="25"/>
  </si>
  <si>
    <t> 依頼主の承諾なく、本報告書の複製や第三者が利用するための情報提供や公開を致しません。</t>
    <rPh sb="2" eb="4">
      <t>イライ</t>
    </rPh>
    <rPh sb="4" eb="5">
      <t>オモ</t>
    </rPh>
    <rPh sb="6" eb="8">
      <t>ショウダク</t>
    </rPh>
    <rPh sb="30" eb="32">
      <t>ジョウホウ</t>
    </rPh>
    <rPh sb="32" eb="34">
      <t>テイキョウ</t>
    </rPh>
    <rPh sb="35" eb="37">
      <t>コウカイ</t>
    </rPh>
    <rPh sb="38" eb="39">
      <t>イタ</t>
    </rPh>
    <phoneticPr fontId="25"/>
  </si>
  <si>
    <t>※</t>
    <phoneticPr fontId="25"/>
  </si>
  <si>
    <t>検査前</t>
    <rPh sb="0" eb="2">
      <t>ケンサ</t>
    </rPh>
    <rPh sb="2" eb="3">
      <t>マエ</t>
    </rPh>
    <phoneticPr fontId="25"/>
  </si>
  <si>
    <t>（主な検査項目）
① 構造耐力上の安全性に問題のある可能性が高いもの
② 雨漏り・水漏れが発生している、又は発生する可能性が高いもの
③ 設備配管に日常生活上支障のある劣化等が生じているもの</t>
    <rPh sb="1" eb="2">
      <t>オモ</t>
    </rPh>
    <rPh sb="3" eb="5">
      <t>ケンサ</t>
    </rPh>
    <rPh sb="5" eb="7">
      <t>コウモク</t>
    </rPh>
    <phoneticPr fontId="25"/>
  </si>
  <si>
    <t>部位</t>
    <rPh sb="0" eb="2">
      <t>ブイ</t>
    </rPh>
    <phoneticPr fontId="24"/>
  </si>
  <si>
    <t>浄化槽、枡の著しい劣化排水管の漏水</t>
    <phoneticPr fontId="1"/>
  </si>
  <si>
    <t>内部</t>
    <rPh sb="0" eb="1">
      <t>ウチ</t>
    </rPh>
    <phoneticPr fontId="10"/>
  </si>
  <si>
    <t>オプション検査の有無</t>
    <rPh sb="5" eb="7">
      <t>ケンサ</t>
    </rPh>
    <rPh sb="8" eb="10">
      <t>ウム</t>
    </rPh>
    <phoneticPr fontId="10"/>
  </si>
  <si>
    <t>注意点について、現況検査や設計図書により、実際の仕様を確認します。</t>
    <rPh sb="0" eb="3">
      <t>チュウイテン</t>
    </rPh>
    <rPh sb="8" eb="10">
      <t>ゲンキョウ</t>
    </rPh>
    <rPh sb="10" eb="12">
      <t>ケンサ</t>
    </rPh>
    <rPh sb="13" eb="15">
      <t>セッケイ</t>
    </rPh>
    <rPh sb="15" eb="17">
      <t>トショ</t>
    </rPh>
    <rPh sb="21" eb="23">
      <t>ジッサイ</t>
    </rPh>
    <rPh sb="24" eb="26">
      <t>シヨウ</t>
    </rPh>
    <rPh sb="27" eb="29">
      <t>カクニン</t>
    </rPh>
    <phoneticPr fontId="25"/>
  </si>
  <si>
    <t>仕上材の仕様と現状</t>
    <rPh sb="0" eb="2">
      <t>シア</t>
    </rPh>
    <rPh sb="2" eb="3">
      <t>ザイ</t>
    </rPh>
    <rPh sb="4" eb="6">
      <t>シヨウ</t>
    </rPh>
    <rPh sb="7" eb="9">
      <t>ゲンジョウ</t>
    </rPh>
    <phoneticPr fontId="1"/>
  </si>
  <si>
    <t>検査時点の仕上材の仕様と、経年変化等による劣化を確認します。</t>
    <rPh sb="0" eb="2">
      <t>ケンサ</t>
    </rPh>
    <rPh sb="2" eb="4">
      <t>ジテン</t>
    </rPh>
    <rPh sb="5" eb="7">
      <t>シア</t>
    </rPh>
    <rPh sb="7" eb="8">
      <t>ザイ</t>
    </rPh>
    <rPh sb="9" eb="11">
      <t>シヨウ</t>
    </rPh>
    <rPh sb="13" eb="15">
      <t>ケイネン</t>
    </rPh>
    <rPh sb="15" eb="18">
      <t>ヘンカトウ</t>
    </rPh>
    <rPh sb="21" eb="23">
      <t>レッカ</t>
    </rPh>
    <rPh sb="24" eb="26">
      <t>カクニン</t>
    </rPh>
    <phoneticPr fontId="25"/>
  </si>
  <si>
    <t xml:space="preserve">
（主な検査・確認項目）
① 住宅の耐久性・構造強度に関する仕様</t>
    <rPh sb="7" eb="9">
      <t>カクニン</t>
    </rPh>
    <rPh sb="15" eb="17">
      <t>ジュウタク</t>
    </rPh>
    <rPh sb="18" eb="21">
      <t>タイキュウセイ</t>
    </rPh>
    <rPh sb="22" eb="24">
      <t>コウゾウ</t>
    </rPh>
    <rPh sb="24" eb="26">
      <t>キョウド</t>
    </rPh>
    <rPh sb="27" eb="28">
      <t>カン</t>
    </rPh>
    <rPh sb="30" eb="32">
      <t>シヨウ</t>
    </rPh>
    <phoneticPr fontId="25"/>
  </si>
  <si>
    <t>2000年以降の一般的な住宅を基準として、建築年代の一般的な仕様から推定される耐久性や構造に関する注意点を記載しています。</t>
    <rPh sb="4" eb="5">
      <t>ネン</t>
    </rPh>
    <rPh sb="5" eb="7">
      <t>イコウ</t>
    </rPh>
    <rPh sb="15" eb="17">
      <t>キジュン</t>
    </rPh>
    <rPh sb="21" eb="23">
      <t>ケンチク</t>
    </rPh>
    <rPh sb="23" eb="25">
      <t>ネンダイ</t>
    </rPh>
    <rPh sb="26" eb="29">
      <t>イッパンテキ</t>
    </rPh>
    <rPh sb="30" eb="32">
      <t>シヨウ</t>
    </rPh>
    <rPh sb="34" eb="36">
      <t>スイテイ</t>
    </rPh>
    <rPh sb="39" eb="42">
      <t>タイキュウセイ</t>
    </rPh>
    <rPh sb="43" eb="45">
      <t>コウゾウ</t>
    </rPh>
    <rPh sb="46" eb="47">
      <t>カン</t>
    </rPh>
    <rPh sb="49" eb="52">
      <t>チュウイテン</t>
    </rPh>
    <rPh sb="53" eb="55">
      <t>キサイ</t>
    </rPh>
    <phoneticPr fontId="25"/>
  </si>
  <si>
    <t xml:space="preserve">
（主な検査・確認項目）
①仕上材の仕様
②仕上材の材料</t>
    <rPh sb="14" eb="16">
      <t>シア</t>
    </rPh>
    <rPh sb="16" eb="17">
      <t>ザイ</t>
    </rPh>
    <rPh sb="18" eb="20">
      <t>シヨウ</t>
    </rPh>
    <rPh sb="22" eb="24">
      <t>シア</t>
    </rPh>
    <rPh sb="24" eb="25">
      <t>ザイ</t>
    </rPh>
    <rPh sb="26" eb="28">
      <t>ザイリョウ</t>
    </rPh>
    <phoneticPr fontId="25"/>
  </si>
  <si>
    <t>既存住宅インスペクション・ガイドラインに基づく、劣化事象の検査項目の検査結果及び確認の方法と状況を記載しています。</t>
    <rPh sb="0" eb="2">
      <t>キゾン</t>
    </rPh>
    <rPh sb="2" eb="4">
      <t>ジュウタク</t>
    </rPh>
    <rPh sb="20" eb="21">
      <t>モト</t>
    </rPh>
    <rPh sb="24" eb="26">
      <t>レッカ</t>
    </rPh>
    <rPh sb="26" eb="28">
      <t>ジショウ</t>
    </rPh>
    <rPh sb="29" eb="31">
      <t>ケンサ</t>
    </rPh>
    <rPh sb="31" eb="33">
      <t>コウモク</t>
    </rPh>
    <rPh sb="34" eb="36">
      <t>ケンサ</t>
    </rPh>
    <rPh sb="36" eb="38">
      <t>ケッカ</t>
    </rPh>
    <rPh sb="38" eb="39">
      <t>オヨ</t>
    </rPh>
    <rPh sb="40" eb="42">
      <t>カクニン</t>
    </rPh>
    <rPh sb="43" eb="45">
      <t>ホウホウ</t>
    </rPh>
    <rPh sb="46" eb="48">
      <t>ジョウキョウ</t>
    </rPh>
    <rPh sb="49" eb="51">
      <t>キサイ</t>
    </rPh>
    <phoneticPr fontId="25"/>
  </si>
  <si>
    <t>番号</t>
    <rPh sb="0" eb="2">
      <t>バンゴウ</t>
    </rPh>
    <phoneticPr fontId="10"/>
  </si>
  <si>
    <t>関連する
性能向上</t>
    <rPh sb="0" eb="2">
      <t>カンレン</t>
    </rPh>
    <rPh sb="5" eb="7">
      <t>セイノウ</t>
    </rPh>
    <rPh sb="7" eb="9">
      <t>コウジョウ</t>
    </rPh>
    <phoneticPr fontId="10"/>
  </si>
  <si>
    <t>詳細</t>
    <rPh sb="0" eb="2">
      <t>ショウサイ</t>
    </rPh>
    <phoneticPr fontId="10"/>
  </si>
  <si>
    <t>※インスペクションの劣化事象</t>
    <rPh sb="10" eb="12">
      <t>レッカ</t>
    </rPh>
    <rPh sb="12" eb="14">
      <t>ジショウ</t>
    </rPh>
    <phoneticPr fontId="10"/>
  </si>
  <si>
    <t>仕上材の仕様と現状</t>
    <rPh sb="0" eb="2">
      <t>シアゲ</t>
    </rPh>
    <rPh sb="2" eb="3">
      <t>ザイ</t>
    </rPh>
    <rPh sb="4" eb="6">
      <t>シヨウ</t>
    </rPh>
    <rPh sb="7" eb="9">
      <t>ゲンジョウ</t>
    </rPh>
    <phoneticPr fontId="1"/>
  </si>
  <si>
    <t>設計図書に記載</t>
    <rPh sb="0" eb="2">
      <t>セッケイ</t>
    </rPh>
    <rPh sb="2" eb="4">
      <t>トショ</t>
    </rPh>
    <rPh sb="5" eb="7">
      <t>キサイ</t>
    </rPh>
    <phoneticPr fontId="24"/>
  </si>
  <si>
    <t>不明</t>
    <rPh sb="0" eb="2">
      <t>フメイ</t>
    </rPh>
    <phoneticPr fontId="24"/>
  </si>
  <si>
    <t>施工なし</t>
    <rPh sb="0" eb="2">
      <t>セコウ</t>
    </rPh>
    <phoneticPr fontId="24"/>
  </si>
  <si>
    <t>鉄筋あり</t>
    <rPh sb="0" eb="2">
      <t>テッキン</t>
    </rPh>
    <phoneticPr fontId="24"/>
  </si>
  <si>
    <t>無筋</t>
    <rPh sb="0" eb="1">
      <t>ム</t>
    </rPh>
    <rPh sb="1" eb="2">
      <t>キン</t>
    </rPh>
    <phoneticPr fontId="24"/>
  </si>
  <si>
    <t>あり</t>
    <phoneticPr fontId="24"/>
  </si>
  <si>
    <t>その他：</t>
    <rPh sb="2" eb="3">
      <t>タ</t>
    </rPh>
    <phoneticPr fontId="24"/>
  </si>
  <si>
    <t>図書</t>
    <rPh sb="0" eb="2">
      <t>トショ</t>
    </rPh>
    <phoneticPr fontId="24"/>
  </si>
  <si>
    <t>仕様の詳細</t>
    <rPh sb="0" eb="2">
      <t>シヨウ</t>
    </rPh>
    <rPh sb="3" eb="5">
      <t>ショウサイ</t>
    </rPh>
    <phoneticPr fontId="21"/>
  </si>
  <si>
    <t>：</t>
    <phoneticPr fontId="21"/>
  </si>
  <si>
    <t>厚み</t>
    <rPh sb="0" eb="1">
      <t>アツ</t>
    </rPh>
    <phoneticPr fontId="21"/>
  </si>
  <si>
    <t>下地等</t>
    <rPh sb="0" eb="2">
      <t>シタジ</t>
    </rPh>
    <rPh sb="2" eb="3">
      <t>トウ</t>
    </rPh>
    <phoneticPr fontId="21"/>
  </si>
  <si>
    <t>備考</t>
    <rPh sb="0" eb="2">
      <t>ビコウ</t>
    </rPh>
    <phoneticPr fontId="21"/>
  </si>
  <si>
    <t>防火認定</t>
    <rPh sb="0" eb="2">
      <t>ボウカ</t>
    </rPh>
    <rPh sb="2" eb="4">
      <t>ニンテイ</t>
    </rPh>
    <phoneticPr fontId="21"/>
  </si>
  <si>
    <t>汚れ</t>
    <rPh sb="0" eb="1">
      <t>ヨゴ</t>
    </rPh>
    <phoneticPr fontId="21"/>
  </si>
  <si>
    <t>仕上劣化</t>
    <phoneticPr fontId="21"/>
  </si>
  <si>
    <t>釘浮き</t>
    <rPh sb="0" eb="1">
      <t>クギ</t>
    </rPh>
    <rPh sb="1" eb="2">
      <t>ウ</t>
    </rPh>
    <phoneticPr fontId="21"/>
  </si>
  <si>
    <t>変形</t>
    <rPh sb="0" eb="2">
      <t>ヘンケイ</t>
    </rPh>
    <phoneticPr fontId="21"/>
  </si>
  <si>
    <t>油、雨水、泥、カビ、苔等</t>
    <rPh sb="11" eb="12">
      <t>トウ</t>
    </rPh>
    <phoneticPr fontId="21"/>
  </si>
  <si>
    <t>㎜</t>
    <phoneticPr fontId="22"/>
  </si>
  <si>
    <t>仕様不明</t>
    <rPh sb="0" eb="2">
      <t>シヨウ</t>
    </rPh>
    <rPh sb="2" eb="4">
      <t>フメイ</t>
    </rPh>
    <phoneticPr fontId="1"/>
  </si>
  <si>
    <t>浴室なし</t>
    <rPh sb="0" eb="2">
      <t>ヨクシツ</t>
    </rPh>
    <phoneticPr fontId="1"/>
  </si>
  <si>
    <t>階</t>
    <rPh sb="0" eb="1">
      <t>カイ</t>
    </rPh>
    <phoneticPr fontId="22"/>
  </si>
  <si>
    <t>カビ</t>
    <phoneticPr fontId="1"/>
  </si>
  <si>
    <t>準不燃材料</t>
    <rPh sb="0" eb="1">
      <t>ジュン</t>
    </rPh>
    <rPh sb="1" eb="3">
      <t>フネン</t>
    </rPh>
    <rPh sb="3" eb="5">
      <t>ザイリョウ</t>
    </rPh>
    <phoneticPr fontId="1"/>
  </si>
  <si>
    <t>不燃材料</t>
    <rPh sb="0" eb="2">
      <t>フネン</t>
    </rPh>
    <rPh sb="2" eb="4">
      <t>ザイリョウ</t>
    </rPh>
    <phoneticPr fontId="1"/>
  </si>
  <si>
    <t>柱の著しいひび割れ、劣化又は欠損</t>
    <rPh sb="12" eb="13">
      <t>マタ</t>
    </rPh>
    <phoneticPr fontId="22"/>
  </si>
  <si>
    <t>腰高布基礎等</t>
    <rPh sb="0" eb="2">
      <t>コシダカ</t>
    </rPh>
    <rPh sb="2" eb="3">
      <t>ヌノ</t>
    </rPh>
    <rPh sb="3" eb="5">
      <t>キソ</t>
    </rPh>
    <rPh sb="5" eb="6">
      <t>トウ</t>
    </rPh>
    <phoneticPr fontId="1"/>
  </si>
  <si>
    <t>※凹凸の少ない仕上げによる壁の表面と、その面と垂直な鉛直面との交差する線（２ｍ程度以上の長さのものに限る。）の鉛直線に対する角度をいう。</t>
    <phoneticPr fontId="22"/>
  </si>
  <si>
    <t>ルーフバルコニー以外</t>
    <rPh sb="8" eb="10">
      <t>イガイ</t>
    </rPh>
    <phoneticPr fontId="1"/>
  </si>
  <si>
    <t>フラット35
（35Ｓ）</t>
    <phoneticPr fontId="1"/>
  </si>
  <si>
    <t>□大臣認定</t>
  </si>
  <si>
    <t>□不明</t>
  </si>
  <si>
    <t>□防火構造等</t>
  </si>
  <si>
    <t>軒裏なし</t>
    <rPh sb="0" eb="1">
      <t>ノキ</t>
    </rPh>
    <rPh sb="1" eb="2">
      <t>ウラ</t>
    </rPh>
    <phoneticPr fontId="21"/>
  </si>
  <si>
    <t>△</t>
    <phoneticPr fontId="21"/>
  </si>
  <si>
    <t>△</t>
    <phoneticPr fontId="1"/>
  </si>
  <si>
    <t>－</t>
    <phoneticPr fontId="1"/>
  </si>
  <si>
    <t>（35Ｓ選択制）
①中古タイプ：等級2相当
②優良：等級4
③特に優良：トップランナー基準</t>
    <rPh sb="4" eb="7">
      <t>センタクセイ</t>
    </rPh>
    <phoneticPr fontId="1"/>
  </si>
  <si>
    <t>③劣化軽減</t>
    <rPh sb="1" eb="3">
      <t>レッカ</t>
    </rPh>
    <rPh sb="3" eb="5">
      <t>ケイゲン</t>
    </rPh>
    <phoneticPr fontId="1"/>
  </si>
  <si>
    <t>チョーキング</t>
    <phoneticPr fontId="21"/>
  </si>
  <si>
    <t>変形や木材の乾燥収縮</t>
    <rPh sb="3" eb="4">
      <t>キ</t>
    </rPh>
    <phoneticPr fontId="21"/>
  </si>
  <si>
    <t>色あせ、色落ち</t>
    <phoneticPr fontId="21"/>
  </si>
  <si>
    <t>―</t>
    <phoneticPr fontId="22"/>
  </si>
  <si>
    <t>・状態</t>
    <rPh sb="1" eb="3">
      <t>ジョウタイ</t>
    </rPh>
    <phoneticPr fontId="1"/>
  </si>
  <si>
    <t>（35Ｓ選択制）
①特に優良：長期優良</t>
    <rPh sb="10" eb="11">
      <t>トク</t>
    </rPh>
    <rPh sb="12" eb="14">
      <t>ユウリョウ</t>
    </rPh>
    <rPh sb="15" eb="17">
      <t>チョウキ</t>
    </rPh>
    <rPh sb="17" eb="19">
      <t>ユウリョウ</t>
    </rPh>
    <phoneticPr fontId="22"/>
  </si>
  <si>
    <t>現況検査記録　チェックリスト</t>
    <rPh sb="0" eb="2">
      <t>ゲンキョウ</t>
    </rPh>
    <rPh sb="2" eb="4">
      <t>ケンサ</t>
    </rPh>
    <rPh sb="4" eb="6">
      <t>キロク</t>
    </rPh>
    <phoneticPr fontId="16"/>
  </si>
  <si>
    <t>現況検査記録　写真台帳</t>
    <rPh sb="0" eb="2">
      <t>ゲンキョウ</t>
    </rPh>
    <rPh sb="2" eb="4">
      <t>ケンサ</t>
    </rPh>
    <rPh sb="4" eb="6">
      <t>キロク</t>
    </rPh>
    <rPh sb="7" eb="9">
      <t>シャシン</t>
    </rPh>
    <rPh sb="9" eb="11">
      <t>ダイチョウ</t>
    </rPh>
    <phoneticPr fontId="16"/>
  </si>
  <si>
    <t>資格</t>
    <rPh sb="0" eb="2">
      <t>シカク</t>
    </rPh>
    <phoneticPr fontId="10"/>
  </si>
  <si>
    <t>※2</t>
  </si>
  <si>
    <t>検査なし</t>
    <rPh sb="0" eb="2">
      <t>ケンサ</t>
    </rPh>
    <phoneticPr fontId="1"/>
  </si>
  <si>
    <t>□写真台帳</t>
    <rPh sb="1" eb="3">
      <t>シャシン</t>
    </rPh>
    <rPh sb="3" eb="5">
      <t>ダイチョウ</t>
    </rPh>
    <phoneticPr fontId="1"/>
  </si>
  <si>
    <t>年号</t>
    <rPh sb="0" eb="1">
      <t>ネン</t>
    </rPh>
    <rPh sb="1" eb="2">
      <t>ゴウ</t>
    </rPh>
    <phoneticPr fontId="8"/>
  </si>
  <si>
    <t>外壁・軒裏</t>
  </si>
  <si>
    <t>外壁・軒裏</t>
    <phoneticPr fontId="8"/>
  </si>
  <si>
    <t>屋根</t>
  </si>
  <si>
    <t>屋根</t>
    <phoneticPr fontId="8"/>
  </si>
  <si>
    <t>バルコニー</t>
  </si>
  <si>
    <t>バルコニー</t>
    <phoneticPr fontId="8"/>
  </si>
  <si>
    <t>天井・小屋組・梁</t>
  </si>
  <si>
    <t>天井・小屋組・梁</t>
    <phoneticPr fontId="8"/>
  </si>
  <si>
    <t>内壁・柱</t>
  </si>
  <si>
    <t>内壁・柱</t>
    <phoneticPr fontId="8"/>
  </si>
  <si>
    <t>床</t>
  </si>
  <si>
    <t>床</t>
    <phoneticPr fontId="8"/>
  </si>
  <si>
    <t>土台・床組</t>
    <phoneticPr fontId="8"/>
  </si>
  <si>
    <t>基礎（内部）</t>
    <rPh sb="3" eb="5">
      <t>ナイブ</t>
    </rPh>
    <phoneticPr fontId="8"/>
  </si>
  <si>
    <t>設備配管</t>
  </si>
  <si>
    <t>設備配管</t>
    <phoneticPr fontId="8"/>
  </si>
  <si>
    <t>基礎（外部）</t>
    <rPh sb="3" eb="5">
      <t>ガイブ</t>
    </rPh>
    <phoneticPr fontId="8"/>
  </si>
  <si>
    <t>オプション検査</t>
    <phoneticPr fontId="8"/>
  </si>
  <si>
    <t>部位</t>
    <rPh sb="0" eb="2">
      <t>ブイ</t>
    </rPh>
    <phoneticPr fontId="8"/>
  </si>
  <si>
    <t>部位</t>
    <rPh sb="0" eb="2">
      <t>ブイ</t>
    </rPh>
    <phoneticPr fontId="16"/>
  </si>
  <si>
    <t>建築年代による注意事項</t>
    <rPh sb="0" eb="2">
      <t>ケンチク</t>
    </rPh>
    <rPh sb="2" eb="4">
      <t>ネンダイ</t>
    </rPh>
    <rPh sb="7" eb="9">
      <t>チュウイ</t>
    </rPh>
    <rPh sb="9" eb="11">
      <t>ジコウ</t>
    </rPh>
    <phoneticPr fontId="1"/>
  </si>
  <si>
    <t>建築年代による注意</t>
    <rPh sb="0" eb="2">
      <t>ケンチク</t>
    </rPh>
    <rPh sb="2" eb="4">
      <t>ネンダイ</t>
    </rPh>
    <rPh sb="7" eb="9">
      <t>チュウイ</t>
    </rPh>
    <phoneticPr fontId="1"/>
  </si>
  <si>
    <t>建築年代に
よる注意</t>
    <rPh sb="0" eb="2">
      <t>ケンチク</t>
    </rPh>
    <rPh sb="2" eb="4">
      <t>ネンダイ</t>
    </rPh>
    <rPh sb="8" eb="10">
      <t>チュウイ</t>
    </rPh>
    <phoneticPr fontId="1"/>
  </si>
  <si>
    <t>基礎断熱</t>
    <rPh sb="0" eb="2">
      <t>キソ</t>
    </rPh>
    <rPh sb="2" eb="4">
      <t>ダンネツ</t>
    </rPh>
    <phoneticPr fontId="1"/>
  </si>
  <si>
    <t>確保</t>
    <rPh sb="0" eb="2">
      <t>カクホ</t>
    </rPh>
    <phoneticPr fontId="24"/>
  </si>
  <si>
    <t>不足</t>
    <rPh sb="0" eb="2">
      <t>フソク</t>
    </rPh>
    <phoneticPr fontId="1"/>
  </si>
  <si>
    <t>下地材に到達するひび割れ、欠損、浮き、はらみ又は剥落</t>
    <rPh sb="22" eb="23">
      <t>マタ</t>
    </rPh>
    <phoneticPr fontId="1"/>
  </si>
  <si>
    <t>軒天等のシーリング材の破断・欠損</t>
    <phoneticPr fontId="1"/>
  </si>
  <si>
    <t>位置</t>
    <rPh sb="0" eb="2">
      <t>イチ</t>
    </rPh>
    <phoneticPr fontId="21"/>
  </si>
  <si>
    <t>□不燃材料</t>
  </si>
  <si>
    <t>□飛び火認定</t>
  </si>
  <si>
    <t>防水層の著しい劣化または水切り金物等の不具合</t>
    <rPh sb="0" eb="2">
      <t>ボウスイ</t>
    </rPh>
    <rPh sb="2" eb="3">
      <t>ソウ</t>
    </rPh>
    <rPh sb="4" eb="5">
      <t>イチジル</t>
    </rPh>
    <rPh sb="7" eb="9">
      <t>レッカ</t>
    </rPh>
    <rPh sb="12" eb="14">
      <t>ミズキ</t>
    </rPh>
    <rPh sb="15" eb="17">
      <t>カナモノ</t>
    </rPh>
    <rPh sb="17" eb="18">
      <t>トウ</t>
    </rPh>
    <rPh sb="19" eb="22">
      <t>フグアイ</t>
    </rPh>
    <phoneticPr fontId="1"/>
  </si>
  <si>
    <t>屋根断熱</t>
    <rPh sb="0" eb="2">
      <t>ヤネ</t>
    </rPh>
    <rPh sb="2" eb="4">
      <t>ダンネツ</t>
    </rPh>
    <phoneticPr fontId="1"/>
  </si>
  <si>
    <t>床仕上げ</t>
    <rPh sb="0" eb="1">
      <t>ユカ</t>
    </rPh>
    <rPh sb="1" eb="3">
      <t>シア</t>
    </rPh>
    <phoneticPr fontId="21"/>
  </si>
  <si>
    <t>腐朽・蟻害がある場合記載</t>
    <rPh sb="0" eb="2">
      <t>フキュウ</t>
    </rPh>
    <rPh sb="3" eb="4">
      <t>アリ</t>
    </rPh>
    <rPh sb="4" eb="5">
      <t>ガイ</t>
    </rPh>
    <rPh sb="8" eb="10">
      <t>バアイ</t>
    </rPh>
    <rPh sb="10" eb="12">
      <t>キサイ</t>
    </rPh>
    <phoneticPr fontId="1"/>
  </si>
  <si>
    <t>概要</t>
    <rPh sb="0" eb="2">
      <t>ガイヨウ</t>
    </rPh>
    <phoneticPr fontId="1"/>
  </si>
  <si>
    <t>㎜）</t>
  </si>
  <si>
    <t>釣合いの良い配置か不明。</t>
    <rPh sb="9" eb="11">
      <t>フメイ</t>
    </rPh>
    <phoneticPr fontId="27"/>
  </si>
  <si>
    <t>耐力壁・接合部</t>
    <rPh sb="0" eb="2">
      <t>タイリョク</t>
    </rPh>
    <rPh sb="2" eb="3">
      <t>カベ</t>
    </rPh>
    <rPh sb="4" eb="6">
      <t>セツゴウ</t>
    </rPh>
    <rPh sb="6" eb="7">
      <t>ブ</t>
    </rPh>
    <phoneticPr fontId="27"/>
  </si>
  <si>
    <t>汚損等が生じている位置・状態</t>
    <rPh sb="0" eb="3">
      <t>オソントウ</t>
    </rPh>
    <rPh sb="4" eb="5">
      <t>ショウ</t>
    </rPh>
    <rPh sb="9" eb="11">
      <t>イチ</t>
    </rPh>
    <rPh sb="12" eb="14">
      <t>ジョウタイ</t>
    </rPh>
    <phoneticPr fontId="21"/>
  </si>
  <si>
    <t>□防火等仕様不明</t>
  </si>
  <si>
    <t>その他：</t>
    <rPh sb="2" eb="3">
      <t>タ</t>
    </rPh>
    <phoneticPr fontId="1"/>
  </si>
  <si>
    <t>外壁と同じ仕様の手すり壁</t>
    <rPh sb="0" eb="2">
      <t>ガイヘキ</t>
    </rPh>
    <rPh sb="3" eb="4">
      <t>オナ</t>
    </rPh>
    <rPh sb="5" eb="7">
      <t>シヨウ</t>
    </rPh>
    <rPh sb="8" eb="9">
      <t>テ</t>
    </rPh>
    <rPh sb="11" eb="12">
      <t>カベ</t>
    </rPh>
    <phoneticPr fontId="1"/>
  </si>
  <si>
    <t>汚損等の状態</t>
    <rPh sb="0" eb="3">
      <t>オソントウ</t>
    </rPh>
    <rPh sb="4" eb="6">
      <t>ジョウタイ</t>
    </rPh>
    <phoneticPr fontId="21"/>
  </si>
  <si>
    <t>③</t>
    <phoneticPr fontId="1"/>
  </si>
  <si>
    <t>・室名（</t>
    <rPh sb="1" eb="2">
      <t>シツ</t>
    </rPh>
    <rPh sb="2" eb="3">
      <t>メイ</t>
    </rPh>
    <phoneticPr fontId="1"/>
  </si>
  <si>
    <t>天井仕上</t>
    <rPh sb="0" eb="2">
      <t>テンジョウ</t>
    </rPh>
    <rPh sb="2" eb="4">
      <t>シア</t>
    </rPh>
    <phoneticPr fontId="21"/>
  </si>
  <si>
    <t>壁仕上</t>
    <rPh sb="0" eb="1">
      <t>カベ</t>
    </rPh>
    <rPh sb="1" eb="3">
      <t>シア</t>
    </rPh>
    <phoneticPr fontId="21"/>
  </si>
  <si>
    <t>変色</t>
    <rPh sb="0" eb="2">
      <t>ヘンショク</t>
    </rPh>
    <phoneticPr fontId="1"/>
  </si>
  <si>
    <t>シミ</t>
    <phoneticPr fontId="1"/>
  </si>
  <si>
    <t>カビ</t>
    <phoneticPr fontId="24"/>
  </si>
  <si>
    <t>床下地</t>
    <rPh sb="0" eb="1">
      <t>ユカ</t>
    </rPh>
    <rPh sb="1" eb="3">
      <t>シタジ</t>
    </rPh>
    <phoneticPr fontId="21"/>
  </si>
  <si>
    <t>脱衣室</t>
    <rPh sb="0" eb="3">
      <t>ダツイシツ</t>
    </rPh>
    <phoneticPr fontId="22"/>
  </si>
  <si>
    <t>）階</t>
    <rPh sb="1" eb="2">
      <t>カイ</t>
    </rPh>
    <phoneticPr fontId="22"/>
  </si>
  <si>
    <t>）（</t>
    <phoneticPr fontId="22"/>
  </si>
  <si>
    <t>床仕上</t>
    <rPh sb="0" eb="1">
      <t>ユカ</t>
    </rPh>
    <rPh sb="1" eb="3">
      <t>シア</t>
    </rPh>
    <phoneticPr fontId="21"/>
  </si>
  <si>
    <t>室名</t>
    <rPh sb="0" eb="1">
      <t>シツ</t>
    </rPh>
    <rPh sb="1" eb="2">
      <t>メイ</t>
    </rPh>
    <phoneticPr fontId="1"/>
  </si>
  <si>
    <t>洗い場の壁面に腐食あり</t>
    <rPh sb="0" eb="1">
      <t>アラ</t>
    </rPh>
    <rPh sb="2" eb="3">
      <t>バ</t>
    </rPh>
    <rPh sb="4" eb="5">
      <t>カベ</t>
    </rPh>
    <rPh sb="5" eb="6">
      <t>メン</t>
    </rPh>
    <rPh sb="7" eb="9">
      <t>フショク</t>
    </rPh>
    <phoneticPr fontId="22"/>
  </si>
  <si>
    <t>該当する建物面</t>
    <rPh sb="0" eb="2">
      <t>ガイトウ</t>
    </rPh>
    <rPh sb="4" eb="6">
      <t>タテモノ</t>
    </rPh>
    <rPh sb="6" eb="7">
      <t>メン</t>
    </rPh>
    <phoneticPr fontId="1"/>
  </si>
  <si>
    <t>ｈ30㎝未満が多い</t>
    <rPh sb="4" eb="6">
      <t>ミマン</t>
    </rPh>
    <rPh sb="7" eb="8">
      <t>オオ</t>
    </rPh>
    <phoneticPr fontId="1"/>
  </si>
  <si>
    <t>ｈ30㎝が多い</t>
    <rPh sb="5" eb="6">
      <t>オオ</t>
    </rPh>
    <phoneticPr fontId="1"/>
  </si>
  <si>
    <t>ｈ30㎝以上</t>
    <rPh sb="4" eb="6">
      <t>イジョウ</t>
    </rPh>
    <phoneticPr fontId="1"/>
  </si>
  <si>
    <t>ｈ30㎝以上（法定）</t>
    <rPh sb="4" eb="6">
      <t>イジョウ</t>
    </rPh>
    <rPh sb="7" eb="8">
      <t>ホウ</t>
    </rPh>
    <rPh sb="8" eb="9">
      <t>テイ</t>
    </rPh>
    <phoneticPr fontId="1"/>
  </si>
  <si>
    <t>必要壁量</t>
    <rPh sb="0" eb="2">
      <t>ヒツヨウ</t>
    </rPh>
    <rPh sb="2" eb="3">
      <t>カベ</t>
    </rPh>
    <rPh sb="3" eb="4">
      <t>リョウ</t>
    </rPh>
    <phoneticPr fontId="27"/>
  </si>
  <si>
    <t>釣合い</t>
    <rPh sb="0" eb="2">
      <t>ツリア</t>
    </rPh>
    <phoneticPr fontId="27"/>
  </si>
  <si>
    <t>ＨＤ金物</t>
    <rPh sb="2" eb="4">
      <t>カナモノ</t>
    </rPh>
    <phoneticPr fontId="27"/>
  </si>
  <si>
    <t>接合金物</t>
    <rPh sb="0" eb="2">
      <t>セツゴウ</t>
    </rPh>
    <rPh sb="2" eb="4">
      <t>カナモノ</t>
    </rPh>
    <phoneticPr fontId="27"/>
  </si>
  <si>
    <t>項目</t>
    <rPh sb="0" eb="2">
      <t>コウモク</t>
    </rPh>
    <phoneticPr fontId="21"/>
  </si>
  <si>
    <t>③軒裏</t>
    <rPh sb="1" eb="2">
      <t>ノキ</t>
    </rPh>
    <rPh sb="2" eb="3">
      <t>ウラ</t>
    </rPh>
    <phoneticPr fontId="1"/>
  </si>
  <si>
    <t>②外壁</t>
    <rPh sb="1" eb="3">
      <t>ガイヘキ</t>
    </rPh>
    <phoneticPr fontId="1"/>
  </si>
  <si>
    <t>要防耐火</t>
    <rPh sb="0" eb="1">
      <t>ヨウ</t>
    </rPh>
    <rPh sb="1" eb="2">
      <t>ボウ</t>
    </rPh>
    <rPh sb="2" eb="4">
      <t>タイカ</t>
    </rPh>
    <phoneticPr fontId="1"/>
  </si>
  <si>
    <t>写真番号</t>
    <rPh sb="0" eb="2">
      <t>シャシン</t>
    </rPh>
    <rPh sb="2" eb="4">
      <t>バンゴウ</t>
    </rPh>
    <phoneticPr fontId="1"/>
  </si>
  <si>
    <t>・仕様の確認方法</t>
    <rPh sb="1" eb="3">
      <t>シヨウ</t>
    </rPh>
    <rPh sb="4" eb="6">
      <t>カクニン</t>
    </rPh>
    <rPh sb="6" eb="8">
      <t>ホウホウ</t>
    </rPh>
    <phoneticPr fontId="1"/>
  </si>
  <si>
    <t>・ひび割れ幅・欠損深さ</t>
    <phoneticPr fontId="1"/>
  </si>
  <si>
    <t>ｗ</t>
    <phoneticPr fontId="21"/>
  </si>
  <si>
    <t>㎜ ｄ</t>
    <phoneticPr fontId="21"/>
  </si>
  <si>
    <t>②屋根</t>
    <rPh sb="1" eb="3">
      <t>ヤネ</t>
    </rPh>
    <phoneticPr fontId="1"/>
  </si>
  <si>
    <t>①屋根</t>
    <rPh sb="1" eb="3">
      <t>ヤネ</t>
    </rPh>
    <phoneticPr fontId="22"/>
  </si>
  <si>
    <t>②雨水</t>
    <rPh sb="1" eb="3">
      <t>ウスイ</t>
    </rPh>
    <phoneticPr fontId="1"/>
  </si>
  <si>
    <t>①火気使用室</t>
    <rPh sb="1" eb="3">
      <t>カキ</t>
    </rPh>
    <rPh sb="3" eb="5">
      <t>シヨウ</t>
    </rPh>
    <rPh sb="5" eb="6">
      <t>シツ</t>
    </rPh>
    <phoneticPr fontId="1"/>
  </si>
  <si>
    <t>③汚損箇所</t>
    <rPh sb="1" eb="3">
      <t>オソン</t>
    </rPh>
    <rPh sb="3" eb="5">
      <t>カショ</t>
    </rPh>
    <phoneticPr fontId="1"/>
  </si>
  <si>
    <t>①構造</t>
    <rPh sb="1" eb="3">
      <t>コウゾウ</t>
    </rPh>
    <phoneticPr fontId="1"/>
  </si>
  <si>
    <t>/1000）</t>
    <phoneticPr fontId="22"/>
  </si>
  <si>
    <t>インスペクションの劣化事象</t>
    <rPh sb="9" eb="11">
      <t>レッカ</t>
    </rPh>
    <rPh sb="11" eb="13">
      <t>ジショウ</t>
    </rPh>
    <phoneticPr fontId="1"/>
  </si>
  <si>
    <t>[外部]</t>
    <rPh sb="1" eb="3">
      <t>ガイブ</t>
    </rPh>
    <phoneticPr fontId="10"/>
  </si>
  <si>
    <t>○基礎</t>
    <rPh sb="1" eb="3">
      <t>キソ</t>
    </rPh>
    <phoneticPr fontId="10"/>
  </si>
  <si>
    <t>○外壁1・2</t>
    <rPh sb="1" eb="3">
      <t>ガイヘキ</t>
    </rPh>
    <phoneticPr fontId="10"/>
  </si>
  <si>
    <t>○屋根・バルコニー</t>
    <rPh sb="1" eb="3">
      <t>ヤネ</t>
    </rPh>
    <phoneticPr fontId="10"/>
  </si>
  <si>
    <t>………………………………………………………………………</t>
    <phoneticPr fontId="10"/>
  </si>
  <si>
    <t>○天井・小屋裏・梁</t>
    <rPh sb="1" eb="3">
      <t>テンジョウ</t>
    </rPh>
    <rPh sb="4" eb="6">
      <t>コヤ</t>
    </rPh>
    <rPh sb="6" eb="7">
      <t>ウラ</t>
    </rPh>
    <rPh sb="8" eb="9">
      <t>ハリ</t>
    </rPh>
    <phoneticPr fontId="10"/>
  </si>
  <si>
    <t>○内壁・柱</t>
    <rPh sb="1" eb="2">
      <t>ウチ</t>
    </rPh>
    <rPh sb="2" eb="3">
      <t>カベ</t>
    </rPh>
    <rPh sb="4" eb="5">
      <t>ハシラ</t>
    </rPh>
    <phoneticPr fontId="10"/>
  </si>
  <si>
    <t>○床・床組・土台</t>
    <rPh sb="1" eb="2">
      <t>ユカ</t>
    </rPh>
    <rPh sb="3" eb="4">
      <t>ユカ</t>
    </rPh>
    <rPh sb="4" eb="5">
      <t>クミ</t>
    </rPh>
    <rPh sb="6" eb="8">
      <t>ドダイ</t>
    </rPh>
    <phoneticPr fontId="10"/>
  </si>
  <si>
    <t>○設備</t>
    <rPh sb="1" eb="3">
      <t>セツビ</t>
    </rPh>
    <phoneticPr fontId="10"/>
  </si>
  <si>
    <t>[内部]</t>
    <rPh sb="1" eb="3">
      <t>ナイブ</t>
    </rPh>
    <phoneticPr fontId="10"/>
  </si>
  <si>
    <t>○オプション検査</t>
    <rPh sb="6" eb="8">
      <t>ケンサ</t>
    </rPh>
    <phoneticPr fontId="10"/>
  </si>
  <si>
    <t>外壁</t>
    <rPh sb="0" eb="2">
      <t>ガイヘキ</t>
    </rPh>
    <phoneticPr fontId="1"/>
  </si>
  <si>
    <t>屋根・バルコニー</t>
    <rPh sb="0" eb="2">
      <t>ヤネ</t>
    </rPh>
    <phoneticPr fontId="1"/>
  </si>
  <si>
    <t>床・床組・土台</t>
    <rPh sb="0" eb="1">
      <t>ユカ</t>
    </rPh>
    <rPh sb="2" eb="3">
      <t>ユカ</t>
    </rPh>
    <rPh sb="3" eb="4">
      <t>グ</t>
    </rPh>
    <rPh sb="5" eb="7">
      <t>ドダイ</t>
    </rPh>
    <phoneticPr fontId="1"/>
  </si>
  <si>
    <t>設備</t>
    <rPh sb="0" eb="2">
      <t>セツビ</t>
    </rPh>
    <phoneticPr fontId="1"/>
  </si>
  <si>
    <t>記入欄</t>
    <rPh sb="0" eb="2">
      <t>キニュウ</t>
    </rPh>
    <rPh sb="2" eb="3">
      <t>ラン</t>
    </rPh>
    <phoneticPr fontId="10"/>
  </si>
  <si>
    <t>該当の場合記入</t>
    <rPh sb="0" eb="2">
      <t>ガイトウ</t>
    </rPh>
    <rPh sb="3" eb="5">
      <t>バアイ</t>
    </rPh>
    <rPh sb="5" eb="7">
      <t>キニュウ</t>
    </rPh>
    <phoneticPr fontId="10"/>
  </si>
  <si>
    <t>所要時間</t>
    <rPh sb="0" eb="2">
      <t>ショヨウ</t>
    </rPh>
    <rPh sb="2" eb="4">
      <t>ジカン</t>
    </rPh>
    <phoneticPr fontId="10"/>
  </si>
  <si>
    <t>※1　乾式仕上げ、タイル仕上（湿式工法）の場合　※2　乾式仕上　※3　乾式仕上以外の場合</t>
    <rPh sb="3" eb="4">
      <t>イヌイ</t>
    </rPh>
    <rPh sb="4" eb="5">
      <t>シキ</t>
    </rPh>
    <rPh sb="5" eb="7">
      <t>シア</t>
    </rPh>
    <rPh sb="12" eb="14">
      <t>シアゲ</t>
    </rPh>
    <rPh sb="15" eb="16">
      <t>シツ</t>
    </rPh>
    <rPh sb="16" eb="17">
      <t>シキ</t>
    </rPh>
    <rPh sb="17" eb="19">
      <t>コウホウ</t>
    </rPh>
    <rPh sb="21" eb="23">
      <t>バアイ</t>
    </rPh>
    <rPh sb="27" eb="28">
      <t>イヌイ</t>
    </rPh>
    <rPh sb="28" eb="29">
      <t>シキ</t>
    </rPh>
    <rPh sb="29" eb="31">
      <t>シアゲ</t>
    </rPh>
    <rPh sb="35" eb="36">
      <t>イヌイ</t>
    </rPh>
    <rPh sb="36" eb="37">
      <t>シキ</t>
    </rPh>
    <rPh sb="37" eb="39">
      <t>シアゲ</t>
    </rPh>
    <rPh sb="39" eb="41">
      <t>イガイ</t>
    </rPh>
    <rPh sb="42" eb="44">
      <t>バアイ</t>
    </rPh>
    <phoneticPr fontId="21"/>
  </si>
  <si>
    <t>②浴室等</t>
    <rPh sb="1" eb="3">
      <t>ヨクシツ</t>
    </rPh>
    <rPh sb="3" eb="4">
      <t>トウ</t>
    </rPh>
    <phoneticPr fontId="1"/>
  </si>
  <si>
    <t>汚損箇所</t>
    <rPh sb="0" eb="2">
      <t>オソン</t>
    </rPh>
    <rPh sb="2" eb="4">
      <t>カショ</t>
    </rPh>
    <phoneticPr fontId="1"/>
  </si>
  <si>
    <t>①構造</t>
    <rPh sb="1" eb="3">
      <t>コウゾウ</t>
    </rPh>
    <phoneticPr fontId="23"/>
  </si>
  <si>
    <t>ＲＣ造</t>
    <phoneticPr fontId="1"/>
  </si>
  <si>
    <t>○</t>
    <phoneticPr fontId="21"/>
  </si>
  <si>
    <t>※1</t>
    <phoneticPr fontId="22"/>
  </si>
  <si>
    <t>バルコニーを構成している柱・梁・根太等</t>
    <phoneticPr fontId="22"/>
  </si>
  <si>
    <t>ルーフバルコニー等の場合</t>
    <phoneticPr fontId="22"/>
  </si>
  <si>
    <t>※1　凹凸の少ない仕上げによる床の表面における2点（3ｍ程度離れているものに限る。）の間を結ぶ直線の水平面に対する角度をいう。</t>
    <phoneticPr fontId="23"/>
  </si>
  <si>
    <t>○検査の結果</t>
    <rPh sb="4" eb="6">
      <t>ケッカ</t>
    </rPh>
    <phoneticPr fontId="10"/>
  </si>
  <si>
    <t>補強緊間隔（</t>
    <rPh sb="0" eb="2">
      <t>ホキョウ</t>
    </rPh>
    <rPh sb="2" eb="3">
      <t>キン</t>
    </rPh>
    <rPh sb="3" eb="5">
      <t>カンカク</t>
    </rPh>
    <phoneticPr fontId="24"/>
  </si>
  <si>
    <t>④維持</t>
    <rPh sb="1" eb="3">
      <t>イジ</t>
    </rPh>
    <phoneticPr fontId="1"/>
  </si>
  <si>
    <t>※40㎝未満の箇所は庇の出等の確認</t>
    <rPh sb="13" eb="14">
      <t>トウ</t>
    </rPh>
    <rPh sb="15" eb="17">
      <t>カクニン</t>
    </rPh>
    <phoneticPr fontId="1"/>
  </si>
  <si>
    <t>床下換気口等の有無</t>
    <rPh sb="5" eb="6">
      <t>トウ</t>
    </rPh>
    <rPh sb="7" eb="9">
      <t>ウム</t>
    </rPh>
    <phoneticPr fontId="1"/>
  </si>
  <si>
    <t>［基　礎］</t>
    <rPh sb="1" eb="2">
      <t>モト</t>
    </rPh>
    <rPh sb="3" eb="4">
      <t>イシズエ</t>
    </rPh>
    <phoneticPr fontId="1"/>
  </si>
  <si>
    <t>［外壁1］　</t>
    <rPh sb="1" eb="3">
      <t>ガイヘキ</t>
    </rPh>
    <phoneticPr fontId="1"/>
  </si>
  <si>
    <t>耐力壁・接合部については、間仕切り等の内壁に配置されているものも本チェックシートで確認する。</t>
    <phoneticPr fontId="27"/>
  </si>
  <si>
    <t>［外壁-2］</t>
    <rPh sb="1" eb="3">
      <t>ガイヘキ</t>
    </rPh>
    <phoneticPr fontId="1"/>
  </si>
  <si>
    <t>［屋根・バルコニー］</t>
    <rPh sb="1" eb="3">
      <t>ヤネ</t>
    </rPh>
    <phoneticPr fontId="1"/>
  </si>
  <si>
    <t>［天井・小屋裏・梁（※隠ぺい部分を除く）］</t>
    <rPh sb="1" eb="3">
      <t>テンジョウ</t>
    </rPh>
    <rPh sb="4" eb="6">
      <t>コヤ</t>
    </rPh>
    <rPh sb="6" eb="7">
      <t>ウラ</t>
    </rPh>
    <rPh sb="8" eb="9">
      <t>ハリ</t>
    </rPh>
    <phoneticPr fontId="1"/>
  </si>
  <si>
    <t>［内壁・柱（※隠ぺい部分を除く）］</t>
    <rPh sb="1" eb="2">
      <t>ウチ</t>
    </rPh>
    <rPh sb="2" eb="3">
      <t>カベ</t>
    </rPh>
    <rPh sb="4" eb="5">
      <t>ハシラ</t>
    </rPh>
    <rPh sb="7" eb="8">
      <t>イン</t>
    </rPh>
    <rPh sb="10" eb="12">
      <t>ブブン</t>
    </rPh>
    <rPh sb="13" eb="14">
      <t>ノゾ</t>
    </rPh>
    <phoneticPr fontId="1"/>
  </si>
  <si>
    <t>①維持管理（長期優良関連）</t>
    <rPh sb="1" eb="3">
      <t>イジ</t>
    </rPh>
    <rPh sb="3" eb="5">
      <t>カンリ</t>
    </rPh>
    <rPh sb="6" eb="8">
      <t>チョウキ</t>
    </rPh>
    <rPh sb="8" eb="10">
      <t>ユウリョウ</t>
    </rPh>
    <rPh sb="10" eb="12">
      <t>カンレン</t>
    </rPh>
    <phoneticPr fontId="1"/>
  </si>
  <si>
    <t>①構造</t>
    <phoneticPr fontId="1"/>
  </si>
  <si>
    <t>［床・床組・土台］</t>
    <rPh sb="1" eb="2">
      <t>ユカ</t>
    </rPh>
    <rPh sb="3" eb="4">
      <t>ユカ</t>
    </rPh>
    <rPh sb="4" eb="5">
      <t>グ</t>
    </rPh>
    <rPh sb="6" eb="8">
      <t>ドダイ</t>
    </rPh>
    <phoneticPr fontId="1"/>
  </si>
  <si>
    <t>［設備（※隠ぺい部分を除く）］</t>
    <rPh sb="1" eb="3">
      <t>セツビ</t>
    </rPh>
    <phoneticPr fontId="1"/>
  </si>
  <si>
    <t>耐⼒壁近くや⼟台切れ部にない可能性あり。埋込み180～250㎜</t>
    <phoneticPr fontId="27"/>
  </si>
  <si>
    <t>耐⼒壁の引抜⼒に対し、金物等がなく必要な強度がない可能性がある。</t>
    <phoneticPr fontId="27"/>
  </si>
  <si>
    <t>目視・計測</t>
    <rPh sb="3" eb="5">
      <t>ケイソク</t>
    </rPh>
    <phoneticPr fontId="1"/>
  </si>
  <si>
    <t>年代に関わらず確認（排水枡内から目視）</t>
    <rPh sb="0" eb="2">
      <t>ネンダイ</t>
    </rPh>
    <rPh sb="3" eb="4">
      <t>カカ</t>
    </rPh>
    <rPh sb="7" eb="9">
      <t>カクニン</t>
    </rPh>
    <rPh sb="16" eb="18">
      <t>モクシ</t>
    </rPh>
    <phoneticPr fontId="1"/>
  </si>
  <si>
    <t>図書と異なる</t>
    <rPh sb="0" eb="2">
      <t>トショ</t>
    </rPh>
    <rPh sb="3" eb="4">
      <t>コト</t>
    </rPh>
    <phoneticPr fontId="24"/>
  </si>
  <si>
    <t>換気上有効な位置に2以上の小屋裏換気口
（35Ｓ選択制）
①優良：等級3</t>
    <phoneticPr fontId="1"/>
  </si>
  <si>
    <t>壁仕上げ</t>
    <rPh sb="0" eb="1">
      <t>カベ</t>
    </rPh>
    <rPh sb="1" eb="3">
      <t>シア</t>
    </rPh>
    <phoneticPr fontId="22"/>
  </si>
  <si>
    <t>天井仕上げ</t>
    <rPh sb="0" eb="2">
      <t>テンジョウ</t>
    </rPh>
    <rPh sb="2" eb="4">
      <t>シア</t>
    </rPh>
    <phoneticPr fontId="22"/>
  </si>
  <si>
    <t>床仕上げ</t>
    <rPh sb="0" eb="1">
      <t>ユカ</t>
    </rPh>
    <rPh sb="1" eb="3">
      <t>シア</t>
    </rPh>
    <phoneticPr fontId="22"/>
  </si>
  <si>
    <t>屋根等に足場を組んで実施する目視検査</t>
    <phoneticPr fontId="1"/>
  </si>
  <si>
    <t>現況調査または
図書により確認</t>
    <phoneticPr fontId="25"/>
  </si>
  <si>
    <t>シミ</t>
    <phoneticPr fontId="24"/>
  </si>
  <si>
    <t>㎜</t>
    <phoneticPr fontId="21"/>
  </si>
  <si>
    <t>その他（</t>
    <rPh sb="2" eb="3">
      <t>タ</t>
    </rPh>
    <phoneticPr fontId="24"/>
  </si>
  <si>
    <t>図書（</t>
    <rPh sb="0" eb="2">
      <t>トショ</t>
    </rPh>
    <phoneticPr fontId="1"/>
  </si>
  <si>
    <t>図書に記載</t>
    <rPh sb="0" eb="2">
      <t>トショ</t>
    </rPh>
    <rPh sb="3" eb="5">
      <t>キサイ</t>
    </rPh>
    <phoneticPr fontId="24"/>
  </si>
  <si>
    <t>壁がある</t>
    <rPh sb="0" eb="1">
      <t>カベ</t>
    </rPh>
    <phoneticPr fontId="24"/>
  </si>
  <si>
    <t>ホールダウン⾦物がない可能性がある。</t>
    <phoneticPr fontId="27"/>
  </si>
  <si>
    <t>新耐震以前の住宅で耐震改修しない場合は保険対象外</t>
    <phoneticPr fontId="27"/>
  </si>
  <si>
    <t>・地域の確認方法</t>
    <rPh sb="1" eb="3">
      <t>チイキ</t>
    </rPh>
    <rPh sb="4" eb="6">
      <t>カクニン</t>
    </rPh>
    <rPh sb="6" eb="8">
      <t>ホウホウ</t>
    </rPh>
    <phoneticPr fontId="1"/>
  </si>
  <si>
    <t>乾燥している</t>
    <rPh sb="0" eb="2">
      <t>カンソウ</t>
    </rPh>
    <phoneticPr fontId="24"/>
  </si>
  <si>
    <t>湿潤状態</t>
    <rPh sb="0" eb="2">
      <t>シツジュン</t>
    </rPh>
    <rPh sb="2" eb="4">
      <t>ジョウタイ</t>
    </rPh>
    <phoneticPr fontId="22"/>
  </si>
  <si>
    <t>床下
点検口</t>
    <rPh sb="0" eb="2">
      <t>ユカシタ</t>
    </rPh>
    <rPh sb="3" eb="5">
      <t>テンケン</t>
    </rPh>
    <rPh sb="5" eb="6">
      <t>クチ</t>
    </rPh>
    <phoneticPr fontId="1"/>
  </si>
  <si>
    <t>メモ</t>
    <phoneticPr fontId="16"/>
  </si>
  <si>
    <t>新耐震以前の場合一体のコンクリート造であること</t>
    <phoneticPr fontId="1"/>
  </si>
  <si>
    <t xml:space="preserve">△
</t>
    <phoneticPr fontId="1"/>
  </si>
  <si>
    <t>新耐震以前で耐震改修しない場合は保険対象外、基礎新設等は法人により異なる</t>
    <phoneticPr fontId="1"/>
  </si>
  <si>
    <t>△</t>
    <phoneticPr fontId="22"/>
  </si>
  <si>
    <t>時刻</t>
    <rPh sb="0" eb="2">
      <t>ジコク</t>
    </rPh>
    <phoneticPr fontId="10"/>
  </si>
  <si>
    <t>様邸</t>
    <rPh sb="0" eb="1">
      <t>サマ</t>
    </rPh>
    <rPh sb="1" eb="2">
      <t>テイ</t>
    </rPh>
    <phoneticPr fontId="1"/>
  </si>
  <si>
    <t>【記入欄】</t>
    <rPh sb="1" eb="3">
      <t>キニュウ</t>
    </rPh>
    <rPh sb="3" eb="4">
      <t>ラン</t>
    </rPh>
    <phoneticPr fontId="1"/>
  </si>
  <si>
    <t>①防火地域等</t>
    <rPh sb="1" eb="3">
      <t>ボウカ</t>
    </rPh>
    <rPh sb="3" eb="5">
      <t>チイキ</t>
    </rPh>
    <rPh sb="5" eb="6">
      <t>トウ</t>
    </rPh>
    <phoneticPr fontId="1"/>
  </si>
  <si>
    <t>【記入欄】①～③の該当する項目等にチェックおよび詳細を記載</t>
    <rPh sb="1" eb="3">
      <t>キニュウ</t>
    </rPh>
    <rPh sb="3" eb="4">
      <t>ラン</t>
    </rPh>
    <rPh sb="9" eb="11">
      <t>ガイトウ</t>
    </rPh>
    <rPh sb="13" eb="15">
      <t>コウモク</t>
    </rPh>
    <rPh sb="15" eb="16">
      <t>トウ</t>
    </rPh>
    <rPh sb="24" eb="26">
      <t>ショウサイ</t>
    </rPh>
    <rPh sb="27" eb="29">
      <t>キサイ</t>
    </rPh>
    <phoneticPr fontId="1"/>
  </si>
  <si>
    <t>・防火地域の確認</t>
    <rPh sb="1" eb="3">
      <t>ボウカ</t>
    </rPh>
    <rPh sb="3" eb="5">
      <t>チイキ</t>
    </rPh>
    <rPh sb="6" eb="8">
      <t>カクニン</t>
    </rPh>
    <phoneticPr fontId="1"/>
  </si>
  <si>
    <t>・防火仕様の確認</t>
    <rPh sb="1" eb="3">
      <t>ボウカ</t>
    </rPh>
    <rPh sb="3" eb="5">
      <t>シヨウ</t>
    </rPh>
    <rPh sb="6" eb="8">
      <t>カクニン</t>
    </rPh>
    <phoneticPr fontId="1"/>
  </si>
  <si>
    <t>【記入欄】該当する項目等にチェックおよび詳細を記載</t>
    <rPh sb="1" eb="3">
      <t>キニュウ</t>
    </rPh>
    <rPh sb="3" eb="4">
      <t>ラン</t>
    </rPh>
    <rPh sb="5" eb="7">
      <t>ガイトウ</t>
    </rPh>
    <rPh sb="9" eb="11">
      <t>コウモク</t>
    </rPh>
    <rPh sb="11" eb="12">
      <t>トウ</t>
    </rPh>
    <rPh sb="20" eb="22">
      <t>ショウサイ</t>
    </rPh>
    <rPh sb="23" eb="25">
      <t>キサイ</t>
    </rPh>
    <phoneticPr fontId="1"/>
  </si>
  <si>
    <t>①耐力壁の
　種類・位置</t>
    <rPh sb="1" eb="3">
      <t>タイリョク</t>
    </rPh>
    <rPh sb="3" eb="4">
      <t>カベ</t>
    </rPh>
    <rPh sb="7" eb="9">
      <t>シュルイ</t>
    </rPh>
    <rPh sb="10" eb="12">
      <t>イチ</t>
    </rPh>
    <phoneticPr fontId="1"/>
  </si>
  <si>
    <t>②偏心率・四分
　割法による
　確認の有無</t>
    <rPh sb="1" eb="2">
      <t>ヘン</t>
    </rPh>
    <rPh sb="2" eb="3">
      <t>シン</t>
    </rPh>
    <rPh sb="3" eb="4">
      <t>リツ</t>
    </rPh>
    <rPh sb="5" eb="6">
      <t>ヨン</t>
    </rPh>
    <rPh sb="6" eb="7">
      <t>ブン</t>
    </rPh>
    <rPh sb="9" eb="10">
      <t>ワリ</t>
    </rPh>
    <rPh sb="10" eb="11">
      <t>ホウ</t>
    </rPh>
    <rPh sb="16" eb="18">
      <t>カクニン</t>
    </rPh>
    <rPh sb="19" eb="21">
      <t>ウム</t>
    </rPh>
    <phoneticPr fontId="1"/>
  </si>
  <si>
    <t>③アンカーボ
　ルトの位置</t>
    <rPh sb="11" eb="13">
      <t>イチ</t>
    </rPh>
    <phoneticPr fontId="1"/>
  </si>
  <si>
    <t>④ＨＤアンカー
　ボルトの
　位置</t>
    <rPh sb="15" eb="17">
      <t>イチ</t>
    </rPh>
    <phoneticPr fontId="1"/>
  </si>
  <si>
    <t>⑤接合金物の
　位置・仕様</t>
    <rPh sb="1" eb="3">
      <t>セツゴウ</t>
    </rPh>
    <rPh sb="3" eb="5">
      <t>カナモノ</t>
    </rPh>
    <rPh sb="8" eb="10">
      <t>イチ</t>
    </rPh>
    <rPh sb="11" eb="13">
      <t>シヨウ</t>
    </rPh>
    <phoneticPr fontId="1"/>
  </si>
  <si>
    <t>①断熱材の有無</t>
    <rPh sb="1" eb="3">
      <t>ダンネツ</t>
    </rPh>
    <rPh sb="3" eb="4">
      <t>ザイ</t>
    </rPh>
    <rPh sb="5" eb="7">
      <t>ウム</t>
    </rPh>
    <phoneticPr fontId="1"/>
  </si>
  <si>
    <t>②確認方法</t>
    <rPh sb="1" eb="3">
      <t>カクニン</t>
    </rPh>
    <rPh sb="3" eb="5">
      <t>ホウホウ</t>
    </rPh>
    <phoneticPr fontId="1"/>
  </si>
  <si>
    <t>③断熱材の厚み</t>
    <rPh sb="1" eb="4">
      <t>ダンネツザイ</t>
    </rPh>
    <rPh sb="5" eb="6">
      <t>アツ</t>
    </rPh>
    <phoneticPr fontId="1"/>
  </si>
  <si>
    <t>④断熱材の種類または品名</t>
    <rPh sb="1" eb="4">
      <t>ダンネツザイ</t>
    </rPh>
    <rPh sb="5" eb="7">
      <t>シュルイ</t>
    </rPh>
    <rPh sb="10" eb="12">
      <t>ヒンメイ</t>
    </rPh>
    <phoneticPr fontId="1"/>
  </si>
  <si>
    <t>①通気層の有無</t>
    <rPh sb="1" eb="3">
      <t>ツウキ</t>
    </rPh>
    <rPh sb="3" eb="4">
      <t>ソウ</t>
    </rPh>
    <rPh sb="5" eb="7">
      <t>ウム</t>
    </rPh>
    <phoneticPr fontId="1"/>
  </si>
  <si>
    <t>①防腐防蟻材
　施工</t>
    <rPh sb="1" eb="3">
      <t>ボウフ</t>
    </rPh>
    <rPh sb="3" eb="4">
      <t>ボウ</t>
    </rPh>
    <rPh sb="4" eb="5">
      <t>アリ</t>
    </rPh>
    <rPh sb="5" eb="6">
      <t>ザイ</t>
    </rPh>
    <rPh sb="8" eb="10">
      <t>セコウ</t>
    </rPh>
    <phoneticPr fontId="1"/>
  </si>
  <si>
    <t>②柱の小径：</t>
    <rPh sb="1" eb="2">
      <t>ハシラ</t>
    </rPh>
    <rPh sb="3" eb="5">
      <t>ショウケイ</t>
    </rPh>
    <phoneticPr fontId="1"/>
  </si>
  <si>
    <t>③柱の樹種：</t>
    <rPh sb="1" eb="2">
      <t>ハシラ</t>
    </rPh>
    <rPh sb="3" eb="5">
      <t>ジュシュ</t>
    </rPh>
    <phoneticPr fontId="1"/>
  </si>
  <si>
    <t>④筋交い等の樹種：</t>
    <rPh sb="1" eb="3">
      <t>スジカ</t>
    </rPh>
    <rPh sb="4" eb="5">
      <t>トウ</t>
    </rPh>
    <rPh sb="6" eb="8">
      <t>ジュシュ</t>
    </rPh>
    <phoneticPr fontId="1"/>
  </si>
  <si>
    <t>⑤確認方法</t>
    <rPh sb="1" eb="3">
      <t>カクニン</t>
    </rPh>
    <rPh sb="3" eb="5">
      <t>ホウホウ</t>
    </rPh>
    <phoneticPr fontId="1"/>
  </si>
  <si>
    <t>①水切りの有無</t>
    <rPh sb="1" eb="3">
      <t>ミズキ</t>
    </rPh>
    <rPh sb="5" eb="7">
      <t>ウム</t>
    </rPh>
    <phoneticPr fontId="1"/>
  </si>
  <si>
    <t>①鉄筋の有無</t>
    <rPh sb="1" eb="3">
      <t>テッキン</t>
    </rPh>
    <rPh sb="4" eb="6">
      <t>ウム</t>
    </rPh>
    <phoneticPr fontId="1"/>
  </si>
  <si>
    <t>①高さ</t>
    <rPh sb="1" eb="2">
      <t>タカ</t>
    </rPh>
    <phoneticPr fontId="1"/>
  </si>
  <si>
    <t>①埋込管の有無</t>
    <rPh sb="1" eb="2">
      <t>マイ</t>
    </rPh>
    <rPh sb="2" eb="3">
      <t>コミ</t>
    </rPh>
    <rPh sb="3" eb="4">
      <t>カン</t>
    </rPh>
    <rPh sb="5" eb="7">
      <t>ウム</t>
    </rPh>
    <phoneticPr fontId="1"/>
  </si>
  <si>
    <t>①点検口の有無</t>
    <rPh sb="1" eb="3">
      <t>テンケン</t>
    </rPh>
    <rPh sb="3" eb="4">
      <t>コウ</t>
    </rPh>
    <rPh sb="5" eb="7">
      <t>ウム</t>
    </rPh>
    <phoneticPr fontId="1"/>
  </si>
  <si>
    <t>②換気口の有無</t>
    <rPh sb="1" eb="4">
      <t>カンキコウ</t>
    </rPh>
    <rPh sb="5" eb="7">
      <t>ウム</t>
    </rPh>
    <phoneticPr fontId="1"/>
  </si>
  <si>
    <t>③木部の乾燥</t>
    <rPh sb="1" eb="3">
      <t>モクブ</t>
    </rPh>
    <rPh sb="4" eb="6">
      <t>カンソウ</t>
    </rPh>
    <phoneticPr fontId="1"/>
  </si>
  <si>
    <t>④確認方法</t>
    <rPh sb="1" eb="3">
      <t>カクニン</t>
    </rPh>
    <rPh sb="3" eb="5">
      <t>ホウホウ</t>
    </rPh>
    <phoneticPr fontId="1"/>
  </si>
  <si>
    <t>②土台の小径：</t>
    <rPh sb="1" eb="3">
      <t>ドダイ</t>
    </rPh>
    <rPh sb="4" eb="6">
      <t>ショウケイ</t>
    </rPh>
    <phoneticPr fontId="1"/>
  </si>
  <si>
    <t>③土台の樹種：</t>
    <rPh sb="1" eb="3">
      <t>ドダイ</t>
    </rPh>
    <rPh sb="4" eb="6">
      <t>ジュシュ</t>
    </rPh>
    <phoneticPr fontId="1"/>
  </si>
  <si>
    <t>④大引き・根太の樹種：</t>
    <rPh sb="1" eb="2">
      <t>オオ</t>
    </rPh>
    <rPh sb="2" eb="3">
      <t>ヒ</t>
    </rPh>
    <rPh sb="5" eb="7">
      <t>ネダ</t>
    </rPh>
    <rPh sb="8" eb="10">
      <t>ジュシュ</t>
    </rPh>
    <phoneticPr fontId="1"/>
  </si>
  <si>
    <t>①床下空間高さ：</t>
    <rPh sb="1" eb="3">
      <t>ユカシタ</t>
    </rPh>
    <rPh sb="3" eb="5">
      <t>クウカン</t>
    </rPh>
    <rPh sb="5" eb="6">
      <t>タカ</t>
    </rPh>
    <phoneticPr fontId="1"/>
  </si>
  <si>
    <t>未検査</t>
    <rPh sb="0" eb="3">
      <t>ミケンサ</t>
    </rPh>
    <phoneticPr fontId="24"/>
  </si>
  <si>
    <t>・便所</t>
    <rPh sb="1" eb="3">
      <t>ベンジョ</t>
    </rPh>
    <phoneticPr fontId="1"/>
  </si>
  <si>
    <t>排水枡に隣接</t>
    <rPh sb="0" eb="2">
      <t>ハイスイ</t>
    </rPh>
    <rPh sb="2" eb="3">
      <t>マス</t>
    </rPh>
    <rPh sb="4" eb="6">
      <t>リンセツ</t>
    </rPh>
    <phoneticPr fontId="24"/>
  </si>
  <si>
    <t>洋式で取外し可</t>
    <rPh sb="0" eb="2">
      <t>ヨウシキ</t>
    </rPh>
    <rPh sb="3" eb="5">
      <t>トリハズ</t>
    </rPh>
    <rPh sb="6" eb="7">
      <t>カ</t>
    </rPh>
    <phoneticPr fontId="1"/>
  </si>
  <si>
    <t>掃除口等なし</t>
    <rPh sb="0" eb="2">
      <t>ソウジ</t>
    </rPh>
    <rPh sb="2" eb="3">
      <t>クチ</t>
    </rPh>
    <rPh sb="3" eb="4">
      <t>トウ</t>
    </rPh>
    <phoneticPr fontId="1"/>
  </si>
  <si>
    <t>掃除口あり</t>
    <rPh sb="0" eb="2">
      <t>ソウジ</t>
    </rPh>
    <rPh sb="2" eb="3">
      <t>クチ</t>
    </rPh>
    <phoneticPr fontId="1"/>
  </si>
  <si>
    <t>設備の注意</t>
    <rPh sb="0" eb="2">
      <t>セツビ</t>
    </rPh>
    <rPh sb="3" eb="5">
      <t>チュウイ</t>
    </rPh>
    <phoneticPr fontId="1"/>
  </si>
  <si>
    <t>）</t>
    <phoneticPr fontId="24"/>
  </si>
  <si>
    <t>）</t>
    <phoneticPr fontId="24"/>
  </si>
  <si>
    <t>・台所</t>
    <rPh sb="1" eb="3">
      <t>ダイドコロ</t>
    </rPh>
    <phoneticPr fontId="1"/>
  </si>
  <si>
    <t>平滑ではない（蛇腹等）</t>
    <rPh sb="0" eb="2">
      <t>ヘイカツ</t>
    </rPh>
    <rPh sb="7" eb="9">
      <t>ジャバラ</t>
    </rPh>
    <rPh sb="9" eb="10">
      <t>トウ</t>
    </rPh>
    <phoneticPr fontId="1"/>
  </si>
  <si>
    <t>内面平滑である</t>
    <rPh sb="0" eb="2">
      <t>ナイメン</t>
    </rPh>
    <rPh sb="2" eb="4">
      <t>ヘイカツ</t>
    </rPh>
    <phoneticPr fontId="24"/>
  </si>
  <si>
    <t>・他</t>
    <rPh sb="1" eb="2">
      <t>ホカ</t>
    </rPh>
    <phoneticPr fontId="24"/>
  </si>
  <si>
    <t>接合部が隠ぺい</t>
    <rPh sb="0" eb="2">
      <t>セツゴウ</t>
    </rPh>
    <rPh sb="2" eb="3">
      <t>ブ</t>
    </rPh>
    <rPh sb="4" eb="5">
      <t>イン</t>
    </rPh>
    <phoneticPr fontId="1"/>
  </si>
  <si>
    <t>設備機器と給排水管・給湯管の接合部に点検口あり</t>
    <rPh sb="0" eb="2">
      <t>セツビ</t>
    </rPh>
    <rPh sb="2" eb="4">
      <t>キキ</t>
    </rPh>
    <rPh sb="5" eb="6">
      <t>キュウ</t>
    </rPh>
    <rPh sb="6" eb="8">
      <t>ハイスイ</t>
    </rPh>
    <rPh sb="8" eb="9">
      <t>カン</t>
    </rPh>
    <rPh sb="10" eb="12">
      <t>キュウトウ</t>
    </rPh>
    <rPh sb="12" eb="13">
      <t>カン</t>
    </rPh>
    <rPh sb="14" eb="16">
      <t>セツゴウ</t>
    </rPh>
    <rPh sb="16" eb="17">
      <t>ブ</t>
    </rPh>
    <rPh sb="18" eb="21">
      <t>テンケンクチ</t>
    </rPh>
    <phoneticPr fontId="24"/>
  </si>
  <si>
    <t>設備機器と給排水管・給湯管の接合部が露出</t>
    <rPh sb="5" eb="6">
      <t>キュウ</t>
    </rPh>
    <rPh sb="18" eb="20">
      <t>ロシュツ</t>
    </rPh>
    <phoneticPr fontId="24"/>
  </si>
  <si>
    <t>・洗面</t>
    <rPh sb="1" eb="3">
      <t>センメン</t>
    </rPh>
    <phoneticPr fontId="1"/>
  </si>
  <si>
    <t>・浴室</t>
    <rPh sb="1" eb="3">
      <t>ヨクシツ</t>
    </rPh>
    <phoneticPr fontId="1"/>
  </si>
  <si>
    <t>番号</t>
    <rPh sb="0" eb="2">
      <t>バンゴウ</t>
    </rPh>
    <phoneticPr fontId="43"/>
  </si>
  <si>
    <t>年</t>
    <rPh sb="0" eb="1">
      <t>ネン</t>
    </rPh>
    <phoneticPr fontId="43"/>
  </si>
  <si>
    <t>不明</t>
    <rPh sb="0" eb="2">
      <t>フメイ</t>
    </rPh>
    <phoneticPr fontId="43"/>
  </si>
  <si>
    <t>木</t>
    <rPh sb="0" eb="1">
      <t>キ</t>
    </rPh>
    <phoneticPr fontId="43"/>
  </si>
  <si>
    <t>造</t>
    <rPh sb="0" eb="1">
      <t>ゾウ</t>
    </rPh>
    <phoneticPr fontId="43"/>
  </si>
  <si>
    <t>階数</t>
    <rPh sb="0" eb="2">
      <t>カイスウ</t>
    </rPh>
    <phoneticPr fontId="43"/>
  </si>
  <si>
    <t>地上</t>
    <rPh sb="0" eb="2">
      <t>チジョウ</t>
    </rPh>
    <phoneticPr fontId="43"/>
  </si>
  <si>
    <t>階</t>
    <rPh sb="0" eb="1">
      <t>カイ</t>
    </rPh>
    <phoneticPr fontId="43"/>
  </si>
  <si>
    <t>地下</t>
    <rPh sb="0" eb="2">
      <t>チカ</t>
    </rPh>
    <phoneticPr fontId="43"/>
  </si>
  <si>
    <t>建設年度・築年数</t>
    <rPh sb="0" eb="2">
      <t>ケンセツ</t>
    </rPh>
    <rPh sb="2" eb="4">
      <t>ネンド</t>
    </rPh>
    <rPh sb="5" eb="6">
      <t>チク</t>
    </rPh>
    <rPh sb="6" eb="8">
      <t>ネンスウ</t>
    </rPh>
    <phoneticPr fontId="43"/>
  </si>
  <si>
    <t>昭和</t>
  </si>
  <si>
    <t>築</t>
    <rPh sb="0" eb="1">
      <t>チク</t>
    </rPh>
    <phoneticPr fontId="43"/>
  </si>
  <si>
    <t>図書から確認可能な範囲で記入（関連番号を記載）</t>
    <rPh sb="0" eb="2">
      <t>トショ</t>
    </rPh>
    <rPh sb="4" eb="6">
      <t>カクニン</t>
    </rPh>
    <rPh sb="6" eb="8">
      <t>カノウ</t>
    </rPh>
    <rPh sb="9" eb="11">
      <t>ハンイ</t>
    </rPh>
    <rPh sb="12" eb="14">
      <t>キニュウ</t>
    </rPh>
    <rPh sb="15" eb="17">
      <t>カンレン</t>
    </rPh>
    <rPh sb="17" eb="19">
      <t>バンゴウ</t>
    </rPh>
    <rPh sb="20" eb="22">
      <t>キサイ</t>
    </rPh>
    <phoneticPr fontId="1"/>
  </si>
  <si>
    <t>建築確認日</t>
    <rPh sb="0" eb="2">
      <t>ケンチク</t>
    </rPh>
    <rPh sb="2" eb="4">
      <t>カクニン</t>
    </rPh>
    <rPh sb="4" eb="5">
      <t>ヒ</t>
    </rPh>
    <phoneticPr fontId="43"/>
  </si>
  <si>
    <t>規模</t>
    <rPh sb="0" eb="2">
      <t>キボ</t>
    </rPh>
    <phoneticPr fontId="43"/>
  </si>
  <si>
    <t>1階床面積</t>
    <rPh sb="1" eb="2">
      <t>カイ</t>
    </rPh>
    <rPh sb="2" eb="3">
      <t>ユカ</t>
    </rPh>
    <rPh sb="3" eb="5">
      <t>メンセキ</t>
    </rPh>
    <phoneticPr fontId="1"/>
  </si>
  <si>
    <t>2階床面積</t>
    <rPh sb="1" eb="2">
      <t>カイ</t>
    </rPh>
    <rPh sb="2" eb="3">
      <t>ユカ</t>
    </rPh>
    <rPh sb="3" eb="5">
      <t>メンセキ</t>
    </rPh>
    <phoneticPr fontId="1"/>
  </si>
  <si>
    <t>他床面積</t>
    <rPh sb="0" eb="1">
      <t>ホカ</t>
    </rPh>
    <rPh sb="1" eb="2">
      <t>ユカ</t>
    </rPh>
    <rPh sb="2" eb="4">
      <t>メンセキ</t>
    </rPh>
    <phoneticPr fontId="1"/>
  </si>
  <si>
    <t>延床面積</t>
    <rPh sb="0" eb="1">
      <t>エン</t>
    </rPh>
    <rPh sb="1" eb="2">
      <t>ユカ</t>
    </rPh>
    <rPh sb="2" eb="4">
      <t>メンセキ</t>
    </rPh>
    <phoneticPr fontId="1"/>
  </si>
  <si>
    <t>敷地面積</t>
    <rPh sb="0" eb="2">
      <t>シキチ</t>
    </rPh>
    <rPh sb="2" eb="4">
      <t>メンセキ</t>
    </rPh>
    <phoneticPr fontId="1"/>
  </si>
  <si>
    <t>建築面積</t>
    <rPh sb="0" eb="2">
      <t>ケンチク</t>
    </rPh>
    <rPh sb="2" eb="4">
      <t>メンセキ</t>
    </rPh>
    <phoneticPr fontId="1"/>
  </si>
  <si>
    <t>容積率</t>
    <rPh sb="0" eb="2">
      <t>ヨウセキ</t>
    </rPh>
    <rPh sb="2" eb="3">
      <t>リツ</t>
    </rPh>
    <phoneticPr fontId="1"/>
  </si>
  <si>
    <t>指定</t>
    <rPh sb="0" eb="2">
      <t>シテイ</t>
    </rPh>
    <phoneticPr fontId="43"/>
  </si>
  <si>
    <t>建蔽率</t>
    <rPh sb="0" eb="1">
      <t>ケン</t>
    </rPh>
    <rPh sb="1" eb="2">
      <t>ペイ</t>
    </rPh>
    <rPh sb="2" eb="3">
      <t>リツ</t>
    </rPh>
    <phoneticPr fontId="1"/>
  </si>
  <si>
    <t>道路幅</t>
    <rPh sb="0" eb="2">
      <t>ドウロ</t>
    </rPh>
    <rPh sb="2" eb="3">
      <t>ハバ</t>
    </rPh>
    <phoneticPr fontId="43"/>
  </si>
  <si>
    <t>接道長さ</t>
    <rPh sb="0" eb="1">
      <t>セツ</t>
    </rPh>
    <rPh sb="1" eb="2">
      <t>ミチ</t>
    </rPh>
    <rPh sb="2" eb="3">
      <t>ナガ</t>
    </rPh>
    <phoneticPr fontId="43"/>
  </si>
  <si>
    <t>地区地域</t>
    <rPh sb="0" eb="2">
      <t>チク</t>
    </rPh>
    <rPh sb="2" eb="4">
      <t>チイキ</t>
    </rPh>
    <phoneticPr fontId="43"/>
  </si>
  <si>
    <t>防火地域等</t>
    <rPh sb="0" eb="2">
      <t>ボウカ</t>
    </rPh>
    <rPh sb="2" eb="5">
      <t>チイキトウ</t>
    </rPh>
    <phoneticPr fontId="43"/>
  </si>
  <si>
    <t>斜線制限等</t>
    <rPh sb="0" eb="2">
      <t>シャセン</t>
    </rPh>
    <rPh sb="2" eb="4">
      <t>セイゲン</t>
    </rPh>
    <rPh sb="4" eb="5">
      <t>トウ</t>
    </rPh>
    <phoneticPr fontId="43"/>
  </si>
  <si>
    <t>北側斜線</t>
  </si>
  <si>
    <t>壁面後退</t>
    <rPh sb="0" eb="2">
      <t>ヘキメン</t>
    </rPh>
    <rPh sb="2" eb="4">
      <t>コウタイ</t>
    </rPh>
    <phoneticPr fontId="43"/>
  </si>
  <si>
    <t>その他地域</t>
    <rPh sb="2" eb="3">
      <t>タ</t>
    </rPh>
    <rPh sb="3" eb="5">
      <t>チイキ</t>
    </rPh>
    <phoneticPr fontId="43"/>
  </si>
  <si>
    <t>景観条例等</t>
    <rPh sb="0" eb="2">
      <t>ケイカン</t>
    </rPh>
    <rPh sb="2" eb="4">
      <t>ジョウレイ</t>
    </rPh>
    <rPh sb="4" eb="5">
      <t>トウ</t>
    </rPh>
    <phoneticPr fontId="43"/>
  </si>
  <si>
    <t>温熱地域区分</t>
    <rPh sb="0" eb="2">
      <t>オンネツ</t>
    </rPh>
    <rPh sb="2" eb="4">
      <t>チイキ</t>
    </rPh>
    <rPh sb="4" eb="6">
      <t>クブン</t>
    </rPh>
    <phoneticPr fontId="43"/>
  </si>
  <si>
    <t>地域</t>
    <rPh sb="0" eb="2">
      <t>チイキ</t>
    </rPh>
    <phoneticPr fontId="43"/>
  </si>
  <si>
    <t>日射（年間）</t>
    <rPh sb="0" eb="2">
      <t>ニッシャ</t>
    </rPh>
    <rPh sb="3" eb="5">
      <t>ネンカン</t>
    </rPh>
    <phoneticPr fontId="43"/>
  </si>
  <si>
    <t>A1</t>
  </si>
  <si>
    <t>（暖房）</t>
    <rPh sb="1" eb="3">
      <t>ダンボウ</t>
    </rPh>
    <phoneticPr fontId="43"/>
  </si>
  <si>
    <t>H2</t>
  </si>
  <si>
    <t>関連図書</t>
    <rPh sb="0" eb="2">
      <t>カンレン</t>
    </rPh>
    <rPh sb="2" eb="4">
      <t>トショ</t>
    </rPh>
    <phoneticPr fontId="43"/>
  </si>
  <si>
    <t>新築時の図書</t>
    <rPh sb="0" eb="2">
      <t>シンチク</t>
    </rPh>
    <rPh sb="2" eb="3">
      <t>ジ</t>
    </rPh>
    <rPh sb="4" eb="6">
      <t>トショ</t>
    </rPh>
    <phoneticPr fontId="43"/>
  </si>
  <si>
    <t>建物配置図</t>
    <rPh sb="0" eb="2">
      <t>タテモノ</t>
    </rPh>
    <rPh sb="2" eb="4">
      <t>ハイチ</t>
    </rPh>
    <rPh sb="4" eb="5">
      <t>ズ</t>
    </rPh>
    <phoneticPr fontId="1"/>
  </si>
  <si>
    <t>各階平面図</t>
    <rPh sb="0" eb="1">
      <t>カク</t>
    </rPh>
    <rPh sb="1" eb="2">
      <t>カイ</t>
    </rPh>
    <rPh sb="2" eb="5">
      <t>ヘイメンズ</t>
    </rPh>
    <phoneticPr fontId="1"/>
  </si>
  <si>
    <t>立面図</t>
    <rPh sb="0" eb="3">
      <t>リツメンズ</t>
    </rPh>
    <phoneticPr fontId="1"/>
  </si>
  <si>
    <t>矩計図</t>
    <rPh sb="0" eb="1">
      <t>ク</t>
    </rPh>
    <rPh sb="1" eb="2">
      <t>ケイ</t>
    </rPh>
    <rPh sb="2" eb="3">
      <t>ズ</t>
    </rPh>
    <phoneticPr fontId="1"/>
  </si>
  <si>
    <t>耐力壁に関する図面</t>
    <rPh sb="0" eb="2">
      <t>タイリョク</t>
    </rPh>
    <rPh sb="2" eb="3">
      <t>カベ</t>
    </rPh>
    <rPh sb="4" eb="5">
      <t>カン</t>
    </rPh>
    <rPh sb="7" eb="9">
      <t>ズメン</t>
    </rPh>
    <phoneticPr fontId="1"/>
  </si>
  <si>
    <t>改修時の図書</t>
    <rPh sb="0" eb="2">
      <t>カイシュウ</t>
    </rPh>
    <rPh sb="2" eb="3">
      <t>ジ</t>
    </rPh>
    <rPh sb="4" eb="6">
      <t>トショ</t>
    </rPh>
    <phoneticPr fontId="43"/>
  </si>
  <si>
    <t>その他の図書</t>
    <rPh sb="2" eb="3">
      <t>タ</t>
    </rPh>
    <rPh sb="4" eb="6">
      <t>トショ</t>
    </rPh>
    <phoneticPr fontId="43"/>
  </si>
  <si>
    <t>建築確認済証</t>
    <rPh sb="0" eb="2">
      <t>ケンチク</t>
    </rPh>
    <rPh sb="2" eb="4">
      <t>カクニン</t>
    </rPh>
    <rPh sb="4" eb="5">
      <t>スミ</t>
    </rPh>
    <rPh sb="5" eb="6">
      <t>ショウ</t>
    </rPh>
    <phoneticPr fontId="1"/>
  </si>
  <si>
    <t>完了検査済証</t>
    <rPh sb="0" eb="2">
      <t>カンリョウ</t>
    </rPh>
    <rPh sb="2" eb="4">
      <t>ケンサ</t>
    </rPh>
    <rPh sb="4" eb="5">
      <t>スミ</t>
    </rPh>
    <rPh sb="5" eb="6">
      <t>ショウ</t>
    </rPh>
    <phoneticPr fontId="1"/>
  </si>
  <si>
    <t>建築確認記載事項証明</t>
    <rPh sb="0" eb="2">
      <t>ケンチク</t>
    </rPh>
    <rPh sb="2" eb="4">
      <t>カクニン</t>
    </rPh>
    <rPh sb="4" eb="6">
      <t>キサイ</t>
    </rPh>
    <rPh sb="6" eb="8">
      <t>ジコウ</t>
    </rPh>
    <rPh sb="8" eb="10">
      <t>ショウメイ</t>
    </rPh>
    <phoneticPr fontId="1"/>
  </si>
  <si>
    <t>確認台帳記載事項証明</t>
    <rPh sb="0" eb="2">
      <t>カクニン</t>
    </rPh>
    <rPh sb="2" eb="4">
      <t>ダイチョウ</t>
    </rPh>
    <rPh sb="4" eb="6">
      <t>キサイ</t>
    </rPh>
    <rPh sb="6" eb="8">
      <t>ジコウ</t>
    </rPh>
    <rPh sb="8" eb="10">
      <t>ショウメイ</t>
    </rPh>
    <phoneticPr fontId="1"/>
  </si>
  <si>
    <t>建物登記簿謄本</t>
    <rPh sb="0" eb="2">
      <t>タテモノ</t>
    </rPh>
    <rPh sb="2" eb="5">
      <t>トウキボ</t>
    </rPh>
    <rPh sb="5" eb="7">
      <t>トウホン</t>
    </rPh>
    <phoneticPr fontId="1"/>
  </si>
  <si>
    <t>住宅性能評価書</t>
    <rPh sb="0" eb="2">
      <t>ジュウタク</t>
    </rPh>
    <rPh sb="2" eb="4">
      <t>セイノウ</t>
    </rPh>
    <rPh sb="4" eb="6">
      <t>ヒョウカ</t>
    </rPh>
    <rPh sb="6" eb="7">
      <t>ショ</t>
    </rPh>
    <phoneticPr fontId="1"/>
  </si>
  <si>
    <t>設計性能</t>
    <rPh sb="0" eb="2">
      <t>セッケイ</t>
    </rPh>
    <rPh sb="2" eb="4">
      <t>セイノウ</t>
    </rPh>
    <phoneticPr fontId="1"/>
  </si>
  <si>
    <t>建築性能</t>
    <rPh sb="0" eb="2">
      <t>ケンチク</t>
    </rPh>
    <rPh sb="2" eb="4">
      <t>セイノウ</t>
    </rPh>
    <phoneticPr fontId="1"/>
  </si>
  <si>
    <t>内容</t>
    <rPh sb="0" eb="2">
      <t>ナイヨウ</t>
    </rPh>
    <phoneticPr fontId="43"/>
  </si>
  <si>
    <t>□住宅概要</t>
    <rPh sb="1" eb="3">
      <t>ジュウタク</t>
    </rPh>
    <rPh sb="3" eb="5">
      <t>ガイヨウ</t>
    </rPh>
    <phoneticPr fontId="1"/>
  </si>
  <si>
    <t>工法</t>
    <rPh sb="0" eb="2">
      <t>コウホウ</t>
    </rPh>
    <phoneticPr fontId="43"/>
  </si>
  <si>
    <t>構造</t>
    <rPh sb="0" eb="2">
      <t>コウゾウ</t>
    </rPh>
    <phoneticPr fontId="43"/>
  </si>
  <si>
    <t>在来軸組工法</t>
    <rPh sb="0" eb="2">
      <t>ザイライ</t>
    </rPh>
    <rPh sb="2" eb="3">
      <t>ジク</t>
    </rPh>
    <rPh sb="3" eb="4">
      <t>グ</t>
    </rPh>
    <rPh sb="4" eb="6">
      <t>コウホウ</t>
    </rPh>
    <phoneticPr fontId="43"/>
  </si>
  <si>
    <t>年号</t>
    <rPh sb="0" eb="1">
      <t>ネン</t>
    </rPh>
    <rPh sb="1" eb="2">
      <t>ゴウ</t>
    </rPh>
    <phoneticPr fontId="1"/>
  </si>
  <si>
    <t>都市計画区域</t>
    <rPh sb="0" eb="2">
      <t>トシ</t>
    </rPh>
    <rPh sb="2" eb="4">
      <t>ケイカク</t>
    </rPh>
    <rPh sb="4" eb="6">
      <t>クイキ</t>
    </rPh>
    <phoneticPr fontId="1"/>
  </si>
  <si>
    <t>明治43</t>
    <rPh sb="0" eb="2">
      <t>メイジ</t>
    </rPh>
    <phoneticPr fontId="1"/>
  </si>
  <si>
    <t>市街化区域</t>
    <phoneticPr fontId="1"/>
  </si>
  <si>
    <t>明治44</t>
    <rPh sb="0" eb="2">
      <t>メイジ</t>
    </rPh>
    <phoneticPr fontId="1"/>
  </si>
  <si>
    <t>市街化調整区域</t>
    <phoneticPr fontId="1"/>
  </si>
  <si>
    <t>明治45</t>
    <rPh sb="0" eb="2">
      <t>メイジ</t>
    </rPh>
    <phoneticPr fontId="1"/>
  </si>
  <si>
    <t>区域区分非設定</t>
    <phoneticPr fontId="1"/>
  </si>
  <si>
    <t>大正1</t>
    <rPh sb="0" eb="2">
      <t>タイショウ</t>
    </rPh>
    <phoneticPr fontId="1"/>
  </si>
  <si>
    <t>準都市計画区域内</t>
    <phoneticPr fontId="1"/>
  </si>
  <si>
    <t>大正2</t>
    <rPh sb="0" eb="2">
      <t>タイショウ</t>
    </rPh>
    <phoneticPr fontId="1"/>
  </si>
  <si>
    <t>区域外</t>
    <phoneticPr fontId="1"/>
  </si>
  <si>
    <t>大正3</t>
    <rPh sb="0" eb="2">
      <t>タイショウ</t>
    </rPh>
    <phoneticPr fontId="1"/>
  </si>
  <si>
    <t>大正4</t>
    <rPh sb="0" eb="2">
      <t>タイショウ</t>
    </rPh>
    <phoneticPr fontId="1"/>
  </si>
  <si>
    <t>防火地域</t>
    <phoneticPr fontId="1"/>
  </si>
  <si>
    <t>大正5</t>
    <rPh sb="0" eb="2">
      <t>タイショウ</t>
    </rPh>
    <phoneticPr fontId="1"/>
  </si>
  <si>
    <t>大正6</t>
    <rPh sb="0" eb="2">
      <t>タイショウ</t>
    </rPh>
    <phoneticPr fontId="1"/>
  </si>
  <si>
    <t>準防火地域</t>
    <phoneticPr fontId="1"/>
  </si>
  <si>
    <t>大正7</t>
    <rPh sb="0" eb="2">
      <t>タイショウ</t>
    </rPh>
    <phoneticPr fontId="1"/>
  </si>
  <si>
    <t>法22条区域</t>
    <rPh sb="0" eb="1">
      <t>ホウ</t>
    </rPh>
    <rPh sb="3" eb="4">
      <t>ジョウ</t>
    </rPh>
    <rPh sb="4" eb="6">
      <t>クイキ</t>
    </rPh>
    <phoneticPr fontId="1"/>
  </si>
  <si>
    <t>大正8</t>
    <rPh sb="0" eb="2">
      <t>タイショウ</t>
    </rPh>
    <phoneticPr fontId="1"/>
  </si>
  <si>
    <t>法23条区域</t>
    <rPh sb="0" eb="1">
      <t>ホウ</t>
    </rPh>
    <rPh sb="3" eb="4">
      <t>ジョウ</t>
    </rPh>
    <rPh sb="4" eb="6">
      <t>クイキ</t>
    </rPh>
    <phoneticPr fontId="1"/>
  </si>
  <si>
    <t>大正9</t>
    <rPh sb="0" eb="2">
      <t>タイショウ</t>
    </rPh>
    <phoneticPr fontId="1"/>
  </si>
  <si>
    <t>指定なし</t>
    <phoneticPr fontId="1"/>
  </si>
  <si>
    <t>大正10</t>
    <rPh sb="0" eb="2">
      <t>タイショウ</t>
    </rPh>
    <phoneticPr fontId="1"/>
  </si>
  <si>
    <t>大正11</t>
    <rPh sb="0" eb="2">
      <t>タイショウ</t>
    </rPh>
    <phoneticPr fontId="1"/>
  </si>
  <si>
    <t>用途地域</t>
    <rPh sb="0" eb="2">
      <t>ヨウト</t>
    </rPh>
    <rPh sb="2" eb="4">
      <t>チイキ</t>
    </rPh>
    <phoneticPr fontId="1"/>
  </si>
  <si>
    <t>大正12</t>
    <rPh sb="0" eb="2">
      <t>タイショウ</t>
    </rPh>
    <phoneticPr fontId="1"/>
  </si>
  <si>
    <t>第一種低層住居専用地域</t>
    <phoneticPr fontId="1"/>
  </si>
  <si>
    <t>大正13</t>
    <rPh sb="0" eb="2">
      <t>タイショウ</t>
    </rPh>
    <phoneticPr fontId="1"/>
  </si>
  <si>
    <t>第二種低層住居専用地域</t>
    <phoneticPr fontId="1"/>
  </si>
  <si>
    <t>大正14</t>
    <rPh sb="0" eb="2">
      <t>タイショウ</t>
    </rPh>
    <phoneticPr fontId="1"/>
  </si>
  <si>
    <t>第一種中高層住居専用地域</t>
    <phoneticPr fontId="1"/>
  </si>
  <si>
    <t>大正15</t>
    <rPh sb="0" eb="2">
      <t>タイショウ</t>
    </rPh>
    <phoneticPr fontId="1"/>
  </si>
  <si>
    <t>第二種中高層住居専用地域</t>
    <phoneticPr fontId="1"/>
  </si>
  <si>
    <t>昭和1</t>
    <rPh sb="0" eb="2">
      <t>ショウワ</t>
    </rPh>
    <phoneticPr fontId="1"/>
  </si>
  <si>
    <t>第一種住居地域</t>
    <phoneticPr fontId="1"/>
  </si>
  <si>
    <t>昭和2</t>
    <rPh sb="0" eb="2">
      <t>ショウワ</t>
    </rPh>
    <phoneticPr fontId="1"/>
  </si>
  <si>
    <t>第二種住居地域</t>
    <phoneticPr fontId="1"/>
  </si>
  <si>
    <t>昭和3</t>
    <rPh sb="0" eb="2">
      <t>ショウワ</t>
    </rPh>
    <phoneticPr fontId="1"/>
  </si>
  <si>
    <t>準住居地域</t>
    <phoneticPr fontId="1"/>
  </si>
  <si>
    <t>昭和4</t>
    <rPh sb="0" eb="2">
      <t>ショウワ</t>
    </rPh>
    <phoneticPr fontId="1"/>
  </si>
  <si>
    <t>近隣商業地域</t>
    <phoneticPr fontId="1"/>
  </si>
  <si>
    <t>昭和5</t>
    <rPh sb="0" eb="2">
      <t>ショウワ</t>
    </rPh>
    <phoneticPr fontId="1"/>
  </si>
  <si>
    <t>商業地域</t>
    <phoneticPr fontId="1"/>
  </si>
  <si>
    <t>昭和6</t>
    <rPh sb="0" eb="2">
      <t>ショウワ</t>
    </rPh>
    <phoneticPr fontId="1"/>
  </si>
  <si>
    <t>準工業地域</t>
    <phoneticPr fontId="1"/>
  </si>
  <si>
    <t>昭和7</t>
    <rPh sb="0" eb="2">
      <t>ショウワ</t>
    </rPh>
    <phoneticPr fontId="1"/>
  </si>
  <si>
    <t>工業地域</t>
    <phoneticPr fontId="1"/>
  </si>
  <si>
    <t>昭和8</t>
    <rPh sb="0" eb="2">
      <t>ショウワ</t>
    </rPh>
    <phoneticPr fontId="1"/>
  </si>
  <si>
    <t>工業専用地域</t>
    <phoneticPr fontId="1"/>
  </si>
  <si>
    <t>昭和9</t>
    <rPh sb="0" eb="2">
      <t>ショウワ</t>
    </rPh>
    <phoneticPr fontId="1"/>
  </si>
  <si>
    <t>昭和10</t>
    <rPh sb="0" eb="2">
      <t>ショウワ</t>
    </rPh>
    <phoneticPr fontId="1"/>
  </si>
  <si>
    <t>高度地区</t>
    <rPh sb="0" eb="2">
      <t>コウド</t>
    </rPh>
    <rPh sb="2" eb="4">
      <t>チク</t>
    </rPh>
    <phoneticPr fontId="1"/>
  </si>
  <si>
    <t>昭和11</t>
    <rPh sb="0" eb="2">
      <t>ショウワ</t>
    </rPh>
    <phoneticPr fontId="1"/>
  </si>
  <si>
    <t>第一種</t>
    <rPh sb="0" eb="1">
      <t>ダイ</t>
    </rPh>
    <rPh sb="1" eb="3">
      <t>イッシュ</t>
    </rPh>
    <phoneticPr fontId="1"/>
  </si>
  <si>
    <t>昭和12</t>
    <rPh sb="0" eb="2">
      <t>ショウワ</t>
    </rPh>
    <phoneticPr fontId="1"/>
  </si>
  <si>
    <t>第二種</t>
    <rPh sb="0" eb="1">
      <t>ダイ</t>
    </rPh>
    <rPh sb="1" eb="3">
      <t>ニシュ</t>
    </rPh>
    <phoneticPr fontId="1"/>
  </si>
  <si>
    <t>昭和13</t>
    <rPh sb="0" eb="2">
      <t>ショウワ</t>
    </rPh>
    <phoneticPr fontId="1"/>
  </si>
  <si>
    <t>第三種</t>
    <rPh sb="0" eb="1">
      <t>ダイ</t>
    </rPh>
    <rPh sb="1" eb="3">
      <t>サンシュ</t>
    </rPh>
    <phoneticPr fontId="1"/>
  </si>
  <si>
    <t>昭和14</t>
    <rPh sb="0" eb="2">
      <t>ショウワ</t>
    </rPh>
    <phoneticPr fontId="1"/>
  </si>
  <si>
    <t>なし</t>
    <phoneticPr fontId="1"/>
  </si>
  <si>
    <t>昭和15</t>
    <rPh sb="0" eb="2">
      <t>ショウワ</t>
    </rPh>
    <phoneticPr fontId="1"/>
  </si>
  <si>
    <t>昭和16</t>
    <rPh sb="0" eb="2">
      <t>ショウワ</t>
    </rPh>
    <phoneticPr fontId="1"/>
  </si>
  <si>
    <t>北側斜線</t>
    <rPh sb="0" eb="2">
      <t>キタガワ</t>
    </rPh>
    <rPh sb="2" eb="4">
      <t>シャセン</t>
    </rPh>
    <phoneticPr fontId="1"/>
  </si>
  <si>
    <t>昭和17</t>
    <rPh sb="0" eb="2">
      <t>ショウワ</t>
    </rPh>
    <phoneticPr fontId="1"/>
  </si>
  <si>
    <t>1.25/1</t>
    <phoneticPr fontId="1"/>
  </si>
  <si>
    <t>昭和18</t>
    <rPh sb="0" eb="2">
      <t>ショウワ</t>
    </rPh>
    <phoneticPr fontId="1"/>
  </si>
  <si>
    <t>1.5/1</t>
    <phoneticPr fontId="1"/>
  </si>
  <si>
    <t>昭和19</t>
    <rPh sb="0" eb="2">
      <t>ショウワ</t>
    </rPh>
    <phoneticPr fontId="1"/>
  </si>
  <si>
    <t>昭和20</t>
    <rPh sb="0" eb="2">
      <t>ショウワ</t>
    </rPh>
    <phoneticPr fontId="1"/>
  </si>
  <si>
    <t>昭和21</t>
    <rPh sb="0" eb="2">
      <t>ショウワ</t>
    </rPh>
    <phoneticPr fontId="1"/>
  </si>
  <si>
    <t>昭和22</t>
    <rPh sb="0" eb="2">
      <t>ショウワ</t>
    </rPh>
    <phoneticPr fontId="1"/>
  </si>
  <si>
    <t>昭和23</t>
    <rPh sb="0" eb="2">
      <t>ショウワ</t>
    </rPh>
    <phoneticPr fontId="1"/>
  </si>
  <si>
    <t>昭和24</t>
    <rPh sb="0" eb="2">
      <t>ショウワ</t>
    </rPh>
    <phoneticPr fontId="1"/>
  </si>
  <si>
    <t>規制</t>
    <rPh sb="0" eb="2">
      <t>キセイ</t>
    </rPh>
    <phoneticPr fontId="1"/>
  </si>
  <si>
    <t>昭和25</t>
    <rPh sb="0" eb="2">
      <t>ショウワ</t>
    </rPh>
    <phoneticPr fontId="1"/>
  </si>
  <si>
    <t>絶対高さ</t>
    <rPh sb="0" eb="2">
      <t>ゼッタイ</t>
    </rPh>
    <rPh sb="2" eb="3">
      <t>タカ</t>
    </rPh>
    <phoneticPr fontId="1"/>
  </si>
  <si>
    <t>昭和26</t>
    <rPh sb="0" eb="2">
      <t>ショウワ</t>
    </rPh>
    <phoneticPr fontId="1"/>
  </si>
  <si>
    <t>壁面後退</t>
    <rPh sb="0" eb="2">
      <t>ヘキメン</t>
    </rPh>
    <rPh sb="2" eb="4">
      <t>コウタイ</t>
    </rPh>
    <phoneticPr fontId="1"/>
  </si>
  <si>
    <t>昭和27</t>
    <rPh sb="0" eb="2">
      <t>ショウワ</t>
    </rPh>
    <phoneticPr fontId="1"/>
  </si>
  <si>
    <t>昭和28</t>
    <rPh sb="0" eb="2">
      <t>ショウワ</t>
    </rPh>
    <phoneticPr fontId="1"/>
  </si>
  <si>
    <t>昭和29</t>
    <rPh sb="0" eb="2">
      <t>ショウワ</t>
    </rPh>
    <phoneticPr fontId="1"/>
  </si>
  <si>
    <t>昭和30</t>
    <rPh sb="0" eb="2">
      <t>ショウワ</t>
    </rPh>
    <phoneticPr fontId="1"/>
  </si>
  <si>
    <t>昭和31</t>
    <rPh sb="0" eb="2">
      <t>ショウワ</t>
    </rPh>
    <phoneticPr fontId="1"/>
  </si>
  <si>
    <t>昭和32</t>
    <rPh sb="0" eb="2">
      <t>ショウワ</t>
    </rPh>
    <phoneticPr fontId="1"/>
  </si>
  <si>
    <t>昭和33</t>
    <rPh sb="0" eb="2">
      <t>ショウワ</t>
    </rPh>
    <phoneticPr fontId="1"/>
  </si>
  <si>
    <t>昭和34</t>
    <rPh sb="0" eb="2">
      <t>ショウワ</t>
    </rPh>
    <phoneticPr fontId="1"/>
  </si>
  <si>
    <t>昭和35</t>
    <rPh sb="0" eb="2">
      <t>ショウワ</t>
    </rPh>
    <phoneticPr fontId="1"/>
  </si>
  <si>
    <t>昭和36</t>
    <rPh sb="0" eb="2">
      <t>ショウワ</t>
    </rPh>
    <phoneticPr fontId="1"/>
  </si>
  <si>
    <t>昭和37</t>
    <rPh sb="0" eb="2">
      <t>ショウワ</t>
    </rPh>
    <phoneticPr fontId="1"/>
  </si>
  <si>
    <t>昭和38</t>
    <rPh sb="0" eb="2">
      <t>ショウワ</t>
    </rPh>
    <phoneticPr fontId="1"/>
  </si>
  <si>
    <t>昭和39</t>
    <rPh sb="0" eb="2">
      <t>ショウワ</t>
    </rPh>
    <phoneticPr fontId="1"/>
  </si>
  <si>
    <t>昭和40</t>
    <rPh sb="0" eb="2">
      <t>ショウワ</t>
    </rPh>
    <phoneticPr fontId="1"/>
  </si>
  <si>
    <t>昭和41</t>
    <rPh sb="0" eb="2">
      <t>ショウワ</t>
    </rPh>
    <phoneticPr fontId="1"/>
  </si>
  <si>
    <t>昭和42</t>
    <rPh sb="0" eb="2">
      <t>ショウワ</t>
    </rPh>
    <phoneticPr fontId="1"/>
  </si>
  <si>
    <t>昭和43</t>
    <rPh sb="0" eb="2">
      <t>ショウワ</t>
    </rPh>
    <phoneticPr fontId="1"/>
  </si>
  <si>
    <t>昭和44</t>
    <rPh sb="0" eb="2">
      <t>ショウワ</t>
    </rPh>
    <phoneticPr fontId="1"/>
  </si>
  <si>
    <t>昭和45</t>
    <rPh sb="0" eb="2">
      <t>ショウワ</t>
    </rPh>
    <phoneticPr fontId="1"/>
  </si>
  <si>
    <t>昭和46</t>
    <rPh sb="0" eb="2">
      <t>ショウワ</t>
    </rPh>
    <phoneticPr fontId="1"/>
  </si>
  <si>
    <t>昭和47</t>
    <rPh sb="0" eb="2">
      <t>ショウワ</t>
    </rPh>
    <phoneticPr fontId="1"/>
  </si>
  <si>
    <t>昭和48</t>
    <rPh sb="0" eb="2">
      <t>ショウワ</t>
    </rPh>
    <phoneticPr fontId="1"/>
  </si>
  <si>
    <t>昭和49</t>
    <rPh sb="0" eb="2">
      <t>ショウワ</t>
    </rPh>
    <phoneticPr fontId="1"/>
  </si>
  <si>
    <t>昭和50</t>
    <rPh sb="0" eb="2">
      <t>ショウワ</t>
    </rPh>
    <phoneticPr fontId="1"/>
  </si>
  <si>
    <t>昭和51</t>
    <rPh sb="0" eb="2">
      <t>ショウワ</t>
    </rPh>
    <phoneticPr fontId="1"/>
  </si>
  <si>
    <t>昭和52</t>
    <rPh sb="0" eb="2">
      <t>ショウワ</t>
    </rPh>
    <phoneticPr fontId="1"/>
  </si>
  <si>
    <t>昭和53</t>
    <rPh sb="0" eb="2">
      <t>ショウワ</t>
    </rPh>
    <phoneticPr fontId="1"/>
  </si>
  <si>
    <t>昭和54</t>
    <rPh sb="0" eb="2">
      <t>ショウワ</t>
    </rPh>
    <phoneticPr fontId="1"/>
  </si>
  <si>
    <t>昭和55</t>
    <rPh sb="0" eb="2">
      <t>ショウワ</t>
    </rPh>
    <phoneticPr fontId="1"/>
  </si>
  <si>
    <t>昭和56</t>
    <rPh sb="0" eb="2">
      <t>ショウワ</t>
    </rPh>
    <phoneticPr fontId="1"/>
  </si>
  <si>
    <t>昭和57</t>
    <rPh sb="0" eb="2">
      <t>ショウワ</t>
    </rPh>
    <phoneticPr fontId="1"/>
  </si>
  <si>
    <t>昭和58</t>
    <rPh sb="0" eb="2">
      <t>ショウワ</t>
    </rPh>
    <phoneticPr fontId="1"/>
  </si>
  <si>
    <t>昭和59</t>
    <rPh sb="0" eb="2">
      <t>ショウワ</t>
    </rPh>
    <phoneticPr fontId="1"/>
  </si>
  <si>
    <t>昭和60</t>
    <rPh sb="0" eb="2">
      <t>ショウワ</t>
    </rPh>
    <phoneticPr fontId="1"/>
  </si>
  <si>
    <t>昭和61</t>
    <rPh sb="0" eb="2">
      <t>ショウワ</t>
    </rPh>
    <phoneticPr fontId="1"/>
  </si>
  <si>
    <t>昭和62</t>
    <rPh sb="0" eb="2">
      <t>ショウワ</t>
    </rPh>
    <phoneticPr fontId="1"/>
  </si>
  <si>
    <t>昭和63</t>
    <rPh sb="0" eb="2">
      <t>ショウワ</t>
    </rPh>
    <phoneticPr fontId="1"/>
  </si>
  <si>
    <t>昭和64</t>
    <rPh sb="0" eb="2">
      <t>ショウワ</t>
    </rPh>
    <phoneticPr fontId="1"/>
  </si>
  <si>
    <t>平成1</t>
    <rPh sb="0" eb="2">
      <t>ヘイセイ</t>
    </rPh>
    <phoneticPr fontId="1"/>
  </si>
  <si>
    <t>平成2</t>
    <rPh sb="0" eb="2">
      <t>ヘイセイ</t>
    </rPh>
    <phoneticPr fontId="1"/>
  </si>
  <si>
    <t>平成3</t>
    <rPh sb="0" eb="2">
      <t>ヘイセイ</t>
    </rPh>
    <phoneticPr fontId="1"/>
  </si>
  <si>
    <t>平成4</t>
    <rPh sb="0" eb="2">
      <t>ヘイセイ</t>
    </rPh>
    <phoneticPr fontId="1"/>
  </si>
  <si>
    <t>平成5</t>
    <rPh sb="0" eb="2">
      <t>ヘイセイ</t>
    </rPh>
    <phoneticPr fontId="1"/>
  </si>
  <si>
    <t>平成6</t>
    <rPh sb="0" eb="2">
      <t>ヘイセイ</t>
    </rPh>
    <phoneticPr fontId="1"/>
  </si>
  <si>
    <t>平成7</t>
    <rPh sb="0" eb="2">
      <t>ヘイセイ</t>
    </rPh>
    <phoneticPr fontId="1"/>
  </si>
  <si>
    <t>平成8</t>
    <rPh sb="0" eb="2">
      <t>ヘイセイ</t>
    </rPh>
    <phoneticPr fontId="1"/>
  </si>
  <si>
    <t>平成9</t>
    <rPh sb="0" eb="2">
      <t>ヘイセイ</t>
    </rPh>
    <phoneticPr fontId="1"/>
  </si>
  <si>
    <t>平成10</t>
    <rPh sb="0" eb="2">
      <t>ヘイセイ</t>
    </rPh>
    <phoneticPr fontId="1"/>
  </si>
  <si>
    <t>平成11</t>
    <rPh sb="0" eb="2">
      <t>ヘイセイ</t>
    </rPh>
    <phoneticPr fontId="1"/>
  </si>
  <si>
    <t>平成12</t>
    <rPh sb="0" eb="2">
      <t>ヘイセイ</t>
    </rPh>
    <phoneticPr fontId="1"/>
  </si>
  <si>
    <t>平成13</t>
    <rPh sb="0" eb="2">
      <t>ヘイセイ</t>
    </rPh>
    <phoneticPr fontId="1"/>
  </si>
  <si>
    <t>平成14</t>
    <rPh sb="0" eb="2">
      <t>ヘイセイ</t>
    </rPh>
    <phoneticPr fontId="1"/>
  </si>
  <si>
    <t>平成15</t>
    <rPh sb="0" eb="2">
      <t>ヘイセイ</t>
    </rPh>
    <phoneticPr fontId="1"/>
  </si>
  <si>
    <t>平成16</t>
    <rPh sb="0" eb="2">
      <t>ヘイセイ</t>
    </rPh>
    <phoneticPr fontId="1"/>
  </si>
  <si>
    <t>平成17</t>
    <rPh sb="0" eb="2">
      <t>ヘイセイ</t>
    </rPh>
    <phoneticPr fontId="1"/>
  </si>
  <si>
    <t>平成18</t>
    <rPh sb="0" eb="2">
      <t>ヘイセイ</t>
    </rPh>
    <phoneticPr fontId="1"/>
  </si>
  <si>
    <t>平成19</t>
    <rPh sb="0" eb="2">
      <t>ヘイセイ</t>
    </rPh>
    <phoneticPr fontId="1"/>
  </si>
  <si>
    <t>平成20</t>
    <rPh sb="0" eb="2">
      <t>ヘイセイ</t>
    </rPh>
    <phoneticPr fontId="1"/>
  </si>
  <si>
    <t>平成21</t>
    <rPh sb="0" eb="2">
      <t>ヘイセイ</t>
    </rPh>
    <phoneticPr fontId="1"/>
  </si>
  <si>
    <t>平成22</t>
    <rPh sb="0" eb="2">
      <t>ヘイセイ</t>
    </rPh>
    <phoneticPr fontId="1"/>
  </si>
  <si>
    <t>平成23</t>
    <rPh sb="0" eb="2">
      <t>ヘイセイ</t>
    </rPh>
    <phoneticPr fontId="1"/>
  </si>
  <si>
    <t>平成24</t>
    <rPh sb="0" eb="2">
      <t>ヘイセイ</t>
    </rPh>
    <phoneticPr fontId="1"/>
  </si>
  <si>
    <t>平成25</t>
    <rPh sb="0" eb="2">
      <t>ヘイセイ</t>
    </rPh>
    <phoneticPr fontId="1"/>
  </si>
  <si>
    <t>平成26</t>
    <rPh sb="0" eb="2">
      <t>ヘイセイ</t>
    </rPh>
    <phoneticPr fontId="1"/>
  </si>
  <si>
    <t>平成27</t>
    <rPh sb="0" eb="2">
      <t>ヘイセイ</t>
    </rPh>
    <phoneticPr fontId="1"/>
  </si>
  <si>
    <t>平成28</t>
    <rPh sb="0" eb="2">
      <t>ヘイセイ</t>
    </rPh>
    <phoneticPr fontId="1"/>
  </si>
  <si>
    <t>平成29</t>
    <rPh sb="0" eb="2">
      <t>ヘイセイ</t>
    </rPh>
    <phoneticPr fontId="1"/>
  </si>
  <si>
    <t>平成30</t>
    <rPh sb="0" eb="2">
      <t>ヘイセイ</t>
    </rPh>
    <phoneticPr fontId="1"/>
  </si>
  <si>
    <t>平成31</t>
    <rPh sb="0" eb="2">
      <t>ヘイセイ</t>
    </rPh>
    <phoneticPr fontId="1"/>
  </si>
  <si>
    <t>平成32</t>
    <rPh sb="0" eb="2">
      <t>ヘイセイ</t>
    </rPh>
    <phoneticPr fontId="1"/>
  </si>
  <si>
    <t>平成33</t>
    <rPh sb="0" eb="2">
      <t>ヘイセイ</t>
    </rPh>
    <phoneticPr fontId="1"/>
  </si>
  <si>
    <t>平成34</t>
    <rPh sb="0" eb="2">
      <t>ヘイセイ</t>
    </rPh>
    <phoneticPr fontId="1"/>
  </si>
  <si>
    <t>平成35</t>
    <rPh sb="0" eb="2">
      <t>ヘイセイ</t>
    </rPh>
    <phoneticPr fontId="1"/>
  </si>
  <si>
    <t>平成36</t>
    <rPh sb="0" eb="2">
      <t>ヘイセイ</t>
    </rPh>
    <phoneticPr fontId="1"/>
  </si>
  <si>
    <t>平成37</t>
    <rPh sb="0" eb="2">
      <t>ヘイセイ</t>
    </rPh>
    <phoneticPr fontId="1"/>
  </si>
  <si>
    <t>平成38</t>
    <rPh sb="0" eb="2">
      <t>ヘイセイ</t>
    </rPh>
    <phoneticPr fontId="1"/>
  </si>
  <si>
    <t>平成39</t>
    <rPh sb="0" eb="2">
      <t>ヘイセイ</t>
    </rPh>
    <phoneticPr fontId="1"/>
  </si>
  <si>
    <t>平成40</t>
    <rPh sb="0" eb="2">
      <t>ヘイセイ</t>
    </rPh>
    <phoneticPr fontId="1"/>
  </si>
  <si>
    <t>平成41</t>
    <rPh sb="0" eb="2">
      <t>ヘイセイ</t>
    </rPh>
    <phoneticPr fontId="1"/>
  </si>
  <si>
    <t>平成42</t>
    <rPh sb="0" eb="2">
      <t>ヘイセイ</t>
    </rPh>
    <phoneticPr fontId="1"/>
  </si>
  <si>
    <t>他</t>
    <rPh sb="0" eb="1">
      <t>ホカ</t>
    </rPh>
    <phoneticPr fontId="43"/>
  </si>
  <si>
    <t>年　　月　　日</t>
    <rPh sb="0" eb="1">
      <t>ネン</t>
    </rPh>
    <rPh sb="3" eb="4">
      <t>ツキ</t>
    </rPh>
    <rPh sb="6" eb="7">
      <t>ヒ</t>
    </rPh>
    <phoneticPr fontId="43"/>
  </si>
  <si>
    <t>道路</t>
    <rPh sb="0" eb="2">
      <t>ドウロ</t>
    </rPh>
    <phoneticPr fontId="43"/>
  </si>
  <si>
    <t>劣化事象の有無※</t>
    <rPh sb="0" eb="2">
      <t>レッカ</t>
    </rPh>
    <rPh sb="2" eb="4">
      <t>ジショウ</t>
    </rPh>
    <rPh sb="5" eb="7">
      <t>ウム</t>
    </rPh>
    <phoneticPr fontId="10"/>
  </si>
  <si>
    <t>※認定の場合、等級を記入</t>
    <rPh sb="1" eb="3">
      <t>ニンテイ</t>
    </rPh>
    <rPh sb="4" eb="6">
      <t>バアイ</t>
    </rPh>
    <rPh sb="7" eb="9">
      <t>トウキュウ</t>
    </rPh>
    <rPh sb="10" eb="12">
      <t>キニュウ</t>
    </rPh>
    <phoneticPr fontId="43"/>
  </si>
  <si>
    <t>○検査時点の改修履歴</t>
    <rPh sb="1" eb="3">
      <t>ケンサ</t>
    </rPh>
    <rPh sb="3" eb="5">
      <t>ジテン</t>
    </rPh>
    <rPh sb="6" eb="8">
      <t>カイシュウ</t>
    </rPh>
    <rPh sb="8" eb="10">
      <t>リレキ</t>
    </rPh>
    <phoneticPr fontId="10"/>
  </si>
  <si>
    <t>※主に間取りの変更や増改築、構造や雨水の侵入に関わる工事を記入</t>
    <rPh sb="1" eb="2">
      <t>オモ</t>
    </rPh>
    <rPh sb="3" eb="5">
      <t>マド</t>
    </rPh>
    <rPh sb="7" eb="9">
      <t>ヘンコウ</t>
    </rPh>
    <rPh sb="10" eb="13">
      <t>ゾウカイチク</t>
    </rPh>
    <rPh sb="14" eb="16">
      <t>コウゾウ</t>
    </rPh>
    <rPh sb="17" eb="19">
      <t>ウスイ</t>
    </rPh>
    <rPh sb="20" eb="22">
      <t>シンニュウ</t>
    </rPh>
    <rPh sb="23" eb="24">
      <t>カカ</t>
    </rPh>
    <rPh sb="26" eb="28">
      <t>コウジ</t>
    </rPh>
    <rPh sb="29" eb="31">
      <t>キニュウ</t>
    </rPh>
    <phoneticPr fontId="43"/>
  </si>
  <si>
    <t>概要の確認方法（聞き取り・関連図書名等）</t>
    <rPh sb="0" eb="2">
      <t>ガイヨウ</t>
    </rPh>
    <rPh sb="3" eb="5">
      <t>カクニン</t>
    </rPh>
    <rPh sb="5" eb="7">
      <t>ホウホウ</t>
    </rPh>
    <rPh sb="8" eb="9">
      <t>キ</t>
    </rPh>
    <rPh sb="10" eb="11">
      <t>ト</t>
    </rPh>
    <rPh sb="13" eb="15">
      <t>カンレン</t>
    </rPh>
    <rPh sb="15" eb="17">
      <t>トショ</t>
    </rPh>
    <rPh sb="17" eb="18">
      <t>メイ</t>
    </rPh>
    <rPh sb="18" eb="19">
      <t>ナド</t>
    </rPh>
    <phoneticPr fontId="10"/>
  </si>
  <si>
    <t>□検査概要</t>
    <rPh sb="1" eb="3">
      <t>ケンサ</t>
    </rPh>
    <rPh sb="3" eb="5">
      <t>ガイヨウ</t>
    </rPh>
    <phoneticPr fontId="1"/>
  </si>
  <si>
    <t>□現況検査記録の手順</t>
    <rPh sb="8" eb="10">
      <t>テジュン</t>
    </rPh>
    <phoneticPr fontId="16"/>
  </si>
  <si>
    <t>現況検査等</t>
    <rPh sb="0" eb="2">
      <t>ゲンキョウ</t>
    </rPh>
    <rPh sb="2" eb="4">
      <t>ケンサ</t>
    </rPh>
    <rPh sb="4" eb="5">
      <t>トウ</t>
    </rPh>
    <phoneticPr fontId="25"/>
  </si>
  <si>
    <t>劣化事象等がある箇所、現況検査できなかった箇所について、その状態や状況が分かるように写真を撮影します。劣化がない場合は調査箇所を1箇所撮影します。</t>
    <rPh sb="11" eb="13">
      <t>ゲンキョウ</t>
    </rPh>
    <rPh sb="42" eb="44">
      <t>シャシン</t>
    </rPh>
    <rPh sb="51" eb="53">
      <t>レッカ</t>
    </rPh>
    <rPh sb="56" eb="58">
      <t>バアイ</t>
    </rPh>
    <rPh sb="59" eb="61">
      <t>チョウサ</t>
    </rPh>
    <rPh sb="61" eb="63">
      <t>カショ</t>
    </rPh>
    <rPh sb="65" eb="67">
      <t>カショ</t>
    </rPh>
    <rPh sb="67" eb="69">
      <t>サツエイ</t>
    </rPh>
    <phoneticPr fontId="25"/>
  </si>
  <si>
    <t>確認方法｜確認範囲のおおよその割合</t>
    <rPh sb="0" eb="2">
      <t>カクニン</t>
    </rPh>
    <rPh sb="2" eb="4">
      <t>ホウホウ</t>
    </rPh>
    <rPh sb="5" eb="7">
      <t>カクニン</t>
    </rPh>
    <rPh sb="7" eb="9">
      <t>ハンイ</t>
    </rPh>
    <rPh sb="15" eb="17">
      <t>ワリアイ</t>
    </rPh>
    <phoneticPr fontId="10"/>
  </si>
  <si>
    <t>立会人（売主・仲介業者などある場合）</t>
    <rPh sb="0" eb="2">
      <t>タチアイ</t>
    </rPh>
    <rPh sb="2" eb="3">
      <t>ニン</t>
    </rPh>
    <rPh sb="4" eb="6">
      <t>ウリヌシ</t>
    </rPh>
    <rPh sb="7" eb="9">
      <t>チュウカイ</t>
    </rPh>
    <rPh sb="9" eb="11">
      <t>ギョウシャ</t>
    </rPh>
    <rPh sb="15" eb="17">
      <t>バアイ</t>
    </rPh>
    <phoneticPr fontId="10"/>
  </si>
  <si>
    <t>住宅概要</t>
    <rPh sb="0" eb="2">
      <t>ジュウタク</t>
    </rPh>
    <phoneticPr fontId="16"/>
  </si>
  <si>
    <t>○住宅概要</t>
    <rPh sb="1" eb="3">
      <t>ジュウタク</t>
    </rPh>
    <rPh sb="3" eb="5">
      <t>ガイヨウ</t>
    </rPh>
    <phoneticPr fontId="10"/>
  </si>
  <si>
    <t>○検査時点の改修履歴</t>
    <rPh sb="3" eb="5">
      <t>ジテン</t>
    </rPh>
    <rPh sb="6" eb="8">
      <t>カイシュウ</t>
    </rPh>
    <rPh sb="8" eb="10">
      <t>リレキ</t>
    </rPh>
    <phoneticPr fontId="10"/>
  </si>
  <si>
    <t>検査概要</t>
    <rPh sb="0" eb="2">
      <t>ケンサ</t>
    </rPh>
    <rPh sb="2" eb="4">
      <t>ガイヨウ</t>
    </rPh>
    <phoneticPr fontId="1"/>
  </si>
  <si>
    <t>○検査事業者</t>
    <rPh sb="1" eb="3">
      <t>ケンサ</t>
    </rPh>
    <rPh sb="3" eb="6">
      <t>ジギョウシャ</t>
    </rPh>
    <phoneticPr fontId="10"/>
  </si>
  <si>
    <t>○検査実施日時等</t>
    <rPh sb="1" eb="3">
      <t>ケンサ</t>
    </rPh>
    <rPh sb="3" eb="5">
      <t>ジッシ</t>
    </rPh>
    <rPh sb="5" eb="7">
      <t>ニチジ</t>
    </rPh>
    <rPh sb="7" eb="8">
      <t>トウ</t>
    </rPh>
    <phoneticPr fontId="10"/>
  </si>
  <si>
    <t>コメント欄</t>
    <rPh sb="4" eb="5">
      <t>ラン</t>
    </rPh>
    <phoneticPr fontId="10"/>
  </si>
  <si>
    <t>○検査の結果</t>
    <rPh sb="1" eb="3">
      <t>ケンサ</t>
    </rPh>
    <rPh sb="4" eb="6">
      <t>ケッカ</t>
    </rPh>
    <phoneticPr fontId="10"/>
  </si>
  <si>
    <t>住宅の所在地</t>
    <phoneticPr fontId="10"/>
  </si>
  <si>
    <t>〒</t>
    <phoneticPr fontId="10"/>
  </si>
  <si>
    <t>外部</t>
    <phoneticPr fontId="10"/>
  </si>
  <si>
    <t>□</t>
    <phoneticPr fontId="10"/>
  </si>
  <si>
    <t>屋根等に足場を組んで実施する目視検査</t>
    <phoneticPr fontId="10"/>
  </si>
  <si>
    <t>点検口等から進入して行う床下や小屋裏の検査</t>
    <phoneticPr fontId="10"/>
  </si>
  <si>
    <t>その他</t>
    <phoneticPr fontId="10"/>
  </si>
  <si>
    <t>□</t>
    <phoneticPr fontId="10"/>
  </si>
  <si>
    <t>非破壊検査機器を用いた検査（鉄筋の本数及び間隔）</t>
    <phoneticPr fontId="10"/>
  </si>
  <si>
    <t>門、塀等の工作物、車庫、擁壁等の目視可能な範囲の検査</t>
    <phoneticPr fontId="10"/>
  </si>
  <si>
    <t>キッチンコンロ、パッケージエアコン等の設備機器の作動不良等の検査</t>
    <phoneticPr fontId="10"/>
  </si>
  <si>
    <t>樋の詰まり等、清掃で解決するものの検査</t>
    <phoneticPr fontId="10"/>
  </si>
  <si>
    <t>電気設備、ガス設備の作動確認</t>
    <phoneticPr fontId="10"/>
  </si>
  <si>
    <t>浄化槽、枡の著しい劣化排水管の漏水</t>
    <phoneticPr fontId="10"/>
  </si>
  <si>
    <t>住宅の汚損等、清掃により解消可能なものの検査</t>
    <phoneticPr fontId="10"/>
  </si>
  <si>
    <t>(</t>
    <phoneticPr fontId="43"/>
  </si>
  <si>
    <t>）</t>
    <phoneticPr fontId="43"/>
  </si>
  <si>
    <t>㎡</t>
    <phoneticPr fontId="43"/>
  </si>
  <si>
    <t>□</t>
    <phoneticPr fontId="1"/>
  </si>
  <si>
    <t>/</t>
    <phoneticPr fontId="43"/>
  </si>
  <si>
    <t>ｍ</t>
    <phoneticPr fontId="43"/>
  </si>
  <si>
    <t>メモ</t>
    <phoneticPr fontId="43"/>
  </si>
  <si>
    <t>〒</t>
    <phoneticPr fontId="10"/>
  </si>
  <si>
    <t>検査実施日時</t>
    <phoneticPr fontId="10"/>
  </si>
  <si>
    <t>～</t>
    <phoneticPr fontId="10"/>
  </si>
  <si>
    <t>オプション</t>
    <phoneticPr fontId="10"/>
  </si>
  <si>
    <r>
      <t xml:space="preserve">現況調査または図書により確認　
</t>
    </r>
    <r>
      <rPr>
        <sz val="8"/>
        <rFont val="メイリオ"/>
        <family val="3"/>
        <charset val="128"/>
      </rPr>
      <t>○長期優良住宅認定住宅などの場合、下表によらず「関連図書」に住宅性能表示等級等を別記する。</t>
    </r>
    <rPh sb="0" eb="2">
      <t>ゲンキョウ</t>
    </rPh>
    <rPh sb="2" eb="4">
      <t>チョウサ</t>
    </rPh>
    <rPh sb="7" eb="9">
      <t>トショ</t>
    </rPh>
    <rPh sb="12" eb="14">
      <t>カクニン</t>
    </rPh>
    <phoneticPr fontId="1"/>
  </si>
  <si>
    <t>無筋の基礎または玉石基礎など</t>
    <phoneticPr fontId="1"/>
  </si>
  <si>
    <t>地面からの立上り</t>
    <phoneticPr fontId="1"/>
  </si>
  <si>
    <t xml:space="preserve">○
</t>
    <phoneticPr fontId="1"/>
  </si>
  <si>
    <t>40㎝以上、築10年以上で劣化がない場合30㎝。</t>
    <phoneticPr fontId="1"/>
  </si>
  <si>
    <t>）</t>
    <phoneticPr fontId="1"/>
  </si>
  <si>
    <t>①300㎠の換気口＠5ｍ以内同等以上</t>
    <phoneticPr fontId="1"/>
  </si>
  <si>
    <t>○</t>
    <phoneticPr fontId="1"/>
  </si>
  <si>
    <t>300㎠の換気口＠4ｍ以内
（35Ｓ選択制）
①優良：等級3</t>
    <phoneticPr fontId="1"/>
  </si>
  <si>
    <t>・</t>
    <phoneticPr fontId="1"/>
  </si>
  <si>
    <t>あり</t>
    <phoneticPr fontId="24"/>
  </si>
  <si>
    <t>△</t>
    <phoneticPr fontId="1"/>
  </si>
  <si>
    <t>なし</t>
    <phoneticPr fontId="24"/>
  </si>
  <si>
    <t>（35Ｓ選択制）
①優良：等級2
②特に優良：等級4</t>
    <phoneticPr fontId="1"/>
  </si>
  <si>
    <r>
      <t xml:space="preserve">インスペクション　
</t>
    </r>
    <r>
      <rPr>
        <b/>
        <sz val="8"/>
        <rFont val="メイリオ"/>
        <family val="3"/>
        <charset val="128"/>
      </rPr>
      <t>○劣化事象等や現況検査できなかった箇所は、状態や状況が分かるように撮影。劣化がない場合調査箇所を1箇所以上撮影。</t>
    </r>
    <rPh sb="46" eb="48">
      <t>レッカ</t>
    </rPh>
    <rPh sb="51" eb="53">
      <t>バアイ</t>
    </rPh>
    <rPh sb="53" eb="55">
      <t>チョウサ</t>
    </rPh>
    <rPh sb="55" eb="57">
      <t>カショ</t>
    </rPh>
    <rPh sb="59" eb="61">
      <t>カショ</t>
    </rPh>
    <rPh sb="61" eb="63">
      <t>イジョウ</t>
    </rPh>
    <rPh sb="63" eb="65">
      <t>サツエイ</t>
    </rPh>
    <phoneticPr fontId="1"/>
  </si>
  <si>
    <t>フラット35
（35Ｓ）</t>
    <phoneticPr fontId="1"/>
  </si>
  <si>
    <t>①</t>
    <phoneticPr fontId="1"/>
  </si>
  <si>
    <t>（</t>
    <phoneticPr fontId="1"/>
  </si>
  <si>
    <t>②構造に関する劣化</t>
    <phoneticPr fontId="1"/>
  </si>
  <si>
    <t>幅0.5㎜以上の
ひび割れ</t>
    <phoneticPr fontId="1"/>
  </si>
  <si>
    <t>あり</t>
    <phoneticPr fontId="1"/>
  </si>
  <si>
    <t>□</t>
    <phoneticPr fontId="1"/>
  </si>
  <si>
    <t xml:space="preserve">○
</t>
    <phoneticPr fontId="1"/>
  </si>
  <si>
    <t>なし</t>
    <phoneticPr fontId="1"/>
  </si>
  <si>
    <t>仕上材および下地材のみに生じているものはひび割れとしない。</t>
    <phoneticPr fontId="1"/>
  </si>
  <si>
    <t>床下点検口等から目視確認必須。
点検口等がない場合、保険申込者負担で新設・復旧。</t>
    <phoneticPr fontId="1"/>
  </si>
  <si>
    <t>深さ20㎜以上の
欠損</t>
    <phoneticPr fontId="1"/>
  </si>
  <si>
    <t>コンクリートの
著しい劣化</t>
    <phoneticPr fontId="1"/>
  </si>
  <si>
    <t>鉄筋の露出</t>
    <phoneticPr fontId="1"/>
  </si>
  <si>
    <t>③</t>
    <phoneticPr fontId="1"/>
  </si>
  <si>
    <t>アンカーボルト</t>
    <phoneticPr fontId="27"/>
  </si>
  <si>
    <t>釣合い</t>
    <phoneticPr fontId="27"/>
  </si>
  <si>
    <t>ホールダウン⾦物がない可能性がある。</t>
    <phoneticPr fontId="27"/>
  </si>
  <si>
    <t>耐⼒壁の引抜⼒に対し、必要な強度がない可能性がある。</t>
    <phoneticPr fontId="27"/>
  </si>
  <si>
    <r>
      <rPr>
        <sz val="7.5"/>
        <rFont val="メイリオ"/>
        <family val="3"/>
        <charset val="128"/>
      </rPr>
      <t>現行の建基法を満たしている可能性が高い住宅です</t>
    </r>
    <r>
      <rPr>
        <sz val="8"/>
        <rFont val="メイリオ"/>
        <family val="3"/>
        <charset val="128"/>
      </rPr>
      <t>。</t>
    </r>
    <r>
      <rPr>
        <sz val="6"/>
        <rFont val="メイリオ"/>
        <family val="3"/>
        <charset val="128"/>
      </rPr>
      <t>※壁量計算書等がない場合は要確認</t>
    </r>
    <phoneticPr fontId="27"/>
  </si>
  <si>
    <t>△</t>
    <phoneticPr fontId="21"/>
  </si>
  <si>
    <t>－</t>
    <phoneticPr fontId="27"/>
  </si>
  <si>
    <t>（35Ｓ選択制）
①中古タイプ：等級2相当
②優良：等級4
③特に優良：トップランナー基準</t>
    <phoneticPr fontId="21"/>
  </si>
  <si>
    <t>㎜</t>
    <phoneticPr fontId="22"/>
  </si>
  <si>
    <t>③劣化軽減</t>
    <phoneticPr fontId="1"/>
  </si>
  <si>
    <t>○</t>
    <phoneticPr fontId="21"/>
  </si>
  <si>
    <t>外壁通気構造又は地面から高さ1ｍ内の防腐防蟻措置
（35Ｓ選択制）
①優良：等級3</t>
    <phoneticPr fontId="27"/>
  </si>
  <si>
    <t>㎜</t>
    <phoneticPr fontId="21"/>
  </si>
  <si>
    <t>反り、膨れ、たわみ</t>
    <phoneticPr fontId="21"/>
  </si>
  <si>
    <t>軒裏は除く
ひび割れ：板材は全板幅に及ぶもの
欠損：深さ20㎜以上、下地がない場合は仕上げ材を貫通する欠損。
ひび割れ深さをピアノ線で計測。</t>
    <phoneticPr fontId="21"/>
  </si>
  <si>
    <r>
      <t>複数の仕上材にまたがるひび割れまたは欠損</t>
    </r>
    <r>
      <rPr>
        <sz val="6"/>
        <rFont val="メイリオ"/>
        <family val="3"/>
        <charset val="128"/>
      </rPr>
      <t>※1</t>
    </r>
    <phoneticPr fontId="1"/>
  </si>
  <si>
    <r>
      <t>著しい錆び又は化学的侵食　</t>
    </r>
    <r>
      <rPr>
        <sz val="6"/>
        <rFont val="メイリオ"/>
        <family val="3"/>
        <charset val="128"/>
      </rPr>
      <t>※2</t>
    </r>
    <rPh sb="0" eb="1">
      <t>イチジル</t>
    </rPh>
    <rPh sb="3" eb="4">
      <t>サビ</t>
    </rPh>
    <rPh sb="5" eb="6">
      <t>マタ</t>
    </rPh>
    <rPh sb="7" eb="10">
      <t>カガクテキ</t>
    </rPh>
    <rPh sb="10" eb="12">
      <t>シンショク</t>
    </rPh>
    <phoneticPr fontId="1"/>
  </si>
  <si>
    <r>
      <t>仕上材の著しい浮き</t>
    </r>
    <r>
      <rPr>
        <sz val="6"/>
        <rFont val="メイリオ"/>
        <family val="3"/>
        <charset val="128"/>
      </rPr>
      <t>　
※3</t>
    </r>
    <rPh sb="0" eb="2">
      <t>シア</t>
    </rPh>
    <rPh sb="2" eb="3">
      <t>ザイ</t>
    </rPh>
    <rPh sb="4" eb="5">
      <t>イチジル</t>
    </rPh>
    <rPh sb="7" eb="8">
      <t>ウ</t>
    </rPh>
    <phoneticPr fontId="1"/>
  </si>
  <si>
    <t>外壁のシーリング材や防水層の破断、欠損</t>
    <phoneticPr fontId="1"/>
  </si>
  <si>
    <t xml:space="preserve">○
</t>
    <phoneticPr fontId="21"/>
  </si>
  <si>
    <t>シーリング材の全断面に渡る剥れがないこと</t>
    <phoneticPr fontId="21"/>
  </si>
  <si>
    <t>：</t>
    <phoneticPr fontId="21"/>
  </si>
  <si>
    <t>③バルコニー</t>
    <phoneticPr fontId="1"/>
  </si>
  <si>
    <t>ルーフバルコニー</t>
    <phoneticPr fontId="1"/>
  </si>
  <si>
    <t>：</t>
    <phoneticPr fontId="21"/>
  </si>
  <si>
    <t>フラット35
（35Ｓ）</t>
    <phoneticPr fontId="1"/>
  </si>
  <si>
    <t>あり</t>
    <phoneticPr fontId="1"/>
  </si>
  <si>
    <t>－</t>
    <phoneticPr fontId="21"/>
  </si>
  <si>
    <t>○</t>
    <phoneticPr fontId="21"/>
  </si>
  <si>
    <t>□</t>
    <phoneticPr fontId="1"/>
  </si>
  <si>
    <t>なし</t>
    <phoneticPr fontId="1"/>
  </si>
  <si>
    <t>②バルコニー</t>
    <phoneticPr fontId="22"/>
  </si>
  <si>
    <r>
      <t>支持部材</t>
    </r>
    <r>
      <rPr>
        <sz val="6"/>
        <rFont val="メイリオ"/>
        <family val="3"/>
        <charset val="128"/>
      </rPr>
      <t>※1</t>
    </r>
    <r>
      <rPr>
        <sz val="7.5"/>
        <rFont val="メイリオ"/>
        <family val="3"/>
        <charset val="128"/>
      </rPr>
      <t>、床の著しいぐらつき、ひび割れまたは劣化</t>
    </r>
    <r>
      <rPr>
        <sz val="6"/>
        <rFont val="メイリオ"/>
        <family val="3"/>
        <charset val="128"/>
      </rPr>
      <t>※2</t>
    </r>
    <phoneticPr fontId="1"/>
  </si>
  <si>
    <t>－</t>
    <phoneticPr fontId="22"/>
  </si>
  <si>
    <t>○</t>
    <phoneticPr fontId="22"/>
  </si>
  <si>
    <t>防水層の著しい劣化または水切り金物等の不具合</t>
    <phoneticPr fontId="1"/>
  </si>
  <si>
    <r>
      <t xml:space="preserve">○
</t>
    </r>
    <r>
      <rPr>
        <sz val="6"/>
        <rFont val="メイリオ"/>
        <family val="3"/>
        <charset val="128"/>
      </rPr>
      <t>水切りは除く</t>
    </r>
    <rPh sb="2" eb="4">
      <t>ミズキ</t>
    </rPh>
    <rPh sb="6" eb="7">
      <t>ノゾ</t>
    </rPh>
    <phoneticPr fontId="22"/>
  </si>
  <si>
    <r>
      <t>有効な小屋裏換気口</t>
    </r>
    <r>
      <rPr>
        <sz val="6"/>
        <rFont val="メイリオ"/>
        <family val="3"/>
        <charset val="128"/>
      </rPr>
      <t>※</t>
    </r>
    <rPh sb="0" eb="2">
      <t>ユウコウ</t>
    </rPh>
    <rPh sb="3" eb="5">
      <t>コヤ</t>
    </rPh>
    <rPh sb="5" eb="6">
      <t>ウラ</t>
    </rPh>
    <rPh sb="6" eb="9">
      <t>カンキコウ</t>
    </rPh>
    <phoneticPr fontId="1"/>
  </si>
  <si>
    <t>天井における下地材まで達するひび割れ、欠損、浮き、はらみまたは剥落</t>
    <phoneticPr fontId="1"/>
  </si>
  <si>
    <t>小屋組の割れは接合部を検査</t>
    <phoneticPr fontId="22"/>
  </si>
  <si>
    <t>点検口等から目視確認必須。
点検口等がない場合、保険申込者負担で新設・復旧。</t>
    <phoneticPr fontId="22"/>
  </si>
  <si>
    <t>（</t>
    <phoneticPr fontId="22"/>
  </si>
  <si>
    <t>）</t>
    <phoneticPr fontId="22"/>
  </si>
  <si>
    <t>天井の雨漏りの跡</t>
    <phoneticPr fontId="1"/>
  </si>
  <si>
    <t>小屋組の雨漏りの跡</t>
    <phoneticPr fontId="1"/>
  </si>
  <si>
    <t>ＵＢ</t>
    <phoneticPr fontId="1"/>
  </si>
  <si>
    <t>下地材まで到達するひび割れ、欠損、浮き、はらみまたは剥落</t>
    <phoneticPr fontId="1"/>
  </si>
  <si>
    <t>柱・壁における6/1,000以上の傾斜※</t>
    <phoneticPr fontId="1"/>
  </si>
  <si>
    <t>床下点検口等から目視確認必須。
点検口等がない場合、保険申込者負担で新設・復旧。</t>
    <phoneticPr fontId="21"/>
  </si>
  <si>
    <t>内壁の雨漏跡</t>
    <phoneticPr fontId="1"/>
  </si>
  <si>
    <t>あり</t>
    <phoneticPr fontId="24"/>
  </si>
  <si>
    <t>フラット35
（35Ｓ）</t>
    <phoneticPr fontId="1"/>
  </si>
  <si>
    <t>△</t>
    <phoneticPr fontId="1"/>
  </si>
  <si>
    <t>－</t>
    <phoneticPr fontId="22"/>
  </si>
  <si>
    <t>なし</t>
    <phoneticPr fontId="1"/>
  </si>
  <si>
    <t>）</t>
    <phoneticPr fontId="1"/>
  </si>
  <si>
    <t>㎜</t>
    <phoneticPr fontId="22"/>
  </si>
  <si>
    <t>（</t>
    <phoneticPr fontId="1"/>
  </si>
  <si>
    <t>・</t>
    <phoneticPr fontId="1"/>
  </si>
  <si>
    <t>（35Ｓ選択制）
①特に優良：長期優良</t>
    <phoneticPr fontId="22"/>
  </si>
  <si>
    <t>○</t>
    <phoneticPr fontId="22"/>
  </si>
  <si>
    <t>外壁通気構造又は地面から高さ1ｍ内の防腐防蟻措置
（35Ｓ選択制）
①優良：等級3</t>
    <phoneticPr fontId="23"/>
  </si>
  <si>
    <t>㎜</t>
    <phoneticPr fontId="21"/>
  </si>
  <si>
    <t>シミ</t>
    <phoneticPr fontId="24"/>
  </si>
  <si>
    <t>カビ</t>
    <phoneticPr fontId="1"/>
  </si>
  <si>
    <t>シミ</t>
    <phoneticPr fontId="24"/>
  </si>
  <si>
    <t>著しいひび割れ、劣化または欠損</t>
    <phoneticPr fontId="1"/>
  </si>
  <si>
    <t>・ひび割れ幅・欠損深さ</t>
    <phoneticPr fontId="1"/>
  </si>
  <si>
    <t>ｗ</t>
    <phoneticPr fontId="21"/>
  </si>
  <si>
    <t>㎜ ｄ</t>
    <phoneticPr fontId="21"/>
  </si>
  <si>
    <t>著しい沈み</t>
    <phoneticPr fontId="23"/>
  </si>
  <si>
    <r>
      <t>6/1,000以上の勾配の傾斜　</t>
    </r>
    <r>
      <rPr>
        <sz val="6"/>
        <rFont val="メイリオ"/>
        <family val="3"/>
        <charset val="128"/>
      </rPr>
      <t>※1</t>
    </r>
    <phoneticPr fontId="1"/>
  </si>
  <si>
    <t>（</t>
    <phoneticPr fontId="22"/>
  </si>
  <si>
    <t>/1000）</t>
    <phoneticPr fontId="22"/>
  </si>
  <si>
    <t>②</t>
    <phoneticPr fontId="1"/>
  </si>
  <si>
    <t>）</t>
    <phoneticPr fontId="24"/>
  </si>
  <si>
    <t>（35Ｓ選択制）
①優良：等級2
②特に優良：等級4</t>
    <phoneticPr fontId="24"/>
  </si>
  <si>
    <t>フラット35
（35Ｓ）</t>
    <phoneticPr fontId="1"/>
  </si>
  <si>
    <t>①構造</t>
    <phoneticPr fontId="1"/>
  </si>
  <si>
    <t>給水管、給湯管の発錆による赤水</t>
    <phoneticPr fontId="1"/>
  </si>
  <si>
    <t>あり</t>
    <phoneticPr fontId="1"/>
  </si>
  <si>
    <t>○</t>
    <phoneticPr fontId="1"/>
  </si>
  <si>
    <t>なし</t>
    <phoneticPr fontId="1"/>
  </si>
  <si>
    <t>□</t>
    <phoneticPr fontId="1"/>
  </si>
  <si>
    <t>給水管、給湯管からの漏水</t>
    <phoneticPr fontId="1"/>
  </si>
  <si>
    <t>排水の滞留</t>
    <phoneticPr fontId="1"/>
  </si>
  <si>
    <t>台所の水栓の流量不足、換気の空気の吸い込み不足、換気の作動不良、ダンパーシャッターの作動不良も検査</t>
    <phoneticPr fontId="24"/>
  </si>
  <si>
    <t>排水管の漏水</t>
    <phoneticPr fontId="1"/>
  </si>
  <si>
    <t>換気ダクトの脱落</t>
    <phoneticPr fontId="1"/>
  </si>
  <si>
    <t>（</t>
    <phoneticPr fontId="24"/>
  </si>
  <si>
    <t>門、塀等の工作物、車庫、擁壁等の目視可能な範囲の検査</t>
    <phoneticPr fontId="1"/>
  </si>
  <si>
    <t>樋の詰まり等、清掃で解決するものの検査</t>
    <phoneticPr fontId="1"/>
  </si>
  <si>
    <r>
      <t xml:space="preserve">○
</t>
    </r>
    <r>
      <rPr>
        <sz val="6"/>
        <rFont val="メイリオ"/>
        <family val="3"/>
        <charset val="128"/>
      </rPr>
      <t>浄化槽の有無と作動不良を確認</t>
    </r>
    <rPh sb="2" eb="5">
      <t>ジョウカソウ</t>
    </rPh>
    <rPh sb="6" eb="8">
      <t>ウム</t>
    </rPh>
    <rPh sb="9" eb="11">
      <t>サドウ</t>
    </rPh>
    <rPh sb="11" eb="13">
      <t>フリョウ</t>
    </rPh>
    <rPh sb="14" eb="16">
      <t>カクニン</t>
    </rPh>
    <phoneticPr fontId="24"/>
  </si>
  <si>
    <r>
      <t xml:space="preserve">△
</t>
    </r>
    <r>
      <rPr>
        <sz val="6"/>
        <rFont val="メイリオ"/>
        <family val="3"/>
        <charset val="128"/>
      </rPr>
      <t>設備の検査は法人により取り扱いが異なる</t>
    </r>
    <rPh sb="2" eb="4">
      <t>セツビ</t>
    </rPh>
    <rPh sb="5" eb="7">
      <t>ケンサ</t>
    </rPh>
    <rPh sb="8" eb="10">
      <t>ホウジン</t>
    </rPh>
    <rPh sb="13" eb="14">
      <t>ト</t>
    </rPh>
    <rPh sb="15" eb="16">
      <t>アツカ</t>
    </rPh>
    <rPh sb="18" eb="19">
      <t>コト</t>
    </rPh>
    <phoneticPr fontId="24"/>
  </si>
  <si>
    <t>（</t>
    <phoneticPr fontId="24"/>
  </si>
  <si>
    <t>点検口等から進入して行う床下や小屋裏の検査</t>
    <phoneticPr fontId="1"/>
  </si>
  <si>
    <t>－</t>
    <phoneticPr fontId="24"/>
  </si>
  <si>
    <t>キッチンコンロ、パッケージエアコン等の設備機器の作動不良等の検査</t>
    <phoneticPr fontId="1"/>
  </si>
  <si>
    <t>電気設備、ガス設備の作動確認</t>
    <phoneticPr fontId="1"/>
  </si>
  <si>
    <t>住宅の汚損等、清掃により解消可能なものの検査</t>
    <phoneticPr fontId="1"/>
  </si>
  <si>
    <t>立ち上がり補強筋間隔が＠300以内、または設計図書以内</t>
    <phoneticPr fontId="24"/>
  </si>
  <si>
    <r>
      <t xml:space="preserve">○
</t>
    </r>
    <r>
      <rPr>
        <sz val="6"/>
        <rFont val="メイリオ"/>
        <family val="3"/>
        <charset val="128"/>
      </rPr>
      <t>無筋の場合は有害となる著しい地盤沈下がないことを確認</t>
    </r>
    <rPh sb="2" eb="3">
      <t>ム</t>
    </rPh>
    <rPh sb="3" eb="4">
      <t>キン</t>
    </rPh>
    <rPh sb="5" eb="7">
      <t>バアイ</t>
    </rPh>
    <rPh sb="8" eb="10">
      <t>ユウガイ</t>
    </rPh>
    <rPh sb="13" eb="14">
      <t>イチジル</t>
    </rPh>
    <rPh sb="16" eb="18">
      <t>ジバン</t>
    </rPh>
    <rPh sb="18" eb="20">
      <t>チンカ</t>
    </rPh>
    <rPh sb="26" eb="28">
      <t>カクニン</t>
    </rPh>
    <phoneticPr fontId="24"/>
  </si>
  <si>
    <t>）㎜</t>
    <phoneticPr fontId="24"/>
  </si>
  <si>
    <t>底版補強筋間隔が＠300以内、または設計図書以内</t>
    <phoneticPr fontId="24"/>
  </si>
  <si>
    <t>メモ</t>
    <phoneticPr fontId="1"/>
  </si>
  <si>
    <t>資格名称（資格を有する場合）</t>
    <phoneticPr fontId="10"/>
  </si>
  <si>
    <t>耐震（倒壊）等級</t>
    <rPh sb="0" eb="2">
      <t>タイシン</t>
    </rPh>
    <rPh sb="6" eb="8">
      <t>トウキュウ</t>
    </rPh>
    <phoneticPr fontId="43"/>
  </si>
  <si>
    <t>劣化軽減等級</t>
    <rPh sb="0" eb="2">
      <t>レッカ</t>
    </rPh>
    <rPh sb="2" eb="4">
      <t>ケイゲン</t>
    </rPh>
    <rPh sb="4" eb="6">
      <t>トウキュウ</t>
    </rPh>
    <phoneticPr fontId="43"/>
  </si>
  <si>
    <t>温熱等級</t>
    <rPh sb="0" eb="2">
      <t>オンネツ</t>
    </rPh>
    <rPh sb="2" eb="4">
      <t>トウキュウ</t>
    </rPh>
    <phoneticPr fontId="43"/>
  </si>
  <si>
    <t>維持管理等級</t>
    <rPh sb="0" eb="2">
      <t>イジ</t>
    </rPh>
    <rPh sb="2" eb="4">
      <t>カンリ</t>
    </rPh>
    <rPh sb="4" eb="6">
      <t>トウキュウ</t>
    </rPh>
    <phoneticPr fontId="43"/>
  </si>
  <si>
    <t>その他</t>
    <rPh sb="2" eb="3">
      <t>タ</t>
    </rPh>
    <phoneticPr fontId="43"/>
  </si>
  <si>
    <t>事前に、設計図書等の用意や検査箇所の片付け、調査に必要な撮影の許可等を依頼させて頂きます。</t>
    <rPh sb="0" eb="2">
      <t>ジゼン</t>
    </rPh>
    <rPh sb="4" eb="6">
      <t>セッケイ</t>
    </rPh>
    <rPh sb="6" eb="8">
      <t>トショ</t>
    </rPh>
    <rPh sb="8" eb="9">
      <t>トウ</t>
    </rPh>
    <rPh sb="10" eb="12">
      <t>ヨウイ</t>
    </rPh>
    <rPh sb="13" eb="15">
      <t>ケンサ</t>
    </rPh>
    <rPh sb="15" eb="17">
      <t>カショ</t>
    </rPh>
    <rPh sb="22" eb="24">
      <t>チョウサ</t>
    </rPh>
    <rPh sb="25" eb="27">
      <t>ヒツヨウ</t>
    </rPh>
    <rPh sb="28" eb="30">
      <t>サツエイ</t>
    </rPh>
    <rPh sb="31" eb="33">
      <t>キョカ</t>
    </rPh>
    <rPh sb="33" eb="34">
      <t>ナド</t>
    </rPh>
    <rPh sb="35" eb="37">
      <t>イライ</t>
    </rPh>
    <rPh sb="40" eb="41">
      <t>イタダ</t>
    </rPh>
    <phoneticPr fontId="25"/>
  </si>
  <si>
    <r>
      <t xml:space="preserve">建物外部から内部に検査を進めます。
</t>
    </r>
    <r>
      <rPr>
        <b/>
        <sz val="9"/>
        <color indexed="8"/>
        <rFont val="メイリオ"/>
        <family val="3"/>
        <charset val="128"/>
      </rPr>
      <t>外部</t>
    </r>
    <r>
      <rPr>
        <sz val="9"/>
        <color indexed="8"/>
        <rFont val="メイリオ"/>
        <family val="3"/>
        <charset val="128"/>
      </rPr>
      <t xml:space="preserve">
・基礎
・外壁
・屋根
・バルコニー
</t>
    </r>
    <r>
      <rPr>
        <b/>
        <sz val="9"/>
        <color indexed="8"/>
        <rFont val="メイリオ"/>
        <family val="3"/>
        <charset val="128"/>
      </rPr>
      <t>内部</t>
    </r>
    <r>
      <rPr>
        <sz val="9"/>
        <color indexed="8"/>
        <rFont val="メイリオ"/>
        <family val="3"/>
        <charset val="128"/>
      </rPr>
      <t xml:space="preserve">
・天井/小屋組/梁
・内壁/柱
・床
・土台/床組
・基礎（内部）
・設備配管
</t>
    </r>
    <r>
      <rPr>
        <b/>
        <sz val="9"/>
        <color indexed="8"/>
        <rFont val="メイリオ"/>
        <family val="3"/>
        <charset val="128"/>
      </rPr>
      <t>オプション検査</t>
    </r>
    <r>
      <rPr>
        <sz val="9"/>
        <color indexed="8"/>
        <rFont val="メイリオ"/>
        <family val="3"/>
        <charset val="128"/>
      </rPr>
      <t xml:space="preserve">
「足場等を組んで実施する屋根等の検査」他</t>
    </r>
    <rPh sb="19" eb="21">
      <t>ガイブ</t>
    </rPh>
    <rPh sb="23" eb="25">
      <t>キソ</t>
    </rPh>
    <rPh sb="27" eb="29">
      <t>ガイヘキ</t>
    </rPh>
    <rPh sb="31" eb="33">
      <t>ヤネ</t>
    </rPh>
    <rPh sb="42" eb="44">
      <t>ナイブ</t>
    </rPh>
    <rPh sb="46" eb="48">
      <t>テンジョウ</t>
    </rPh>
    <rPh sb="49" eb="51">
      <t>コヤ</t>
    </rPh>
    <rPh sb="51" eb="52">
      <t>グ</t>
    </rPh>
    <rPh sb="53" eb="54">
      <t>ハリ</t>
    </rPh>
    <rPh sb="56" eb="57">
      <t>ウチ</t>
    </rPh>
    <rPh sb="57" eb="58">
      <t>カベ</t>
    </rPh>
    <rPh sb="59" eb="60">
      <t>ハシラ</t>
    </rPh>
    <rPh sb="62" eb="63">
      <t>ユカ</t>
    </rPh>
    <rPh sb="65" eb="67">
      <t>ドダイ</t>
    </rPh>
    <rPh sb="68" eb="69">
      <t>ユカ</t>
    </rPh>
    <rPh sb="69" eb="70">
      <t>グ</t>
    </rPh>
    <rPh sb="72" eb="74">
      <t>キソ</t>
    </rPh>
    <rPh sb="75" eb="77">
      <t>ナイブ</t>
    </rPh>
    <rPh sb="80" eb="82">
      <t>セツビ</t>
    </rPh>
    <rPh sb="82" eb="84">
      <t>ハイカン</t>
    </rPh>
    <rPh sb="91" eb="93">
      <t>ケンサ</t>
    </rPh>
    <rPh sb="113" eb="114">
      <t>ホカ</t>
    </rPh>
    <phoneticPr fontId="25"/>
  </si>
  <si>
    <t>※確認範囲
①すべて又はほぼ確認できた 
（概ね9割以上）
②過半が確認できた
（ 5割超、9割未満）
③過半が確認できなかった
（ 1割以上、5割未満）
④ほとんど確認できなかった。
（ 1割未満）
⑤まったく確認できなかった
（ 0割）</t>
    <rPh sb="1" eb="3">
      <t>カクニン</t>
    </rPh>
    <rPh sb="3" eb="5">
      <t>ハンイ</t>
    </rPh>
    <rPh sb="10" eb="11">
      <t>マタ</t>
    </rPh>
    <phoneticPr fontId="25"/>
  </si>
  <si>
    <t>検査項目と関連する瑕疵保険とフラット35の検査項目をチェックシート内に○、△、－で記しています。目安としてご確認ください。</t>
    <rPh sb="0" eb="2">
      <t>ケンサ</t>
    </rPh>
    <rPh sb="2" eb="4">
      <t>コウモク</t>
    </rPh>
    <rPh sb="5" eb="7">
      <t>カンレン</t>
    </rPh>
    <rPh sb="21" eb="23">
      <t>ケンサ</t>
    </rPh>
    <rPh sb="23" eb="25">
      <t>コウモク</t>
    </rPh>
    <rPh sb="33" eb="34">
      <t>ナイ</t>
    </rPh>
    <rPh sb="41" eb="42">
      <t>シル</t>
    </rPh>
    <rPh sb="48" eb="50">
      <t>メヤス</t>
    </rPh>
    <rPh sb="54" eb="56">
      <t>カクニン</t>
    </rPh>
    <phoneticPr fontId="25"/>
  </si>
  <si>
    <t>※</t>
    <phoneticPr fontId="25"/>
  </si>
  <si>
    <t>インスペクションに関連する瑕疵保険とフラット35の検査項目は「既存住宅現況検査技術者講習テキスト、一般社団法人　住宅瑕疵担保責任保険協会、2013」を参考にしています。</t>
    <phoneticPr fontId="25"/>
  </si>
  <si>
    <t>本現況検査は上記の検査に代わるものではありません。なお瑕疵保険の検査は、請負契約後・着工前に申請した住宅について保険法人が着工後に実施し、フラット35の中古住宅の検査は、購入の際に、適合証明検査機関または適合証明技術者が実施します。</t>
    <rPh sb="0" eb="1">
      <t>ホン</t>
    </rPh>
    <rPh sb="1" eb="3">
      <t>ゲンキョウ</t>
    </rPh>
    <rPh sb="3" eb="5">
      <t>ケンサ</t>
    </rPh>
    <rPh sb="6" eb="8">
      <t>ジョウキ</t>
    </rPh>
    <rPh sb="9" eb="11">
      <t>ケンサ</t>
    </rPh>
    <rPh sb="12" eb="13">
      <t>カ</t>
    </rPh>
    <rPh sb="27" eb="29">
      <t>カシ</t>
    </rPh>
    <phoneticPr fontId="25"/>
  </si>
  <si>
    <t>【記入欄】</t>
    <phoneticPr fontId="1"/>
  </si>
  <si>
    <t>新耐震以前の住宅で耐震改修しない場合は融資対象外
（35Ｓ：耐震）
①優良：倒壊防止等級2または免震
②特に優良：倒壊防止等級3</t>
    <phoneticPr fontId="24"/>
  </si>
  <si>
    <t>①構造</t>
    <phoneticPr fontId="1"/>
  </si>
  <si>
    <t>外部建具や建具廻りの隙間や破損、開閉不良</t>
    <rPh sb="0" eb="2">
      <t>ガイブ</t>
    </rPh>
    <rPh sb="2" eb="4">
      <t>タテグ</t>
    </rPh>
    <rPh sb="5" eb="7">
      <t>タテグ</t>
    </rPh>
    <rPh sb="7" eb="8">
      <t>マワ</t>
    </rPh>
    <rPh sb="10" eb="12">
      <t>スキマ</t>
    </rPh>
    <rPh sb="13" eb="15">
      <t>ハソン</t>
    </rPh>
    <rPh sb="16" eb="18">
      <t>カイヘイ</t>
    </rPh>
    <rPh sb="18" eb="20">
      <t>フリョウ</t>
    </rPh>
    <phoneticPr fontId="1"/>
  </si>
  <si>
    <t>瓦の褪色</t>
    <phoneticPr fontId="21"/>
  </si>
  <si>
    <t>金属板の表面が白っぽくなる</t>
    <phoneticPr fontId="21"/>
  </si>
  <si>
    <t>※換気上有効な位置に2以上の小屋裏換気口
　＋小屋裏木部の湿潤状態</t>
    <phoneticPr fontId="22"/>
  </si>
  <si>
    <t>※天井面積に対する換気口等の有効面積の確保</t>
    <phoneticPr fontId="22"/>
  </si>
  <si>
    <t>室名（</t>
    <rPh sb="0" eb="1">
      <t>シツ</t>
    </rPh>
    <rPh sb="1" eb="2">
      <t>メイ</t>
    </rPh>
    <phoneticPr fontId="24"/>
  </si>
  <si>
    <t>）</t>
    <phoneticPr fontId="24"/>
  </si>
  <si>
    <t>トラップは露出又は点検口あり</t>
    <rPh sb="5" eb="7">
      <t>ロシュツ</t>
    </rPh>
    <rPh sb="7" eb="8">
      <t>マタ</t>
    </rPh>
    <rPh sb="9" eb="11">
      <t>テンケン</t>
    </rPh>
    <rPh sb="11" eb="12">
      <t>クチ</t>
    </rPh>
    <phoneticPr fontId="1"/>
  </si>
  <si>
    <t>掃除口は露出又は点検口あり</t>
    <rPh sb="0" eb="2">
      <t>ソウジ</t>
    </rPh>
    <rPh sb="2" eb="3">
      <t>クチ</t>
    </rPh>
    <rPh sb="4" eb="6">
      <t>ロシュツ</t>
    </rPh>
    <rPh sb="6" eb="7">
      <t>マタ</t>
    </rPh>
    <rPh sb="8" eb="10">
      <t>テンケン</t>
    </rPh>
    <rPh sb="10" eb="11">
      <t>クチ</t>
    </rPh>
    <phoneticPr fontId="1"/>
  </si>
  <si>
    <t xml:space="preserve">△
</t>
    <phoneticPr fontId="21"/>
  </si>
  <si>
    <t>保険法人により取り扱いが異なる</t>
    <phoneticPr fontId="24"/>
  </si>
  <si>
    <r>
      <t xml:space="preserve">○
</t>
    </r>
    <r>
      <rPr>
        <sz val="6"/>
        <rFont val="メイリオ"/>
        <family val="3"/>
        <charset val="128"/>
      </rPr>
      <t>漏水、結露含む</t>
    </r>
    <rPh sb="2" eb="4">
      <t>ロウスイ</t>
    </rPh>
    <rPh sb="5" eb="7">
      <t>ケツロ</t>
    </rPh>
    <rPh sb="7" eb="8">
      <t>フク</t>
    </rPh>
    <phoneticPr fontId="1"/>
  </si>
  <si>
    <t>※図書の耐力壁位置に壁がある</t>
    <rPh sb="1" eb="3">
      <t>トショ</t>
    </rPh>
    <rPh sb="4" eb="6">
      <t>タイリョク</t>
    </rPh>
    <rPh sb="6" eb="7">
      <t>カベ</t>
    </rPh>
    <rPh sb="7" eb="9">
      <t>イチ</t>
    </rPh>
    <rPh sb="10" eb="11">
      <t>カベ</t>
    </rPh>
    <phoneticPr fontId="1"/>
  </si>
  <si>
    <t>⑥上記①～⑤の確認方法</t>
    <rPh sb="1" eb="3">
      <t>ジョウキ</t>
    </rPh>
    <rPh sb="7" eb="9">
      <t>カクニン</t>
    </rPh>
    <rPh sb="9" eb="11">
      <t>ホウホウ</t>
    </rPh>
    <phoneticPr fontId="1"/>
  </si>
  <si>
    <t>目視・計測</t>
    <rPh sb="0" eb="2">
      <t>モクシ</t>
    </rPh>
    <rPh sb="3" eb="5">
      <t>ケイソク</t>
    </rPh>
    <phoneticPr fontId="1"/>
  </si>
  <si>
    <t>□図書</t>
  </si>
  <si>
    <t>（　　　　　　　　　　）</t>
    <phoneticPr fontId="21"/>
  </si>
  <si>
    <t>（　　　　　　　　）</t>
    <phoneticPr fontId="1"/>
  </si>
  <si>
    <r>
      <t xml:space="preserve">現況調査または図書により確認
</t>
    </r>
    <r>
      <rPr>
        <sz val="8"/>
        <rFont val="メイリオ"/>
        <family val="3"/>
        <charset val="128"/>
      </rPr>
      <t>※⽕気使⽤室と浴室・脱⾐室の仕様は内壁に記載　</t>
    </r>
    <rPh sb="0" eb="2">
      <t>ゲンキョウ</t>
    </rPh>
    <rPh sb="2" eb="4">
      <t>チョウサ</t>
    </rPh>
    <rPh sb="7" eb="9">
      <t>トショ</t>
    </rPh>
    <rPh sb="12" eb="14">
      <t>カクニン</t>
    </rPh>
    <phoneticPr fontId="1"/>
  </si>
  <si>
    <t>・位置：</t>
    <rPh sb="1" eb="3">
      <t>イチ</t>
    </rPh>
    <phoneticPr fontId="1"/>
  </si>
  <si>
    <t>長期修繕計画</t>
    <phoneticPr fontId="1"/>
  </si>
  <si>
    <t>なし</t>
    <phoneticPr fontId="24"/>
  </si>
  <si>
    <t>目視・計測</t>
    <rPh sb="3" eb="5">
      <t>ケイソク</t>
    </rPh>
    <phoneticPr fontId="24"/>
  </si>
  <si>
    <t>なし</t>
    <phoneticPr fontId="24"/>
  </si>
  <si>
    <t>あり</t>
    <phoneticPr fontId="24"/>
  </si>
  <si>
    <t>あり</t>
    <phoneticPr fontId="1"/>
  </si>
  <si>
    <t>トラップあり</t>
    <phoneticPr fontId="1"/>
  </si>
  <si>
    <t>平成</t>
  </si>
</sst>
</file>

<file path=xl/styles.xml><?xml version="1.0" encoding="utf-8"?>
<styleSheet xmlns="http://schemas.openxmlformats.org/spreadsheetml/2006/main">
  <numFmts count="5">
    <numFmt numFmtId="176" formatCode="[$-409]yyyy/m/d\ h:mm\ AM/PM;@"/>
    <numFmt numFmtId="177" formatCode="h:mm;@"/>
    <numFmt numFmtId="178" formatCode="yyyy&quot;年&quot;m&quot;月&quot;d&quot;日&quot;;@"/>
    <numFmt numFmtId="179" formatCode="General&quot;年&quot;"/>
    <numFmt numFmtId="180" formatCode="0_);[Red]\(0\)"/>
  </numFmts>
  <fonts count="65">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4"/>
      <color indexed="8"/>
      <name val="メイリオ"/>
      <family val="3"/>
      <charset val="128"/>
    </font>
    <font>
      <sz val="9"/>
      <color indexed="8"/>
      <name val="メイリオ"/>
      <family val="3"/>
      <charset val="128"/>
    </font>
    <font>
      <sz val="8"/>
      <color indexed="8"/>
      <name val="メイリオ"/>
      <family val="3"/>
      <charset val="128"/>
    </font>
    <font>
      <sz val="10"/>
      <color indexed="8"/>
      <name val="メイリオ"/>
      <family val="3"/>
      <charset val="128"/>
    </font>
    <font>
      <sz val="6"/>
      <color indexed="8"/>
      <name val="メイリオ"/>
      <family val="3"/>
      <charset val="128"/>
    </font>
    <font>
      <sz val="6"/>
      <name val="ＭＳ Ｐゴシック"/>
      <family val="3"/>
      <charset val="128"/>
    </font>
    <font>
      <sz val="7"/>
      <color indexed="8"/>
      <name val="メイリオ"/>
      <family val="3"/>
      <charset val="128"/>
    </font>
    <font>
      <sz val="6"/>
      <name val="ＭＳ Ｐゴシック"/>
      <family val="3"/>
      <charset val="128"/>
    </font>
    <font>
      <sz val="11"/>
      <color indexed="8"/>
      <name val="メイリオ"/>
      <family val="3"/>
      <charset val="128"/>
    </font>
    <font>
      <sz val="6"/>
      <color indexed="8"/>
      <name val="ＭＳ Ｐゴシック"/>
      <family val="3"/>
      <charset val="128"/>
    </font>
    <font>
      <sz val="8"/>
      <color indexed="8"/>
      <name val="ＭＳ Ｐゴシック"/>
      <family val="3"/>
      <charset val="128"/>
    </font>
    <font>
      <sz val="9"/>
      <color indexed="8"/>
      <name val="メイリオ"/>
      <family val="3"/>
      <charset val="128"/>
    </font>
    <font>
      <sz val="9"/>
      <color indexed="8"/>
      <name val="ＭＳ Ｐゴシック"/>
      <family val="3"/>
      <charset val="128"/>
    </font>
    <font>
      <sz val="6"/>
      <name val="ＭＳ Ｐゴシック"/>
      <family val="3"/>
      <charset val="128"/>
    </font>
    <font>
      <b/>
      <sz val="11"/>
      <color indexed="8"/>
      <name val="メイリオ"/>
      <family val="3"/>
      <charset val="128"/>
    </font>
    <font>
      <sz val="16"/>
      <name val="メイリオ"/>
      <family val="3"/>
      <charset val="128"/>
    </font>
    <font>
      <sz val="11"/>
      <name val="メイリオ"/>
      <family val="3"/>
      <charset val="128"/>
    </font>
    <font>
      <sz val="8"/>
      <name val="メイリオ"/>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9"/>
      <color indexed="8"/>
      <name val="メイリオ"/>
      <family val="3"/>
      <charset val="128"/>
    </font>
    <font>
      <sz val="6"/>
      <name val="ＭＳ Ｐゴシック"/>
      <family val="3"/>
      <charset val="128"/>
    </font>
    <font>
      <sz val="9"/>
      <color indexed="8"/>
      <name val="メイリオ"/>
      <family val="3"/>
      <charset val="128"/>
    </font>
    <font>
      <sz val="8"/>
      <color indexed="8"/>
      <name val="メイリオ"/>
      <family val="3"/>
      <charset val="128"/>
    </font>
    <font>
      <sz val="10"/>
      <color indexed="8"/>
      <name val="メイリオ"/>
      <family val="3"/>
      <charset val="128"/>
    </font>
    <font>
      <sz val="7"/>
      <color indexed="8"/>
      <name val="メイリオ"/>
      <family val="3"/>
      <charset val="128"/>
    </font>
    <font>
      <sz val="6"/>
      <color indexed="8"/>
      <name val="メイリオ"/>
      <family val="3"/>
      <charset val="128"/>
    </font>
    <font>
      <sz val="11"/>
      <color indexed="8"/>
      <name val="メイリオ"/>
      <family val="3"/>
      <charset val="128"/>
    </font>
    <font>
      <u/>
      <sz val="11"/>
      <color theme="10"/>
      <name val="ＭＳ Ｐゴシック"/>
      <family val="3"/>
      <charset val="128"/>
    </font>
    <font>
      <sz val="8"/>
      <color theme="1"/>
      <name val="メイリオ"/>
      <family val="3"/>
      <charset val="128"/>
    </font>
    <font>
      <sz val="9"/>
      <color theme="1"/>
      <name val="メイリオ"/>
      <family val="3"/>
      <charset val="128"/>
    </font>
    <font>
      <b/>
      <sz val="12"/>
      <color theme="0"/>
      <name val="メイリオ"/>
      <family val="3"/>
      <charset val="128"/>
    </font>
    <font>
      <sz val="6"/>
      <color theme="1"/>
      <name val="メイリオ"/>
      <family val="3"/>
      <charset val="128"/>
    </font>
    <font>
      <sz val="11"/>
      <color theme="1"/>
      <name val="メイリオ"/>
      <family val="3"/>
      <charset val="128"/>
    </font>
    <font>
      <sz val="14"/>
      <color theme="1"/>
      <name val="メイリオ"/>
      <family val="3"/>
      <charset val="128"/>
    </font>
    <font>
      <sz val="12"/>
      <color theme="1"/>
      <name val="メイリオ"/>
      <family val="3"/>
      <charset val="128"/>
    </font>
    <font>
      <u/>
      <sz val="6"/>
      <color theme="1"/>
      <name val="メイリオ"/>
      <family val="3"/>
      <charset val="128"/>
    </font>
    <font>
      <sz val="6"/>
      <name val="ＭＳ Ｐゴシック"/>
      <family val="3"/>
      <charset val="128"/>
      <scheme val="minor"/>
    </font>
    <font>
      <sz val="12"/>
      <name val="ＭＳ Ｐゴシック"/>
      <family val="3"/>
      <charset val="128"/>
    </font>
    <font>
      <sz val="10.5"/>
      <color theme="1"/>
      <name val="ＭＳ 明朝"/>
      <family val="1"/>
      <charset val="128"/>
    </font>
    <font>
      <sz val="14"/>
      <name val="メイリオ"/>
      <family val="3"/>
      <charset val="128"/>
    </font>
    <font>
      <sz val="9"/>
      <name val="メイリオ"/>
      <family val="3"/>
      <charset val="128"/>
    </font>
    <font>
      <sz val="26"/>
      <name val="メイリオ"/>
      <family val="3"/>
      <charset val="128"/>
    </font>
    <font>
      <sz val="9"/>
      <name val="ＭＳ Ｐゴシック"/>
      <family val="3"/>
      <charset val="128"/>
    </font>
    <font>
      <sz val="10"/>
      <name val="メイリオ"/>
      <family val="3"/>
      <charset val="128"/>
    </font>
    <font>
      <sz val="6"/>
      <name val="メイリオ"/>
      <family val="3"/>
      <charset val="128"/>
    </font>
    <font>
      <sz val="7"/>
      <name val="メイリオ"/>
      <family val="3"/>
      <charset val="128"/>
    </font>
    <font>
      <sz val="11"/>
      <name val="ＭＳ Ｐゴシック"/>
      <family val="3"/>
      <charset val="128"/>
      <scheme val="minor"/>
    </font>
    <font>
      <sz val="5"/>
      <name val="メイリオ"/>
      <family val="3"/>
      <charset val="128"/>
    </font>
    <font>
      <sz val="8"/>
      <name val="ＭＳ Ｐゴシック"/>
      <family val="3"/>
      <charset val="128"/>
    </font>
    <font>
      <b/>
      <sz val="10"/>
      <name val="メイリオ"/>
      <family val="3"/>
      <charset val="128"/>
    </font>
    <font>
      <sz val="7"/>
      <name val="ＭＳ Ｐゴシック"/>
      <family val="3"/>
      <charset val="128"/>
    </font>
    <font>
      <sz val="10"/>
      <name val="ＭＳ Ｐゴシック"/>
      <family val="3"/>
      <charset val="128"/>
    </font>
    <font>
      <b/>
      <sz val="8"/>
      <name val="メイリオ"/>
      <family val="3"/>
      <charset val="128"/>
    </font>
    <font>
      <sz val="7.5"/>
      <name val="メイリオ"/>
      <family val="3"/>
      <charset val="128"/>
    </font>
    <font>
      <sz val="11"/>
      <name val="ＭＳ Ｐゴシック"/>
      <family val="3"/>
      <charset val="128"/>
    </font>
    <font>
      <sz val="11"/>
      <color theme="1"/>
      <name val="ＭＳ Ｐゴシック"/>
      <family val="3"/>
      <charset val="128"/>
      <scheme val="minor"/>
    </font>
    <font>
      <sz val="6"/>
      <color rgb="FFFF0000"/>
      <name val="メイリオ"/>
      <family val="3"/>
      <charset val="128"/>
    </font>
    <font>
      <sz val="10"/>
      <color theme="1"/>
      <name val="メイリオ"/>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929DC0"/>
        <bgColor indexed="64"/>
      </patternFill>
    </fill>
    <fill>
      <patternFill patternType="solid">
        <fgColor theme="0"/>
        <bgColor indexed="64"/>
      </patternFill>
    </fill>
    <fill>
      <patternFill patternType="solid">
        <fgColor theme="0" tint="-0.14999847407452621"/>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bottom/>
      <diagonal/>
    </border>
    <border>
      <left/>
      <right/>
      <top/>
      <bottom style="hair">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style="thin">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hair">
        <color indexed="64"/>
      </right>
      <top/>
      <bottom style="thin">
        <color indexed="64"/>
      </bottom>
      <diagonal/>
    </border>
    <border>
      <left/>
      <right/>
      <top style="hair">
        <color indexed="64"/>
      </top>
      <bottom/>
      <diagonal/>
    </border>
    <border>
      <left/>
      <right style="hair">
        <color indexed="64"/>
      </right>
      <top style="hair">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top style="hair">
        <color indexed="64"/>
      </top>
      <bottom style="hair">
        <color indexed="64"/>
      </bottom>
      <diagonal/>
    </border>
    <border>
      <left/>
      <right/>
      <top style="thin">
        <color indexed="64"/>
      </top>
      <bottom style="hair">
        <color indexed="64"/>
      </bottom>
      <diagonal/>
    </border>
    <border>
      <left/>
      <right style="medium">
        <color indexed="64"/>
      </right>
      <top style="thin">
        <color indexed="64"/>
      </top>
      <bottom/>
      <diagonal/>
    </border>
    <border>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style="thin">
        <color indexed="64"/>
      </left>
      <right style="thin">
        <color indexed="64"/>
      </right>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style="medium">
        <color indexed="64"/>
      </left>
      <right style="thin">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thin">
        <color indexed="64"/>
      </bottom>
      <diagonal/>
    </border>
  </borders>
  <cellStyleXfs count="4">
    <xf numFmtId="0" fontId="0" fillId="0" borderId="0">
      <alignment vertical="center"/>
    </xf>
    <xf numFmtId="0" fontId="34" fillId="0" borderId="0" applyNumberFormat="0" applyFill="0" applyBorder="0" applyAlignment="0" applyProtection="0">
      <alignment vertical="top"/>
      <protection locked="0"/>
    </xf>
    <xf numFmtId="0" fontId="44" fillId="0" borderId="0"/>
    <xf numFmtId="9" fontId="62" fillId="0" borderId="0" applyFont="0" applyFill="0" applyBorder="0" applyAlignment="0" applyProtection="0">
      <alignment vertical="center"/>
    </xf>
  </cellStyleXfs>
  <cellXfs count="1663">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1" xfId="0" applyBorder="1">
      <alignment vertical="center"/>
    </xf>
    <xf numFmtId="0" fontId="11" fillId="0" borderId="0" xfId="0" applyFont="1">
      <alignment vertical="center"/>
    </xf>
    <xf numFmtId="0" fontId="6" fillId="0" borderId="0" xfId="0" applyFont="1">
      <alignment vertical="center"/>
    </xf>
    <xf numFmtId="0" fontId="0" fillId="0" borderId="0" xfId="0" applyAlignment="1">
      <alignment vertical="center" wrapText="1"/>
    </xf>
    <xf numFmtId="0" fontId="0" fillId="0" borderId="0" xfId="0" applyAlignment="1">
      <alignment vertical="center"/>
    </xf>
    <xf numFmtId="0" fontId="0" fillId="0" borderId="4" xfId="0" applyBorder="1">
      <alignment vertical="center"/>
    </xf>
    <xf numFmtId="0" fontId="0" fillId="0" borderId="4" xfId="0"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0" fillId="0" borderId="9" xfId="0" applyBorder="1">
      <alignment vertical="center"/>
    </xf>
    <xf numFmtId="0" fontId="0" fillId="0" borderId="9" xfId="0" applyBorder="1" applyAlignment="1">
      <alignment vertical="center" wrapText="1"/>
    </xf>
    <xf numFmtId="0" fontId="0" fillId="0" borderId="2" xfId="0" applyBorder="1">
      <alignment vertical="center"/>
    </xf>
    <xf numFmtId="0" fontId="0" fillId="0" borderId="2" xfId="0" applyBorder="1" applyAlignment="1">
      <alignment vertical="center" wrapText="1"/>
    </xf>
    <xf numFmtId="0" fontId="0" fillId="2" borderId="4" xfId="0" applyFill="1" applyBorder="1" applyAlignment="1">
      <alignment vertical="center" wrapText="1"/>
    </xf>
    <xf numFmtId="0" fontId="0" fillId="2" borderId="0" xfId="0" applyFill="1" applyBorder="1" applyAlignment="1">
      <alignment vertical="center" wrapText="1"/>
    </xf>
    <xf numFmtId="0" fontId="5" fillId="0" borderId="0" xfId="0" applyFont="1" applyBorder="1" applyAlignment="1">
      <alignment horizontal="center" vertical="center"/>
    </xf>
    <xf numFmtId="0" fontId="12" fillId="0" borderId="11" xfId="0" applyFont="1" applyBorder="1" applyAlignment="1">
      <alignment vertical="center" wrapText="1"/>
    </xf>
    <xf numFmtId="0" fontId="12" fillId="0" borderId="0" xfId="0" applyFont="1">
      <alignment vertical="center"/>
    </xf>
    <xf numFmtId="0" fontId="12" fillId="0" borderId="1" xfId="0" applyFont="1" applyBorder="1">
      <alignment vertical="center"/>
    </xf>
    <xf numFmtId="0" fontId="2" fillId="0" borderId="0" xfId="0" applyFont="1" applyBorder="1">
      <alignment vertical="center"/>
    </xf>
    <xf numFmtId="0" fontId="14"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4" fillId="0" borderId="0" xfId="0" applyFont="1" applyAlignment="1">
      <alignment vertical="center"/>
    </xf>
    <xf numFmtId="0" fontId="15" fillId="0" borderId="0" xfId="0" applyFont="1" applyAlignment="1">
      <alignment vertical="center" wrapText="1"/>
    </xf>
    <xf numFmtId="0" fontId="15" fillId="0" borderId="2" xfId="0" applyFont="1" applyBorder="1">
      <alignment vertical="center"/>
    </xf>
    <xf numFmtId="0" fontId="14" fillId="0" borderId="0" xfId="0" applyFont="1" applyBorder="1" applyAlignment="1">
      <alignment horizontal="center" vertical="center" wrapText="1"/>
    </xf>
    <xf numFmtId="0" fontId="14" fillId="0" borderId="2" xfId="0" applyFont="1" applyBorder="1" applyAlignment="1">
      <alignment vertical="center"/>
    </xf>
    <xf numFmtId="0" fontId="3" fillId="0" borderId="21" xfId="0" applyFont="1" applyBorder="1" applyAlignment="1">
      <alignment vertical="center"/>
    </xf>
    <xf numFmtId="0" fontId="11" fillId="0" borderId="0" xfId="0" applyFont="1" applyBorder="1" applyAlignment="1">
      <alignment vertical="center"/>
    </xf>
    <xf numFmtId="0" fontId="3" fillId="0" borderId="0" xfId="0" applyFont="1" applyAlignment="1">
      <alignment horizontal="left" vertical="center"/>
    </xf>
    <xf numFmtId="0" fontId="17" fillId="0" borderId="24" xfId="0" applyFont="1" applyBorder="1" applyAlignment="1">
      <alignment horizontal="center" vertical="center"/>
    </xf>
    <xf numFmtId="0" fontId="17" fillId="0" borderId="0" xfId="0" applyFont="1" applyBorder="1" applyAlignment="1">
      <alignment horizontal="center" vertical="center"/>
    </xf>
    <xf numFmtId="0" fontId="0" fillId="0" borderId="0" xfId="0" applyFont="1">
      <alignment vertical="center"/>
    </xf>
    <xf numFmtId="0" fontId="15" fillId="0" borderId="1" xfId="0" applyFont="1" applyBorder="1">
      <alignment vertical="center"/>
    </xf>
    <xf numFmtId="0" fontId="15" fillId="0" borderId="1" xfId="0" applyFont="1" applyBorder="1" applyAlignment="1">
      <alignment vertical="center" wrapText="1"/>
    </xf>
    <xf numFmtId="0" fontId="15" fillId="0" borderId="1" xfId="0" applyNumberFormat="1" applyFont="1" applyBorder="1">
      <alignment vertical="center"/>
    </xf>
    <xf numFmtId="0" fontId="0" fillId="0" borderId="0" xfId="0" applyNumberFormat="1">
      <alignment vertical="center"/>
    </xf>
    <xf numFmtId="0" fontId="15" fillId="0" borderId="0" xfId="0" applyNumberFormat="1" applyFont="1">
      <alignment vertical="center"/>
    </xf>
    <xf numFmtId="0" fontId="0" fillId="0" borderId="1" xfId="0" applyBorder="1">
      <alignment vertical="center"/>
    </xf>
    <xf numFmtId="0" fontId="6" fillId="0" borderId="0" xfId="0" applyFont="1" applyBorder="1">
      <alignment vertical="center"/>
    </xf>
    <xf numFmtId="0" fontId="5" fillId="0" borderId="0" xfId="0" applyFont="1" applyAlignment="1">
      <alignment horizontal="right" vertical="center"/>
    </xf>
    <xf numFmtId="0" fontId="0" fillId="0" borderId="0" xfId="0" applyAlignment="1">
      <alignment horizontal="center" vertical="center"/>
    </xf>
    <xf numFmtId="0" fontId="2" fillId="0" borderId="0" xfId="0" applyFont="1" applyBorder="1" applyAlignment="1">
      <alignment horizontal="center" vertical="center" shrinkToFit="1"/>
    </xf>
    <xf numFmtId="0" fontId="2" fillId="0" borderId="0" xfId="0" applyFont="1" applyFill="1" applyBorder="1">
      <alignment vertical="center"/>
    </xf>
    <xf numFmtId="0" fontId="0" fillId="0" borderId="0" xfId="0" applyAlignment="1">
      <alignment horizontal="center" vertical="center"/>
    </xf>
    <xf numFmtId="0" fontId="0" fillId="0" borderId="0" xfId="0" applyAlignment="1">
      <alignment horizontal="center" vertical="center"/>
    </xf>
    <xf numFmtId="0" fontId="20" fillId="0" borderId="0" xfId="0" applyFont="1" applyFill="1" applyBorder="1" applyAlignment="1">
      <alignment horizontal="center" vertical="center" wrapText="1"/>
    </xf>
    <xf numFmtId="0" fontId="0" fillId="0" borderId="0" xfId="0" applyFill="1" applyBorder="1">
      <alignment vertical="center"/>
    </xf>
    <xf numFmtId="0" fontId="20" fillId="0" borderId="2" xfId="0" applyFont="1" applyFill="1" applyBorder="1" applyAlignment="1">
      <alignment vertical="center" wrapText="1"/>
    </xf>
    <xf numFmtId="0" fontId="20" fillId="0" borderId="24" xfId="0" applyFont="1" applyFill="1" applyBorder="1" applyAlignment="1">
      <alignment vertical="center" wrapText="1"/>
    </xf>
    <xf numFmtId="0" fontId="13" fillId="0" borderId="0" xfId="0" applyFont="1" applyBorder="1" applyAlignment="1">
      <alignment vertical="center" shrinkToFit="1"/>
    </xf>
    <xf numFmtId="0" fontId="2" fillId="0" borderId="0" xfId="0" applyFont="1" applyBorder="1" applyAlignment="1">
      <alignment vertical="center" shrinkToFit="1"/>
    </xf>
    <xf numFmtId="179" fontId="5"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0" xfId="0" applyFont="1" applyFill="1" applyBorder="1" applyAlignment="1">
      <alignment vertical="center"/>
    </xf>
    <xf numFmtId="0" fontId="13" fillId="0" borderId="0" xfId="0" applyFont="1" applyFill="1" applyBorder="1" applyAlignment="1">
      <alignment vertical="center" shrinkToFit="1"/>
    </xf>
    <xf numFmtId="0" fontId="2" fillId="0" borderId="0" xfId="0" applyFont="1" applyFill="1" applyBorder="1" applyAlignment="1">
      <alignment vertical="center" shrinkToFit="1"/>
    </xf>
    <xf numFmtId="0" fontId="20" fillId="0" borderId="0" xfId="0" applyFont="1" applyFill="1" applyBorder="1" applyAlignment="1">
      <alignment vertical="center"/>
    </xf>
    <xf numFmtId="0" fontId="20" fillId="0" borderId="0" xfId="0" applyFont="1" applyFill="1" applyBorder="1" applyAlignment="1">
      <alignment vertical="center" shrinkToFit="1"/>
    </xf>
    <xf numFmtId="0" fontId="4" fillId="0" borderId="0" xfId="0" applyFont="1" applyAlignment="1">
      <alignment vertical="top"/>
    </xf>
    <xf numFmtId="0" fontId="2" fillId="0" borderId="0" xfId="0" applyFont="1" applyFill="1" applyBorder="1" applyAlignment="1">
      <alignment horizontal="center" vertical="center"/>
    </xf>
    <xf numFmtId="0" fontId="32" fillId="0" borderId="0" xfId="0" applyFont="1">
      <alignment vertical="center"/>
    </xf>
    <xf numFmtId="0" fontId="0" fillId="0" borderId="0" xfId="0">
      <alignment vertical="center"/>
    </xf>
    <xf numFmtId="0" fontId="6" fillId="0" borderId="0" xfId="0" applyFont="1" applyBorder="1" applyAlignment="1">
      <alignment horizontal="center" vertical="center"/>
    </xf>
    <xf numFmtId="0" fontId="13" fillId="0" borderId="0" xfId="0" applyFont="1" applyBorder="1" applyAlignment="1">
      <alignment horizontal="center" vertical="center" shrinkToFit="1"/>
    </xf>
    <xf numFmtId="0" fontId="17" fillId="0" borderId="1" xfId="0" applyFont="1" applyBorder="1" applyAlignment="1">
      <alignment horizontal="center" vertical="center"/>
    </xf>
    <xf numFmtId="0" fontId="33" fillId="0" borderId="0" xfId="0" applyFont="1">
      <alignment vertical="center"/>
    </xf>
    <xf numFmtId="0" fontId="33" fillId="0" borderId="0" xfId="0" applyFont="1" applyAlignment="1">
      <alignment horizontal="center" vertical="center"/>
    </xf>
    <xf numFmtId="0" fontId="29" fillId="0" borderId="0" xfId="0" applyFont="1">
      <alignment vertical="center"/>
    </xf>
    <xf numFmtId="0" fontId="5" fillId="0" borderId="0" xfId="0" applyFont="1" applyBorder="1" applyAlignment="1">
      <alignment vertical="center" shrinkToFit="1"/>
    </xf>
    <xf numFmtId="0" fontId="6"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Border="1" applyAlignment="1">
      <alignment horizontal="center" vertical="center" shrinkToFit="1"/>
    </xf>
    <xf numFmtId="0" fontId="33" fillId="0" borderId="0" xfId="0" applyFont="1" applyFill="1">
      <alignment vertical="center"/>
    </xf>
    <xf numFmtId="0" fontId="32" fillId="0" borderId="0" xfId="0" applyFont="1" applyAlignment="1">
      <alignment vertical="center" wrapText="1"/>
    </xf>
    <xf numFmtId="0" fontId="15" fillId="0" borderId="6" xfId="0" applyFont="1" applyBorder="1">
      <alignment vertical="center"/>
    </xf>
    <xf numFmtId="0" fontId="4" fillId="0" borderId="63" xfId="0" applyFont="1" applyBorder="1" applyAlignment="1">
      <alignment vertical="top"/>
    </xf>
    <xf numFmtId="0" fontId="4" fillId="0" borderId="13" xfId="0" applyFont="1" applyBorder="1" applyAlignment="1">
      <alignment vertical="top"/>
    </xf>
    <xf numFmtId="0" fontId="4" fillId="0" borderId="55" xfId="0" applyFont="1" applyBorder="1" applyAlignment="1">
      <alignment vertical="top"/>
    </xf>
    <xf numFmtId="0" fontId="36" fillId="0" borderId="0" xfId="0" applyFont="1">
      <alignment vertical="center"/>
    </xf>
    <xf numFmtId="0" fontId="39" fillId="0" borderId="0" xfId="0" applyFont="1" applyFill="1">
      <alignment vertical="center"/>
    </xf>
    <xf numFmtId="0" fontId="36" fillId="0" borderId="0" xfId="0" applyFont="1" applyFill="1">
      <alignment vertical="center"/>
    </xf>
    <xf numFmtId="0" fontId="40" fillId="0" borderId="0" xfId="0" applyFont="1" applyFill="1" applyAlignment="1">
      <alignment vertical="center"/>
    </xf>
    <xf numFmtId="0" fontId="35" fillId="0" borderId="0" xfId="0" applyFont="1" applyFill="1" applyAlignment="1">
      <alignment horizontal="right" vertical="center"/>
    </xf>
    <xf numFmtId="0" fontId="36" fillId="0" borderId="0" xfId="0" applyFont="1" applyFill="1" applyBorder="1" applyAlignment="1">
      <alignment vertical="center"/>
    </xf>
    <xf numFmtId="0" fontId="35" fillId="0" borderId="0" xfId="0" applyFont="1" applyFill="1">
      <alignment vertical="center"/>
    </xf>
    <xf numFmtId="0" fontId="36" fillId="0" borderId="38" xfId="0" applyFont="1" applyFill="1" applyBorder="1">
      <alignment vertical="center"/>
    </xf>
    <xf numFmtId="0" fontId="36" fillId="0" borderId="43" xfId="0" applyFont="1" applyFill="1" applyBorder="1">
      <alignment vertical="center"/>
    </xf>
    <xf numFmtId="0" fontId="36" fillId="0" borderId="44" xfId="0" applyFont="1" applyFill="1" applyBorder="1">
      <alignment vertical="center"/>
    </xf>
    <xf numFmtId="0" fontId="36" fillId="0" borderId="0" xfId="0" applyFont="1" applyFill="1" applyBorder="1">
      <alignment vertical="center"/>
    </xf>
    <xf numFmtId="0" fontId="36" fillId="0" borderId="6" xfId="0" applyFont="1" applyFill="1" applyBorder="1">
      <alignment vertical="center"/>
    </xf>
    <xf numFmtId="0" fontId="36" fillId="0" borderId="27" xfId="0" applyFont="1" applyFill="1" applyBorder="1">
      <alignment vertical="center"/>
    </xf>
    <xf numFmtId="0" fontId="36" fillId="0" borderId="0" xfId="0" applyFont="1" applyFill="1" applyBorder="1" applyAlignment="1">
      <alignment vertical="center" wrapText="1"/>
    </xf>
    <xf numFmtId="0" fontId="36" fillId="0" borderId="27" xfId="0" applyFont="1" applyFill="1" applyBorder="1" applyAlignment="1">
      <alignment vertical="center" wrapText="1"/>
    </xf>
    <xf numFmtId="0" fontId="38" fillId="0" borderId="0" xfId="0" applyNumberFormat="1" applyFont="1" applyFill="1" applyBorder="1">
      <alignment vertical="center"/>
    </xf>
    <xf numFmtId="0" fontId="38" fillId="0" borderId="0" xfId="0" applyFont="1" applyFill="1" applyBorder="1">
      <alignment vertical="center"/>
    </xf>
    <xf numFmtId="0" fontId="36" fillId="0" borderId="0" xfId="0" applyNumberFormat="1" applyFont="1" applyFill="1" applyBorder="1">
      <alignment vertical="center"/>
    </xf>
    <xf numFmtId="0" fontId="36" fillId="0" borderId="10" xfId="0" applyFont="1" applyFill="1" applyBorder="1">
      <alignment vertical="center"/>
    </xf>
    <xf numFmtId="0" fontId="36" fillId="0" borderId="9" xfId="0" applyFont="1" applyFill="1" applyBorder="1">
      <alignment vertical="center"/>
    </xf>
    <xf numFmtId="0" fontId="36" fillId="0" borderId="26" xfId="0" applyFont="1" applyFill="1" applyBorder="1">
      <alignment vertical="center"/>
    </xf>
    <xf numFmtId="0" fontId="36" fillId="0" borderId="3" xfId="0" applyFont="1" applyFill="1" applyBorder="1">
      <alignment vertical="center"/>
    </xf>
    <xf numFmtId="0" fontId="36" fillId="0" borderId="4" xfId="0" applyFont="1" applyFill="1" applyBorder="1">
      <alignment vertical="center"/>
    </xf>
    <xf numFmtId="0" fontId="36" fillId="0" borderId="41" xfId="0" applyFont="1" applyFill="1" applyBorder="1">
      <alignment vertical="center"/>
    </xf>
    <xf numFmtId="0" fontId="36" fillId="0" borderId="0" xfId="0" applyFont="1" applyFill="1" applyBorder="1" applyAlignment="1">
      <alignment horizontal="center" vertical="center"/>
    </xf>
    <xf numFmtId="0" fontId="36" fillId="0" borderId="27" xfId="0" applyFont="1" applyFill="1" applyBorder="1" applyAlignment="1">
      <alignment horizontal="center" vertical="center"/>
    </xf>
    <xf numFmtId="0" fontId="0" fillId="0" borderId="0" xfId="0" applyFont="1" applyFill="1">
      <alignment vertical="center"/>
    </xf>
    <xf numFmtId="0" fontId="42" fillId="0" borderId="0" xfId="1" applyNumberFormat="1" applyFont="1" applyFill="1" applyBorder="1" applyAlignment="1" applyProtection="1">
      <alignment vertical="center"/>
    </xf>
    <xf numFmtId="0" fontId="36" fillId="0" borderId="17" xfId="0" applyFont="1" applyFill="1" applyBorder="1">
      <alignment vertical="center"/>
    </xf>
    <xf numFmtId="0" fontId="36" fillId="0" borderId="22" xfId="0" applyFont="1" applyFill="1" applyBorder="1">
      <alignment vertical="center"/>
    </xf>
    <xf numFmtId="0" fontId="36" fillId="0" borderId="23" xfId="0" applyFont="1" applyFill="1" applyBorder="1">
      <alignment vertical="center"/>
    </xf>
    <xf numFmtId="0" fontId="36" fillId="0" borderId="28" xfId="0" applyFont="1" applyFill="1" applyBorder="1">
      <alignment vertical="center"/>
    </xf>
    <xf numFmtId="14" fontId="5" fillId="0" borderId="24" xfId="0" applyNumberFormat="1" applyFont="1" applyBorder="1" applyAlignment="1">
      <alignment vertical="center"/>
    </xf>
    <xf numFmtId="14" fontId="15" fillId="0" borderId="0" xfId="0" applyNumberFormat="1" applyFont="1">
      <alignment vertical="center"/>
    </xf>
    <xf numFmtId="0" fontId="0" fillId="0" borderId="1" xfId="0" applyNumberFormat="1" applyBorder="1">
      <alignment vertical="center"/>
    </xf>
    <xf numFmtId="0" fontId="45" fillId="0" borderId="1" xfId="0" applyFont="1" applyBorder="1">
      <alignment vertical="center"/>
    </xf>
    <xf numFmtId="0" fontId="0" fillId="0" borderId="1" xfId="0" applyFill="1" applyBorder="1">
      <alignment vertical="center"/>
    </xf>
    <xf numFmtId="0" fontId="47" fillId="0" borderId="0" xfId="0" applyFont="1" applyAlignment="1">
      <alignment vertical="center" wrapText="1"/>
    </xf>
    <xf numFmtId="0" fontId="47" fillId="0" borderId="0" xfId="0" applyFont="1">
      <alignment vertical="center"/>
    </xf>
    <xf numFmtId="0" fontId="47" fillId="0" borderId="0" xfId="0" applyFont="1" applyAlignment="1">
      <alignment vertical="center"/>
    </xf>
    <xf numFmtId="0" fontId="47" fillId="0" borderId="3" xfId="0" applyFont="1" applyFill="1" applyBorder="1">
      <alignment vertical="center"/>
    </xf>
    <xf numFmtId="0" fontId="47" fillId="0" borderId="4" xfId="0" applyFont="1" applyBorder="1">
      <alignment vertical="center"/>
    </xf>
    <xf numFmtId="0" fontId="47" fillId="0" borderId="28" xfId="0" applyFont="1" applyBorder="1">
      <alignment vertical="center"/>
    </xf>
    <xf numFmtId="0" fontId="47" fillId="0" borderId="5" xfId="0" applyFont="1" applyFill="1" applyBorder="1" applyAlignment="1">
      <alignment vertical="center"/>
    </xf>
    <xf numFmtId="0" fontId="47" fillId="0" borderId="7" xfId="0" applyFont="1" applyBorder="1">
      <alignment vertical="center"/>
    </xf>
    <xf numFmtId="0" fontId="47" fillId="0" borderId="45" xfId="0" applyFont="1" applyBorder="1">
      <alignment vertical="center"/>
    </xf>
    <xf numFmtId="0" fontId="47" fillId="0" borderId="6" xfId="0" applyFont="1" applyBorder="1">
      <alignment vertical="center"/>
    </xf>
    <xf numFmtId="0" fontId="47" fillId="0" borderId="10" xfId="0" applyFont="1" applyBorder="1">
      <alignment vertical="center"/>
    </xf>
    <xf numFmtId="0" fontId="47" fillId="0" borderId="0" xfId="0" applyFont="1" applyBorder="1" applyAlignment="1">
      <alignment horizontal="center" vertical="center" wrapText="1"/>
    </xf>
    <xf numFmtId="0" fontId="47" fillId="0" borderId="10" xfId="0" applyFont="1" applyFill="1" applyBorder="1">
      <alignment vertical="center"/>
    </xf>
    <xf numFmtId="0" fontId="51" fillId="0" borderId="59" xfId="0" applyFont="1" applyBorder="1" applyAlignment="1">
      <alignment horizontal="center" vertical="center"/>
    </xf>
    <xf numFmtId="0" fontId="20" fillId="0" borderId="4" xfId="0" applyFont="1" applyBorder="1" applyAlignment="1">
      <alignment vertical="center"/>
    </xf>
    <xf numFmtId="0" fontId="20" fillId="0" borderId="40" xfId="0" applyFont="1" applyBorder="1" applyAlignment="1">
      <alignment vertical="center"/>
    </xf>
    <xf numFmtId="0" fontId="20" fillId="0" borderId="57" xfId="0" applyFont="1" applyFill="1" applyBorder="1" applyAlignment="1">
      <alignment horizontal="center" vertical="center" wrapText="1"/>
    </xf>
    <xf numFmtId="0" fontId="20" fillId="0" borderId="39" xfId="0" applyFont="1" applyFill="1" applyBorder="1" applyAlignment="1">
      <alignment vertical="center"/>
    </xf>
    <xf numFmtId="0" fontId="20" fillId="0" borderId="39" xfId="0" applyFont="1" applyFill="1" applyBorder="1" applyAlignment="1">
      <alignment horizontal="center" vertical="center" wrapText="1"/>
    </xf>
    <xf numFmtId="0" fontId="47" fillId="0" borderId="39" xfId="0" applyFont="1" applyBorder="1" applyAlignment="1">
      <alignment vertical="center"/>
    </xf>
    <xf numFmtId="0" fontId="51" fillId="0" borderId="71" xfId="0" applyFont="1" applyBorder="1" applyAlignment="1">
      <alignment horizontal="center" vertical="center" shrinkToFit="1"/>
    </xf>
    <xf numFmtId="0" fontId="20" fillId="0" borderId="5" xfId="0" applyFont="1" applyFill="1" applyBorder="1" applyAlignment="1">
      <alignment horizontal="center" vertical="center"/>
    </xf>
    <xf numFmtId="0" fontId="49" fillId="0" borderId="7" xfId="0" applyFont="1" applyBorder="1">
      <alignment vertical="center"/>
    </xf>
    <xf numFmtId="0" fontId="49" fillId="0" borderId="45" xfId="0" applyFont="1" applyBorder="1">
      <alignment vertical="center"/>
    </xf>
    <xf numFmtId="0" fontId="51" fillId="0" borderId="97" xfId="0" applyFont="1" applyBorder="1" applyAlignment="1">
      <alignment horizontal="center" vertical="center" shrinkToFit="1"/>
    </xf>
    <xf numFmtId="0" fontId="51" fillId="0" borderId="80" xfId="0" applyFont="1" applyBorder="1" applyAlignment="1">
      <alignment horizontal="center" vertical="center" shrinkToFit="1"/>
    </xf>
    <xf numFmtId="0" fontId="20" fillId="0" borderId="72" xfId="0" applyFont="1" applyBorder="1" applyAlignment="1">
      <alignment horizontal="center" vertical="center"/>
    </xf>
    <xf numFmtId="0" fontId="20" fillId="0" borderId="42" xfId="0" applyFont="1" applyBorder="1" applyAlignment="1">
      <alignment vertical="center"/>
    </xf>
    <xf numFmtId="0" fontId="47" fillId="0" borderId="42" xfId="0" applyFont="1" applyBorder="1" applyAlignment="1">
      <alignment vertical="center"/>
    </xf>
    <xf numFmtId="0" fontId="51" fillId="0" borderId="54" xfId="0" applyFont="1" applyBorder="1" applyAlignment="1">
      <alignment horizontal="center" vertical="center" shrinkToFit="1"/>
    </xf>
    <xf numFmtId="0" fontId="20" fillId="0" borderId="10" xfId="0" applyFont="1" applyFill="1" applyBorder="1" applyAlignment="1">
      <alignment horizontal="center" vertical="center"/>
    </xf>
    <xf numFmtId="0" fontId="20" fillId="0" borderId="9" xfId="0" applyFont="1" applyBorder="1" applyAlignment="1">
      <alignment vertical="center"/>
    </xf>
    <xf numFmtId="0" fontId="51" fillId="0" borderId="68" xfId="0" applyFont="1" applyBorder="1" applyAlignment="1">
      <alignment horizontal="left" vertical="center"/>
    </xf>
    <xf numFmtId="0" fontId="51" fillId="0" borderId="69" xfId="0" applyFont="1" applyBorder="1" applyAlignment="1">
      <alignment vertical="center"/>
    </xf>
    <xf numFmtId="0" fontId="20" fillId="0" borderId="5" xfId="0" applyFont="1" applyFill="1" applyBorder="1" applyAlignment="1">
      <alignment horizontal="center" vertical="center" wrapText="1"/>
    </xf>
    <xf numFmtId="0" fontId="47" fillId="0" borderId="7" xfId="0" applyFont="1" applyBorder="1" applyAlignment="1">
      <alignment vertical="center"/>
    </xf>
    <xf numFmtId="0" fontId="51" fillId="0" borderId="55" xfId="0" applyFont="1" applyBorder="1" applyAlignment="1">
      <alignment vertical="center"/>
    </xf>
    <xf numFmtId="0" fontId="20" fillId="0" borderId="39" xfId="0" applyFont="1" applyBorder="1" applyAlignment="1">
      <alignment vertical="center"/>
    </xf>
    <xf numFmtId="0" fontId="51" fillId="0" borderId="79" xfId="0" applyFont="1" applyBorder="1" applyAlignment="1">
      <alignment vertical="center"/>
    </xf>
    <xf numFmtId="0" fontId="51" fillId="0" borderId="32" xfId="0" applyFont="1" applyBorder="1" applyAlignment="1">
      <alignment horizontal="center" vertical="center" shrinkToFit="1"/>
    </xf>
    <xf numFmtId="0" fontId="20" fillId="0" borderId="40" xfId="0" applyFont="1" applyFill="1" applyBorder="1" applyAlignment="1">
      <alignment horizontal="center" vertical="center" wrapText="1"/>
    </xf>
    <xf numFmtId="0" fontId="47" fillId="0" borderId="40" xfId="0" applyFont="1" applyBorder="1" applyAlignment="1">
      <alignment vertical="center"/>
    </xf>
    <xf numFmtId="0" fontId="20" fillId="0" borderId="39" xfId="0" applyFont="1" applyFill="1" applyBorder="1">
      <alignment vertical="center"/>
    </xf>
    <xf numFmtId="0" fontId="20" fillId="0" borderId="72" xfId="0" applyFont="1" applyFill="1" applyBorder="1" applyAlignment="1">
      <alignment horizontal="center" vertical="center" wrapText="1"/>
    </xf>
    <xf numFmtId="0" fontId="51" fillId="0" borderId="73" xfId="0" applyFont="1" applyBorder="1" applyAlignment="1">
      <alignment horizontal="left" vertical="center"/>
    </xf>
    <xf numFmtId="0" fontId="51" fillId="0" borderId="73" xfId="0" applyFont="1" applyBorder="1" applyAlignment="1">
      <alignment vertical="center"/>
    </xf>
    <xf numFmtId="0" fontId="20" fillId="0" borderId="47" xfId="0" applyFont="1" applyFill="1" applyBorder="1" applyAlignment="1">
      <alignment horizontal="center" vertical="center" wrapText="1"/>
    </xf>
    <xf numFmtId="0" fontId="51" fillId="0" borderId="82" xfId="0" applyFont="1" applyBorder="1" applyAlignment="1">
      <alignment horizontal="left" vertical="center"/>
    </xf>
    <xf numFmtId="0" fontId="51" fillId="0" borderId="46" xfId="0" applyFont="1" applyBorder="1" applyAlignment="1">
      <alignment vertical="center"/>
    </xf>
    <xf numFmtId="0" fontId="51" fillId="0" borderId="56" xfId="0" applyFont="1" applyBorder="1" applyAlignment="1">
      <alignment vertical="center"/>
    </xf>
    <xf numFmtId="0" fontId="51" fillId="0" borderId="76" xfId="0" applyFont="1" applyBorder="1" applyAlignment="1">
      <alignment horizontal="center" vertical="center" shrinkToFit="1"/>
    </xf>
    <xf numFmtId="0" fontId="51" fillId="0" borderId="66" xfId="0" applyFont="1" applyBorder="1" applyAlignment="1">
      <alignment vertical="center"/>
    </xf>
    <xf numFmtId="0" fontId="20" fillId="0" borderId="7" xfId="0" applyFont="1" applyFill="1" applyBorder="1">
      <alignment vertical="center"/>
    </xf>
    <xf numFmtId="0" fontId="20" fillId="0" borderId="7" xfId="0" applyFont="1" applyFill="1" applyBorder="1" applyAlignment="1">
      <alignment horizontal="center" vertical="center" wrapText="1"/>
    </xf>
    <xf numFmtId="0" fontId="49" fillId="0" borderId="39" xfId="0" applyFont="1" applyBorder="1">
      <alignment vertical="center"/>
    </xf>
    <xf numFmtId="0" fontId="51" fillId="0" borderId="78" xfId="0" applyFont="1" applyBorder="1">
      <alignment vertical="center"/>
    </xf>
    <xf numFmtId="0" fontId="51" fillId="0" borderId="66" xfId="0" applyFont="1" applyBorder="1">
      <alignment vertical="center"/>
    </xf>
    <xf numFmtId="0" fontId="20" fillId="0" borderId="39" xfId="0" applyFont="1" applyBorder="1" applyAlignment="1">
      <alignment vertical="center" wrapText="1"/>
    </xf>
    <xf numFmtId="0" fontId="51" fillId="0" borderId="79" xfId="0" applyFont="1" applyBorder="1" applyAlignment="1">
      <alignment vertical="center" shrinkToFit="1"/>
    </xf>
    <xf numFmtId="0" fontId="51" fillId="0" borderId="78" xfId="0" applyFont="1" applyBorder="1" applyAlignment="1">
      <alignment vertical="center" shrinkToFit="1"/>
    </xf>
    <xf numFmtId="0" fontId="49" fillId="0" borderId="78" xfId="0" applyFont="1" applyBorder="1">
      <alignment vertical="center"/>
    </xf>
    <xf numFmtId="0" fontId="51" fillId="0" borderId="98" xfId="0" applyFont="1" applyBorder="1" applyAlignment="1">
      <alignment horizontal="center" vertical="center" shrinkToFit="1"/>
    </xf>
    <xf numFmtId="0" fontId="20" fillId="0" borderId="0" xfId="0" applyFont="1">
      <alignment vertical="center"/>
    </xf>
    <xf numFmtId="0" fontId="19" fillId="0" borderId="21" xfId="0" applyFont="1" applyBorder="1" applyAlignment="1">
      <alignment vertical="center"/>
    </xf>
    <xf numFmtId="0" fontId="47" fillId="0" borderId="24" xfId="0" applyFont="1" applyBorder="1">
      <alignment vertical="center"/>
    </xf>
    <xf numFmtId="14" fontId="20" fillId="0" borderId="40" xfId="0" applyNumberFormat="1" applyFont="1" applyFill="1" applyBorder="1" applyAlignment="1">
      <alignment vertical="center"/>
    </xf>
    <xf numFmtId="0" fontId="20" fillId="0" borderId="40" xfId="0" applyNumberFormat="1" applyFont="1" applyFill="1" applyBorder="1" applyAlignment="1">
      <alignment vertical="center"/>
    </xf>
    <xf numFmtId="14" fontId="20" fillId="0" borderId="52" xfId="0" applyNumberFormat="1" applyFont="1" applyFill="1" applyBorder="1" applyAlignment="1">
      <alignment vertical="center"/>
    </xf>
    <xf numFmtId="180" fontId="20" fillId="0" borderId="47" xfId="0" applyNumberFormat="1" applyFont="1" applyFill="1" applyBorder="1" applyAlignment="1">
      <alignment vertical="center" wrapText="1"/>
    </xf>
    <xf numFmtId="14" fontId="20" fillId="0" borderId="39" xfId="0" applyNumberFormat="1" applyFont="1" applyFill="1" applyBorder="1" applyAlignment="1">
      <alignment vertical="center"/>
    </xf>
    <xf numFmtId="0" fontId="20" fillId="0" borderId="39" xfId="0" applyNumberFormat="1" applyFont="1" applyFill="1" applyBorder="1" applyAlignment="1">
      <alignment vertical="center"/>
    </xf>
    <xf numFmtId="14" fontId="20" fillId="0" borderId="66" xfId="0" applyNumberFormat="1" applyFont="1" applyFill="1" applyBorder="1" applyAlignment="1">
      <alignment vertical="center"/>
    </xf>
    <xf numFmtId="180" fontId="20" fillId="0" borderId="57" xfId="0" applyNumberFormat="1" applyFont="1" applyFill="1" applyBorder="1" applyAlignment="1">
      <alignment vertical="center" wrapText="1"/>
    </xf>
    <xf numFmtId="14" fontId="20" fillId="0" borderId="42" xfId="0" applyNumberFormat="1" applyFont="1" applyFill="1" applyBorder="1" applyAlignment="1">
      <alignment vertical="center"/>
    </xf>
    <xf numFmtId="0" fontId="20" fillId="0" borderId="42" xfId="0" applyNumberFormat="1" applyFont="1" applyFill="1" applyBorder="1" applyAlignment="1">
      <alignment vertical="center"/>
    </xf>
    <xf numFmtId="14" fontId="20" fillId="0" borderId="67" xfId="0" applyNumberFormat="1" applyFont="1" applyFill="1" applyBorder="1" applyAlignment="1">
      <alignment vertical="center"/>
    </xf>
    <xf numFmtId="180" fontId="20" fillId="0" borderId="72" xfId="0" applyNumberFormat="1" applyFont="1" applyFill="1" applyBorder="1" applyAlignment="1">
      <alignment vertical="center" wrapText="1"/>
    </xf>
    <xf numFmtId="0" fontId="20" fillId="0" borderId="4" xfId="0" applyFont="1" applyBorder="1">
      <alignment vertical="center"/>
    </xf>
    <xf numFmtId="0" fontId="20" fillId="0" borderId="7" xfId="0" applyFont="1" applyBorder="1">
      <alignment vertical="center"/>
    </xf>
    <xf numFmtId="0" fontId="20" fillId="0" borderId="62" xfId="0" applyFont="1" applyBorder="1" applyAlignment="1">
      <alignment vertical="center"/>
    </xf>
    <xf numFmtId="176" fontId="47" fillId="0" borderId="40" xfId="0" applyNumberFormat="1" applyFont="1" applyFill="1" applyBorder="1" applyAlignment="1">
      <alignment vertical="center"/>
    </xf>
    <xf numFmtId="0" fontId="20" fillId="0" borderId="14" xfId="0" applyFont="1" applyBorder="1" applyAlignment="1">
      <alignment vertical="center"/>
    </xf>
    <xf numFmtId="0" fontId="20" fillId="0" borderId="47" xfId="0" applyFont="1" applyBorder="1">
      <alignment vertical="center"/>
    </xf>
    <xf numFmtId="0" fontId="20" fillId="0" borderId="40" xfId="0" applyFont="1" applyBorder="1">
      <alignment vertical="center"/>
    </xf>
    <xf numFmtId="0" fontId="20" fillId="0" borderId="52" xfId="0" applyFont="1" applyBorder="1">
      <alignment vertical="center"/>
    </xf>
    <xf numFmtId="0" fontId="20" fillId="0" borderId="57" xfId="0" applyFont="1" applyBorder="1">
      <alignment vertical="center"/>
    </xf>
    <xf numFmtId="0" fontId="20" fillId="0" borderId="39" xfId="0" applyFont="1" applyBorder="1">
      <alignment vertical="center"/>
    </xf>
    <xf numFmtId="0" fontId="20" fillId="0" borderId="66" xfId="0" applyFont="1" applyBorder="1">
      <alignment vertical="center"/>
    </xf>
    <xf numFmtId="0" fontId="20" fillId="0" borderId="6" xfId="0" applyFont="1" applyBorder="1">
      <alignment vertical="center"/>
    </xf>
    <xf numFmtId="0" fontId="20" fillId="0" borderId="35" xfId="0" applyFont="1" applyBorder="1">
      <alignment vertical="center"/>
    </xf>
    <xf numFmtId="0" fontId="20" fillId="0" borderId="65" xfId="0" applyFont="1" applyBorder="1">
      <alignment vertical="center"/>
    </xf>
    <xf numFmtId="0" fontId="20" fillId="0" borderId="0" xfId="0" applyFont="1" applyBorder="1">
      <alignment vertical="center"/>
    </xf>
    <xf numFmtId="0" fontId="55" fillId="0" borderId="0" xfId="0" applyFont="1">
      <alignment vertical="center"/>
    </xf>
    <xf numFmtId="0" fontId="20" fillId="0" borderId="4" xfId="0" applyFont="1" applyFill="1" applyBorder="1" applyAlignment="1">
      <alignment horizontal="center" vertical="center" wrapText="1"/>
    </xf>
    <xf numFmtId="0" fontId="20" fillId="0" borderId="0" xfId="0" applyFont="1" applyAlignment="1">
      <alignment horizontal="right" vertical="center"/>
    </xf>
    <xf numFmtId="14" fontId="20" fillId="0" borderId="24" xfId="0" applyNumberFormat="1" applyFont="1" applyBorder="1" applyAlignment="1">
      <alignment vertical="center"/>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31" xfId="0" applyFont="1" applyFill="1" applyBorder="1" applyAlignment="1">
      <alignment vertical="center"/>
    </xf>
    <xf numFmtId="0" fontId="50" fillId="0" borderId="4" xfId="0" applyFont="1" applyFill="1" applyBorder="1" applyAlignment="1">
      <alignment vertical="top" wrapText="1"/>
    </xf>
    <xf numFmtId="0" fontId="52" fillId="0" borderId="4" xfId="0" applyFont="1" applyFill="1" applyBorder="1" applyAlignment="1">
      <alignment horizontal="center" vertical="center" wrapText="1"/>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4" xfId="0" applyFont="1" applyFill="1" applyBorder="1" applyAlignment="1">
      <alignment vertical="center"/>
    </xf>
    <xf numFmtId="0" fontId="20" fillId="0" borderId="90" xfId="0" applyFont="1" applyBorder="1" applyAlignment="1">
      <alignment horizontal="center" vertical="center" wrapText="1"/>
    </xf>
    <xf numFmtId="0" fontId="20" fillId="0" borderId="85" xfId="0" applyFont="1" applyBorder="1" applyAlignment="1">
      <alignment horizontal="center" vertical="center" wrapText="1"/>
    </xf>
    <xf numFmtId="0" fontId="50" fillId="0" borderId="0" xfId="0" applyFont="1" applyFill="1" applyBorder="1" applyAlignment="1">
      <alignment vertical="top"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xf>
    <xf numFmtId="0" fontId="52" fillId="0" borderId="13" xfId="0" applyFont="1" applyFill="1" applyBorder="1" applyAlignment="1">
      <alignment horizontal="left" vertical="center"/>
    </xf>
    <xf numFmtId="0" fontId="58" fillId="0" borderId="0" xfId="0" applyFont="1" applyFill="1" applyBorder="1">
      <alignment vertical="center"/>
    </xf>
    <xf numFmtId="0" fontId="20" fillId="0" borderId="8" xfId="0" applyFont="1" applyFill="1" applyBorder="1" applyAlignment="1">
      <alignment vertical="center"/>
    </xf>
    <xf numFmtId="0" fontId="52" fillId="0" borderId="7" xfId="0" applyFont="1" applyFill="1" applyBorder="1" applyAlignment="1">
      <alignment horizontal="center" vertical="center" wrapText="1"/>
    </xf>
    <xf numFmtId="0" fontId="52" fillId="0" borderId="7" xfId="0" applyFont="1" applyFill="1" applyBorder="1" applyAlignment="1">
      <alignment horizontal="left" vertical="center"/>
    </xf>
    <xf numFmtId="0" fontId="52" fillId="0" borderId="55" xfId="0" applyFont="1" applyFill="1" applyBorder="1" applyAlignment="1">
      <alignment horizontal="left" vertical="center"/>
    </xf>
    <xf numFmtId="0" fontId="20" fillId="0" borderId="0" xfId="0" applyFont="1" applyFill="1" applyBorder="1" applyAlignment="1">
      <alignment horizontal="left" vertical="center"/>
    </xf>
    <xf numFmtId="0" fontId="52" fillId="0" borderId="12" xfId="0" applyFont="1" applyFill="1" applyBorder="1" applyAlignment="1">
      <alignment horizontal="center" vertical="center" wrapText="1"/>
    </xf>
    <xf numFmtId="0" fontId="20" fillId="0" borderId="5" xfId="0" applyFont="1" applyFill="1" applyBorder="1" applyAlignment="1">
      <alignment vertical="center"/>
    </xf>
    <xf numFmtId="0" fontId="47" fillId="0" borderId="45" xfId="0" applyFont="1" applyFill="1" applyBorder="1" applyAlignment="1">
      <alignment vertical="center"/>
    </xf>
    <xf numFmtId="0" fontId="52" fillId="0" borderId="6" xfId="0" applyFont="1" applyFill="1" applyBorder="1" applyAlignment="1">
      <alignment horizontal="center" vertical="center" wrapText="1"/>
    </xf>
    <xf numFmtId="0" fontId="20" fillId="0" borderId="12" xfId="0" applyFont="1" applyFill="1" applyBorder="1" applyAlignment="1">
      <alignment horizontal="left" vertical="center"/>
    </xf>
    <xf numFmtId="0" fontId="20" fillId="0" borderId="35" xfId="0" applyFont="1" applyFill="1" applyBorder="1" applyAlignment="1">
      <alignment horizontal="left" vertical="center"/>
    </xf>
    <xf numFmtId="0" fontId="20" fillId="0" borderId="35" xfId="0" applyFont="1" applyFill="1" applyBorder="1" applyAlignment="1">
      <alignment horizontal="center" vertical="center" wrapText="1"/>
    </xf>
    <xf numFmtId="0" fontId="58" fillId="0" borderId="35" xfId="0" applyFont="1" applyFill="1" applyBorder="1">
      <alignment vertical="center"/>
    </xf>
    <xf numFmtId="0" fontId="20" fillId="0" borderId="65" xfId="0" applyFont="1" applyFill="1" applyBorder="1" applyAlignment="1">
      <alignment horizontal="left" vertical="center"/>
    </xf>
    <xf numFmtId="0" fontId="50" fillId="0" borderId="9" xfId="0" applyFont="1" applyFill="1" applyBorder="1" applyAlignment="1">
      <alignment vertical="top" wrapText="1"/>
    </xf>
    <xf numFmtId="0" fontId="47" fillId="0" borderId="31" xfId="0" applyFont="1" applyBorder="1" applyAlignment="1">
      <alignment horizontal="left" vertical="top" wrapText="1"/>
    </xf>
    <xf numFmtId="0" fontId="52"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9" xfId="0" applyFont="1" applyBorder="1" applyAlignment="1">
      <alignment horizontal="center" vertical="center" wrapText="1"/>
    </xf>
    <xf numFmtId="0" fontId="52" fillId="0" borderId="5" xfId="0" applyFont="1" applyFill="1" applyBorder="1" applyAlignment="1">
      <alignment horizontal="center" vertical="center" wrapText="1"/>
    </xf>
    <xf numFmtId="0" fontId="58" fillId="0" borderId="8" xfId="0" applyFont="1" applyFill="1" applyBorder="1">
      <alignment vertical="center"/>
    </xf>
    <xf numFmtId="0" fontId="58" fillId="0" borderId="45" xfId="0" applyFont="1" applyFill="1" applyBorder="1">
      <alignment vertical="center"/>
    </xf>
    <xf numFmtId="0" fontId="20" fillId="0" borderId="45" xfId="0" applyFont="1" applyFill="1" applyBorder="1" applyAlignment="1">
      <alignment vertical="center"/>
    </xf>
    <xf numFmtId="0" fontId="20" fillId="0" borderId="6" xfId="0" applyFont="1" applyFill="1" applyBorder="1" applyAlignment="1">
      <alignment horizontal="left" vertical="center"/>
    </xf>
    <xf numFmtId="0" fontId="20" fillId="0" borderId="0" xfId="0" applyFont="1" applyFill="1" applyBorder="1" applyAlignment="1">
      <alignment vertical="top" wrapText="1"/>
    </xf>
    <xf numFmtId="0" fontId="20" fillId="0" borderId="8" xfId="0" applyFont="1" applyFill="1" applyBorder="1" applyAlignment="1">
      <alignment vertical="top" wrapText="1"/>
    </xf>
    <xf numFmtId="0" fontId="20" fillId="0" borderId="8" xfId="0" applyFont="1" applyFill="1" applyBorder="1" applyAlignment="1">
      <alignment vertical="center" shrinkToFit="1"/>
    </xf>
    <xf numFmtId="0" fontId="20" fillId="0" borderId="10" xfId="0" applyFont="1" applyFill="1" applyBorder="1" applyAlignment="1">
      <alignment vertical="center" shrinkToFit="1"/>
    </xf>
    <xf numFmtId="0" fontId="52" fillId="0" borderId="72" xfId="0" applyFont="1" applyFill="1" applyBorder="1" applyAlignment="1">
      <alignment horizontal="center" vertical="center" wrapText="1"/>
    </xf>
    <xf numFmtId="0" fontId="52" fillId="0" borderId="56" xfId="0" applyFont="1" applyFill="1" applyBorder="1" applyAlignment="1">
      <alignment vertical="center"/>
    </xf>
    <xf numFmtId="0" fontId="52" fillId="0" borderId="42" xfId="0" applyFont="1" applyFill="1" applyBorder="1" applyAlignment="1">
      <alignment vertical="center"/>
    </xf>
    <xf numFmtId="0" fontId="20" fillId="0" borderId="7" xfId="0" applyFont="1" applyFill="1" applyBorder="1" applyAlignment="1">
      <alignment vertical="center"/>
    </xf>
    <xf numFmtId="0" fontId="20" fillId="0" borderId="36" xfId="0" applyFont="1" applyFill="1" applyBorder="1" applyAlignment="1">
      <alignment horizontal="center" vertical="center" wrapText="1"/>
    </xf>
    <xf numFmtId="0" fontId="20" fillId="0" borderId="9" xfId="0" applyFont="1" applyFill="1" applyBorder="1" applyAlignment="1">
      <alignment horizontal="left" vertical="center"/>
    </xf>
    <xf numFmtId="0" fontId="20" fillId="0" borderId="31" xfId="0" applyFont="1" applyFill="1" applyBorder="1" applyAlignment="1">
      <alignment horizontal="left" vertical="center"/>
    </xf>
    <xf numFmtId="0" fontId="50" fillId="0" borderId="1" xfId="0" applyFont="1" applyFill="1" applyBorder="1" applyAlignment="1">
      <alignment horizontal="center" vertical="center"/>
    </xf>
    <xf numFmtId="0" fontId="20" fillId="0" borderId="21" xfId="0" applyFont="1" applyFill="1" applyBorder="1">
      <alignment vertical="center"/>
    </xf>
    <xf numFmtId="0" fontId="47" fillId="0" borderId="24" xfId="0" applyFont="1" applyFill="1" applyBorder="1" applyAlignment="1">
      <alignment vertical="center" wrapText="1"/>
    </xf>
    <xf numFmtId="0" fontId="47" fillId="0" borderId="78" xfId="0" applyFont="1" applyBorder="1" applyAlignment="1">
      <alignment horizontal="center" vertical="center" wrapText="1"/>
    </xf>
    <xf numFmtId="0" fontId="20" fillId="0" borderId="66" xfId="0" applyFont="1" applyBorder="1" applyAlignment="1">
      <alignment horizontal="center" vertical="center" wrapText="1"/>
    </xf>
    <xf numFmtId="0" fontId="50" fillId="0" borderId="6" xfId="0" applyFont="1" applyFill="1" applyBorder="1" applyAlignment="1">
      <alignment vertical="top" wrapText="1"/>
    </xf>
    <xf numFmtId="0" fontId="51" fillId="0" borderId="0" xfId="0" applyFont="1" applyFill="1" applyBorder="1" applyAlignment="1">
      <alignment horizontal="center" vertical="center"/>
    </xf>
    <xf numFmtId="0" fontId="20" fillId="0" borderId="8" xfId="0" applyFont="1" applyFill="1" applyBorder="1" applyAlignment="1">
      <alignment horizontal="center" vertical="center" wrapText="1"/>
    </xf>
    <xf numFmtId="0" fontId="20" fillId="0" borderId="0" xfId="0" applyFont="1" applyFill="1" applyBorder="1">
      <alignment vertical="center"/>
    </xf>
    <xf numFmtId="0" fontId="20" fillId="0" borderId="8" xfId="0" applyFont="1" applyFill="1" applyBorder="1">
      <alignment vertical="center"/>
    </xf>
    <xf numFmtId="0" fontId="47" fillId="0" borderId="90" xfId="0" applyFont="1" applyBorder="1" applyAlignment="1">
      <alignment horizontal="center" vertical="center" wrapText="1"/>
    </xf>
    <xf numFmtId="0" fontId="47" fillId="0" borderId="85" xfId="0" applyFont="1" applyBorder="1" applyAlignment="1">
      <alignment horizontal="center" vertical="center" wrapText="1"/>
    </xf>
    <xf numFmtId="0" fontId="50" fillId="0" borderId="5" xfId="0" applyFont="1" applyFill="1" applyBorder="1" applyAlignment="1">
      <alignment vertical="top" wrapText="1"/>
    </xf>
    <xf numFmtId="0" fontId="51" fillId="0" borderId="7"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7" xfId="0" applyFont="1" applyFill="1" applyBorder="1" applyAlignment="1">
      <alignment vertical="center" wrapText="1"/>
    </xf>
    <xf numFmtId="0" fontId="50" fillId="0" borderId="10" xfId="0" applyFont="1" applyFill="1" applyBorder="1" applyAlignment="1">
      <alignment vertical="top" wrapText="1"/>
    </xf>
    <xf numFmtId="0" fontId="51" fillId="0" borderId="9"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0" xfId="0" applyFont="1" applyFill="1" applyBorder="1" applyAlignment="1">
      <alignment horizontal="center" vertical="center"/>
    </xf>
    <xf numFmtId="0" fontId="50" fillId="0" borderId="1" xfId="0" applyFont="1" applyFill="1" applyBorder="1" applyAlignment="1">
      <alignment horizontal="center" vertical="center" wrapText="1"/>
    </xf>
    <xf numFmtId="0" fontId="47" fillId="0" borderId="2" xfId="0" applyFont="1" applyBorder="1" applyAlignment="1">
      <alignment horizontal="center" vertical="center" wrapText="1"/>
    </xf>
    <xf numFmtId="0" fontId="47" fillId="0" borderId="74" xfId="0" applyFont="1" applyBorder="1" applyAlignment="1">
      <alignment horizontal="center" vertical="center" wrapText="1"/>
    </xf>
    <xf numFmtId="0" fontId="20" fillId="0" borderId="3" xfId="0" applyFont="1" applyFill="1" applyBorder="1" applyAlignment="1">
      <alignment horizontal="center" vertical="center" wrapText="1"/>
    </xf>
    <xf numFmtId="0" fontId="20" fillId="0" borderId="40" xfId="0" applyFont="1" applyFill="1" applyBorder="1" applyAlignment="1">
      <alignment vertical="center"/>
    </xf>
    <xf numFmtId="0" fontId="50" fillId="0" borderId="45" xfId="0" applyFont="1" applyFill="1" applyBorder="1">
      <alignment vertical="center"/>
    </xf>
    <xf numFmtId="0" fontId="20" fillId="0" borderId="35" xfId="0" applyFont="1" applyFill="1" applyBorder="1" applyAlignment="1">
      <alignment vertical="center"/>
    </xf>
    <xf numFmtId="0" fontId="50" fillId="0" borderId="7" xfId="0" applyFont="1" applyFill="1" applyBorder="1">
      <alignment vertical="center"/>
    </xf>
    <xf numFmtId="0" fontId="20" fillId="0" borderId="7" xfId="0" applyFont="1" applyFill="1" applyBorder="1" applyAlignment="1">
      <alignment vertical="top" wrapText="1"/>
    </xf>
    <xf numFmtId="0" fontId="20" fillId="0" borderId="0" xfId="0" applyFont="1" applyBorder="1" applyAlignment="1">
      <alignment horizontal="center" wrapText="1"/>
    </xf>
    <xf numFmtId="0" fontId="20" fillId="0" borderId="86" xfId="0" applyFont="1" applyBorder="1" applyAlignment="1">
      <alignment horizontal="center" wrapText="1"/>
    </xf>
    <xf numFmtId="0" fontId="20" fillId="0" borderId="4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50" fillId="0" borderId="9" xfId="0" applyFont="1" applyFill="1" applyBorder="1">
      <alignment vertical="center"/>
    </xf>
    <xf numFmtId="0" fontId="20" fillId="0" borderId="4" xfId="0" applyFont="1" applyFill="1" applyBorder="1">
      <alignment vertical="center"/>
    </xf>
    <xf numFmtId="0" fontId="20" fillId="0" borderId="36" xfId="0" applyFont="1" applyBorder="1" applyAlignment="1">
      <alignment horizontal="center" wrapText="1"/>
    </xf>
    <xf numFmtId="0" fontId="20" fillId="0" borderId="7" xfId="0" applyFont="1" applyFill="1" applyBorder="1" applyAlignment="1">
      <alignment horizontal="left" vertical="center"/>
    </xf>
    <xf numFmtId="0" fontId="20" fillId="0" borderId="9" xfId="0" applyFont="1" applyFill="1" applyBorder="1">
      <alignment vertical="center"/>
    </xf>
    <xf numFmtId="0" fontId="50" fillId="0" borderId="5" xfId="0" applyFont="1" applyFill="1" applyBorder="1">
      <alignment vertical="center"/>
    </xf>
    <xf numFmtId="0" fontId="20" fillId="0" borderId="9" xfId="0" applyFont="1" applyFill="1" applyBorder="1" applyAlignment="1">
      <alignment vertical="center"/>
    </xf>
    <xf numFmtId="0" fontId="20" fillId="0" borderId="5" xfId="0" applyFont="1" applyFill="1" applyBorder="1" applyAlignment="1">
      <alignment horizontal="left" vertical="center"/>
    </xf>
    <xf numFmtId="0" fontId="58" fillId="0" borderId="9" xfId="0" applyFont="1" applyFill="1" applyBorder="1">
      <alignment vertical="center"/>
    </xf>
    <xf numFmtId="0" fontId="20" fillId="0" borderId="2" xfId="0" applyFont="1" applyFill="1" applyBorder="1" applyAlignment="1">
      <alignment vertical="center"/>
    </xf>
    <xf numFmtId="0" fontId="20" fillId="0" borderId="47" xfId="0" applyFont="1" applyFill="1" applyBorder="1" applyAlignment="1">
      <alignment horizontal="left" vertical="center"/>
    </xf>
    <xf numFmtId="0" fontId="47" fillId="0" borderId="40" xfId="0" applyFont="1" applyFill="1" applyBorder="1" applyAlignment="1">
      <alignment horizontal="center" vertical="center" wrapText="1"/>
    </xf>
    <xf numFmtId="0" fontId="50" fillId="0" borderId="40" xfId="0" applyFont="1" applyFill="1" applyBorder="1">
      <alignment vertical="center"/>
    </xf>
    <xf numFmtId="0" fontId="20" fillId="0" borderId="10" xfId="0" applyFont="1" applyFill="1" applyBorder="1" applyAlignment="1">
      <alignment horizontal="left" vertical="center"/>
    </xf>
    <xf numFmtId="0" fontId="47" fillId="0" borderId="28" xfId="0" applyFont="1" applyFill="1" applyBorder="1" applyAlignment="1">
      <alignment horizontal="left" vertical="top" shrinkToFit="1"/>
    </xf>
    <xf numFmtId="0" fontId="20" fillId="0" borderId="4" xfId="0" applyFont="1" applyFill="1" applyBorder="1" applyAlignment="1">
      <alignment vertical="top" wrapText="1"/>
    </xf>
    <xf numFmtId="0" fontId="20" fillId="0" borderId="18" xfId="0" applyFont="1" applyFill="1" applyBorder="1" applyAlignment="1">
      <alignment horizontal="center" vertical="center" wrapText="1"/>
    </xf>
    <xf numFmtId="0" fontId="50" fillId="0" borderId="0" xfId="0" applyFont="1" applyFill="1" applyBorder="1">
      <alignment vertical="center"/>
    </xf>
    <xf numFmtId="0" fontId="47" fillId="0" borderId="8" xfId="0" applyFont="1" applyFill="1" applyBorder="1" applyAlignment="1">
      <alignment vertical="top" shrinkToFit="1"/>
    </xf>
    <xf numFmtId="0" fontId="20" fillId="0" borderId="6"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39" xfId="0" applyFont="1" applyFill="1" applyBorder="1" applyAlignment="1">
      <alignment vertical="center" shrinkToFi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xf>
    <xf numFmtId="0" fontId="20" fillId="0" borderId="55" xfId="0" applyFont="1" applyFill="1" applyBorder="1" applyAlignment="1">
      <alignment horizontal="center" vertical="center" wrapText="1"/>
    </xf>
    <xf numFmtId="0" fontId="47" fillId="0" borderId="8" xfId="0" applyFont="1" applyFill="1" applyBorder="1" applyAlignment="1">
      <alignment vertical="top" wrapText="1"/>
    </xf>
    <xf numFmtId="0" fontId="20" fillId="0" borderId="63" xfId="0" applyFont="1" applyFill="1" applyBorder="1" applyAlignment="1">
      <alignment horizontal="center" vertical="center" wrapText="1"/>
    </xf>
    <xf numFmtId="0" fontId="20" fillId="0" borderId="35" xfId="0" applyFont="1" applyFill="1" applyBorder="1" applyAlignment="1">
      <alignment vertical="center" shrinkToFit="1"/>
    </xf>
    <xf numFmtId="0" fontId="47" fillId="0" borderId="31" xfId="0" applyFont="1" applyFill="1" applyBorder="1" applyAlignment="1">
      <alignment vertical="top" shrinkToFit="1"/>
    </xf>
    <xf numFmtId="0" fontId="20" fillId="0" borderId="9" xfId="0" applyFont="1" applyFill="1" applyBorder="1" applyAlignment="1">
      <alignment vertical="top" wrapText="1"/>
    </xf>
    <xf numFmtId="0" fontId="20" fillId="0" borderId="34" xfId="0" applyFont="1" applyFill="1" applyBorder="1" applyAlignment="1">
      <alignment horizontal="center" vertical="center"/>
    </xf>
    <xf numFmtId="0" fontId="20" fillId="0" borderId="35" xfId="0" applyFont="1" applyFill="1" applyBorder="1">
      <alignment vertical="center"/>
    </xf>
    <xf numFmtId="0" fontId="47" fillId="0" borderId="31" xfId="0" applyFont="1" applyFill="1" applyBorder="1" applyAlignment="1">
      <alignment horizontal="left" vertical="top" wrapText="1"/>
    </xf>
    <xf numFmtId="0" fontId="50" fillId="0" borderId="3" xfId="0" applyFont="1" applyFill="1" applyBorder="1" applyAlignment="1">
      <alignment vertical="top" wrapText="1"/>
    </xf>
    <xf numFmtId="0" fontId="20" fillId="0" borderId="28" xfId="0" applyFont="1" applyFill="1" applyBorder="1" applyAlignment="1">
      <alignment horizontal="center" vertical="center" wrapText="1"/>
    </xf>
    <xf numFmtId="0" fontId="50" fillId="0" borderId="4" xfId="0" applyFont="1" applyFill="1" applyBorder="1">
      <alignment vertical="center"/>
    </xf>
    <xf numFmtId="0" fontId="20" fillId="0" borderId="28" xfId="0" applyFont="1" applyFill="1" applyBorder="1">
      <alignment vertical="center"/>
    </xf>
    <xf numFmtId="0" fontId="47" fillId="0" borderId="36" xfId="0" applyFont="1" applyBorder="1" applyAlignment="1">
      <alignment horizontal="center" vertical="center" wrapText="1"/>
    </xf>
    <xf numFmtId="0" fontId="20" fillId="0" borderId="8" xfId="0" applyFont="1" applyFill="1" applyBorder="1" applyAlignment="1">
      <alignment horizontal="center" vertical="center"/>
    </xf>
    <xf numFmtId="0" fontId="47" fillId="0" borderId="19" xfId="0" applyFont="1" applyBorder="1" applyAlignment="1">
      <alignment horizontal="center" vertical="center" wrapText="1"/>
    </xf>
    <xf numFmtId="0" fontId="50" fillId="0" borderId="12" xfId="0" applyFont="1" applyFill="1" applyBorder="1" applyAlignment="1">
      <alignment vertical="top" wrapText="1"/>
    </xf>
    <xf numFmtId="0" fontId="20" fillId="0" borderId="10" xfId="0" applyFont="1" applyFill="1" applyBorder="1">
      <alignment vertical="center"/>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2" xfId="0" applyFont="1" applyBorder="1" applyAlignment="1">
      <alignment horizontal="center" vertical="center" wrapText="1"/>
    </xf>
    <xf numFmtId="0" fontId="47" fillId="0" borderId="28" xfId="0" applyFont="1" applyFill="1" applyBorder="1" applyAlignment="1">
      <alignment horizontal="left" vertical="top" wrapText="1"/>
    </xf>
    <xf numFmtId="0" fontId="19" fillId="0" borderId="0" xfId="0" applyFont="1" applyFill="1" applyBorder="1" applyAlignment="1">
      <alignment vertical="center"/>
    </xf>
    <xf numFmtId="0" fontId="47" fillId="0" borderId="31" xfId="0" applyFont="1" applyFill="1" applyBorder="1" applyAlignment="1">
      <alignment vertical="top" wrapText="1"/>
    </xf>
    <xf numFmtId="0" fontId="47" fillId="0" borderId="28" xfId="0" applyFont="1" applyFill="1" applyBorder="1" applyAlignment="1">
      <alignment vertical="center" shrinkToFit="1"/>
    </xf>
    <xf numFmtId="0" fontId="47" fillId="0" borderId="8" xfId="0" applyFont="1" applyFill="1" applyBorder="1" applyAlignment="1">
      <alignment horizontal="left" vertical="top"/>
    </xf>
    <xf numFmtId="0" fontId="47" fillId="0" borderId="45" xfId="0" applyFont="1" applyFill="1" applyBorder="1" applyAlignment="1">
      <alignment vertical="top" wrapText="1"/>
    </xf>
    <xf numFmtId="0" fontId="47" fillId="0" borderId="68" xfId="0" applyFont="1" applyBorder="1" applyAlignment="1">
      <alignment horizontal="center" vertical="center" wrapText="1"/>
    </xf>
    <xf numFmtId="0" fontId="47" fillId="0" borderId="24" xfId="0" applyFont="1" applyBorder="1" applyAlignment="1">
      <alignment horizontal="center" vertical="center" wrapText="1"/>
    </xf>
    <xf numFmtId="0" fontId="20" fillId="0" borderId="0" xfId="0" applyFont="1" applyBorder="1" applyAlignment="1">
      <alignment horizontal="left" vertical="center"/>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vertical="center" wrapText="1"/>
    </xf>
    <xf numFmtId="0" fontId="20" fillId="0" borderId="28" xfId="0" applyFont="1" applyFill="1" applyBorder="1" applyAlignment="1">
      <alignment horizontal="left" vertical="center"/>
    </xf>
    <xf numFmtId="0" fontId="19" fillId="0" borderId="7" xfId="0" applyFont="1" applyFill="1" applyBorder="1" applyAlignment="1">
      <alignment vertical="center"/>
    </xf>
    <xf numFmtId="0" fontId="20" fillId="0" borderId="8" xfId="0" applyFont="1" applyFill="1" applyBorder="1" applyAlignment="1">
      <alignment horizontal="left" vertical="center"/>
    </xf>
    <xf numFmtId="0" fontId="19" fillId="0" borderId="9" xfId="0" applyFont="1" applyFill="1" applyBorder="1" applyAlignment="1">
      <alignment vertical="center"/>
    </xf>
    <xf numFmtId="0" fontId="20" fillId="0" borderId="51"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5" xfId="0" applyFont="1" applyFill="1" applyBorder="1">
      <alignment vertical="center"/>
    </xf>
    <xf numFmtId="0" fontId="50" fillId="0" borderId="1" xfId="0" applyFont="1" applyFill="1" applyBorder="1" applyAlignment="1">
      <alignment horizontal="justify" vertical="center" textRotation="255"/>
    </xf>
    <xf numFmtId="0" fontId="47" fillId="0" borderId="28" xfId="0" applyFont="1" applyFill="1" applyBorder="1" applyAlignment="1">
      <alignment vertical="top" wrapText="1"/>
    </xf>
    <xf numFmtId="0" fontId="20" fillId="0" borderId="40" xfId="0" applyFont="1" applyFill="1" applyBorder="1" applyAlignment="1">
      <alignment vertical="center" wrapText="1"/>
    </xf>
    <xf numFmtId="0" fontId="20" fillId="0" borderId="52" xfId="0" applyFont="1" applyFill="1" applyBorder="1" applyAlignment="1">
      <alignment horizontal="left" vertical="center"/>
    </xf>
    <xf numFmtId="0" fontId="47" fillId="0" borderId="7" xfId="0" applyFont="1" applyFill="1" applyBorder="1" applyAlignment="1">
      <alignment horizontal="center" vertical="center" wrapText="1"/>
    </xf>
    <xf numFmtId="0" fontId="20" fillId="0" borderId="45" xfId="0" applyFont="1" applyFill="1" applyBorder="1" applyAlignment="1">
      <alignment horizontal="left" vertical="center"/>
    </xf>
    <xf numFmtId="0" fontId="47" fillId="0" borderId="0" xfId="0" applyFont="1" applyFill="1" applyBorder="1" applyAlignment="1">
      <alignment horizontal="center" vertical="center" wrapText="1"/>
    </xf>
    <xf numFmtId="0" fontId="47" fillId="0" borderId="6" xfId="0" applyFont="1" applyFill="1" applyBorder="1" applyAlignment="1">
      <alignment vertical="top"/>
    </xf>
    <xf numFmtId="0" fontId="47" fillId="0" borderId="45" xfId="0" applyFont="1" applyFill="1" applyBorder="1" applyAlignment="1">
      <alignment horizontal="center" vertical="center" wrapText="1"/>
    </xf>
    <xf numFmtId="0" fontId="47" fillId="0" borderId="10" xfId="0" applyFont="1" applyFill="1" applyBorder="1" applyAlignment="1">
      <alignment vertical="top"/>
    </xf>
    <xf numFmtId="0" fontId="47" fillId="0" borderId="31" xfId="0" applyFont="1" applyFill="1" applyBorder="1" applyAlignment="1">
      <alignment horizontal="center" vertical="center" wrapText="1"/>
    </xf>
    <xf numFmtId="0" fontId="19" fillId="0" borderId="40" xfId="0" applyFont="1" applyFill="1" applyBorder="1" applyAlignment="1">
      <alignment vertical="center"/>
    </xf>
    <xf numFmtId="0" fontId="20" fillId="0" borderId="40" xfId="0" applyFont="1" applyFill="1" applyBorder="1" applyAlignment="1">
      <alignment horizontal="left" vertical="center"/>
    </xf>
    <xf numFmtId="0" fontId="47" fillId="0" borderId="0" xfId="0" applyFont="1" applyFill="1" applyBorder="1">
      <alignment vertical="center"/>
    </xf>
    <xf numFmtId="0" fontId="20" fillId="0" borderId="51" xfId="0" applyFont="1" applyFill="1" applyBorder="1" applyAlignment="1">
      <alignment horizontal="center" vertical="center" wrapText="1"/>
    </xf>
    <xf numFmtId="0" fontId="50" fillId="0" borderId="1" xfId="0" applyFont="1" applyFill="1" applyBorder="1" applyAlignment="1">
      <alignment horizontal="center" vertical="top" wrapText="1"/>
    </xf>
    <xf numFmtId="0" fontId="20" fillId="0" borderId="4" xfId="0" applyFont="1" applyFill="1" applyBorder="1" applyAlignment="1">
      <alignment horizontal="center" vertical="center"/>
    </xf>
    <xf numFmtId="0" fontId="20" fillId="0" borderId="0" xfId="0" applyFont="1" applyFill="1" applyBorder="1" applyAlignment="1">
      <alignment horizontal="left" vertical="center" wrapText="1"/>
    </xf>
    <xf numFmtId="0" fontId="58" fillId="0" borderId="7" xfId="0" applyFont="1" applyFill="1" applyBorder="1" applyAlignment="1">
      <alignment vertical="center"/>
    </xf>
    <xf numFmtId="0" fontId="20" fillId="0" borderId="35" xfId="0" applyFont="1" applyFill="1" applyBorder="1" applyAlignment="1">
      <alignment horizontal="center" vertical="center"/>
    </xf>
    <xf numFmtId="0" fontId="20" fillId="0" borderId="42" xfId="0" applyFont="1" applyFill="1" applyBorder="1" applyAlignment="1">
      <alignment horizontal="center" vertical="center" wrapText="1"/>
    </xf>
    <xf numFmtId="0" fontId="53" fillId="0" borderId="67" xfId="0" applyFont="1" applyBorder="1">
      <alignment vertical="center"/>
    </xf>
    <xf numFmtId="0" fontId="53" fillId="0" borderId="31" xfId="0" applyFont="1" applyBorder="1">
      <alignment vertical="center"/>
    </xf>
    <xf numFmtId="0" fontId="51" fillId="0" borderId="20" xfId="0" applyFont="1" applyBorder="1" applyAlignment="1">
      <alignment horizontal="center" vertical="center" wrapText="1"/>
    </xf>
    <xf numFmtId="0" fontId="20" fillId="0" borderId="89" xfId="0" applyFont="1" applyBorder="1" applyAlignment="1">
      <alignment horizontal="center" vertical="center" wrapText="1"/>
    </xf>
    <xf numFmtId="0" fontId="51" fillId="0" borderId="0" xfId="0" applyFont="1" applyFill="1" applyBorder="1" applyAlignment="1">
      <alignment horizontal="left" vertical="center" wrapText="1"/>
    </xf>
    <xf numFmtId="0" fontId="19" fillId="0" borderId="8" xfId="0" applyFont="1" applyBorder="1" applyAlignment="1">
      <alignment horizontal="center" vertical="center"/>
    </xf>
    <xf numFmtId="0" fontId="51" fillId="0" borderId="9" xfId="0" applyFont="1" applyFill="1" applyBorder="1" applyAlignment="1">
      <alignment horizontal="left" vertical="center" wrapText="1"/>
    </xf>
    <xf numFmtId="0" fontId="19" fillId="0" borderId="31" xfId="0" applyFont="1" applyBorder="1" applyAlignment="1">
      <alignment horizontal="center" vertical="center"/>
    </xf>
    <xf numFmtId="0" fontId="51" fillId="0" borderId="69" xfId="0" applyFont="1" applyBorder="1" applyAlignment="1">
      <alignment vertical="center" shrinkToFit="1"/>
    </xf>
    <xf numFmtId="14" fontId="51" fillId="0" borderId="40" xfId="0" applyNumberFormat="1" applyFont="1" applyFill="1" applyBorder="1" applyAlignment="1">
      <alignment vertical="center" wrapText="1"/>
    </xf>
    <xf numFmtId="14" fontId="51" fillId="0" borderId="39" xfId="0" applyNumberFormat="1" applyFont="1" applyFill="1" applyBorder="1" applyAlignment="1">
      <alignment vertical="center" wrapText="1"/>
    </xf>
    <xf numFmtId="14" fontId="51" fillId="0" borderId="42" xfId="0" applyNumberFormat="1" applyFont="1" applyFill="1" applyBorder="1" applyAlignment="1">
      <alignment vertical="center" wrapText="1"/>
    </xf>
    <xf numFmtId="0" fontId="50" fillId="7" borderId="21" xfId="0" applyFont="1" applyFill="1" applyBorder="1">
      <alignment vertical="center"/>
    </xf>
    <xf numFmtId="0" fontId="20" fillId="7" borderId="2" xfId="0" applyFont="1" applyFill="1" applyBorder="1">
      <alignment vertical="center"/>
    </xf>
    <xf numFmtId="0" fontId="47" fillId="7" borderId="2" xfId="0" applyFont="1" applyFill="1" applyBorder="1" applyAlignment="1">
      <alignment vertical="center"/>
    </xf>
    <xf numFmtId="0" fontId="20" fillId="7" borderId="2" xfId="0" applyFont="1" applyFill="1" applyBorder="1" applyAlignment="1">
      <alignment vertical="center" shrinkToFit="1"/>
    </xf>
    <xf numFmtId="0" fontId="47" fillId="7" borderId="24" xfId="0" applyFont="1" applyFill="1" applyBorder="1" applyAlignment="1">
      <alignment vertical="center"/>
    </xf>
    <xf numFmtId="0" fontId="50" fillId="7" borderId="21" xfId="0" applyFont="1" applyFill="1" applyBorder="1" applyAlignment="1">
      <alignment vertical="center"/>
    </xf>
    <xf numFmtId="14" fontId="20" fillId="7" borderId="2" xfId="0" applyNumberFormat="1" applyFont="1" applyFill="1" applyBorder="1" applyAlignment="1">
      <alignment horizontal="center" vertical="center" shrinkToFit="1"/>
    </xf>
    <xf numFmtId="14" fontId="20" fillId="7" borderId="24" xfId="0" applyNumberFormat="1" applyFont="1" applyFill="1" applyBorder="1" applyAlignment="1">
      <alignment horizontal="center" vertical="center" shrinkToFit="1"/>
    </xf>
    <xf numFmtId="0" fontId="20" fillId="7" borderId="21" xfId="0" applyFont="1" applyFill="1" applyBorder="1" applyAlignment="1">
      <alignment horizontal="left" vertical="center"/>
    </xf>
    <xf numFmtId="14" fontId="20" fillId="7" borderId="2" xfId="0" applyNumberFormat="1" applyFont="1" applyFill="1" applyBorder="1" applyAlignment="1">
      <alignment vertical="center" shrinkToFit="1"/>
    </xf>
    <xf numFmtId="14" fontId="20" fillId="7" borderId="2" xfId="0" applyNumberFormat="1" applyFont="1" applyFill="1" applyBorder="1" applyAlignment="1">
      <alignment vertical="center"/>
    </xf>
    <xf numFmtId="14" fontId="20" fillId="7" borderId="24" xfId="0" applyNumberFormat="1" applyFont="1" applyFill="1" applyBorder="1" applyAlignment="1">
      <alignment vertical="center"/>
    </xf>
    <xf numFmtId="0" fontId="51" fillId="0" borderId="77" xfId="0" applyFont="1" applyFill="1" applyBorder="1" applyAlignment="1">
      <alignment horizontal="center" vertical="center"/>
    </xf>
    <xf numFmtId="0" fontId="35" fillId="0" borderId="35" xfId="0" applyFont="1" applyBorder="1">
      <alignment vertical="center"/>
    </xf>
    <xf numFmtId="0" fontId="35" fillId="0" borderId="65" xfId="0" applyFont="1" applyBorder="1">
      <alignment vertical="center"/>
    </xf>
    <xf numFmtId="0" fontId="47" fillId="0" borderId="86" xfId="0" applyFont="1" applyBorder="1" applyAlignment="1">
      <alignment horizontal="center" vertical="center" wrapText="1"/>
    </xf>
    <xf numFmtId="0" fontId="51" fillId="0" borderId="39" xfId="0" applyFont="1" applyBorder="1" applyAlignment="1">
      <alignment vertical="center"/>
    </xf>
    <xf numFmtId="0" fontId="51" fillId="0" borderId="78" xfId="0" applyFont="1" applyBorder="1" applyAlignment="1">
      <alignment vertical="center"/>
    </xf>
    <xf numFmtId="0" fontId="51" fillId="0" borderId="79" xfId="0" applyFont="1" applyBorder="1" applyAlignment="1">
      <alignment horizontal="left" vertical="center"/>
    </xf>
    <xf numFmtId="0" fontId="51" fillId="0" borderId="39" xfId="0" applyFont="1" applyBorder="1" applyAlignment="1">
      <alignment horizontal="left" vertical="center"/>
    </xf>
    <xf numFmtId="0" fontId="51" fillId="0" borderId="78" xfId="0" applyFont="1" applyBorder="1" applyAlignment="1">
      <alignment horizontal="left" vertical="center"/>
    </xf>
    <xf numFmtId="0" fontId="20" fillId="0" borderId="42" xfId="0" applyFont="1" applyBorder="1" applyAlignment="1">
      <alignment horizontal="center" vertical="center"/>
    </xf>
    <xf numFmtId="0" fontId="20" fillId="0" borderId="5" xfId="0" applyFont="1" applyFill="1" applyBorder="1" applyAlignment="1">
      <alignment horizontal="center" vertical="center" wrapText="1"/>
    </xf>
    <xf numFmtId="0" fontId="20" fillId="0" borderId="28" xfId="0" applyFont="1" applyFill="1" applyBorder="1" applyAlignment="1">
      <alignment horizontal="left" vertical="center"/>
    </xf>
    <xf numFmtId="0" fontId="20" fillId="0" borderId="4"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0" fillId="0" borderId="24" xfId="0" applyFont="1" applyBorder="1" applyAlignment="1">
      <alignment horizontal="center" vertical="center"/>
    </xf>
    <xf numFmtId="0" fontId="20" fillId="0" borderId="66" xfId="0" applyFont="1" applyBorder="1" applyAlignment="1">
      <alignment horizontal="center" vertical="center"/>
    </xf>
    <xf numFmtId="0" fontId="20" fillId="0" borderId="52" xfId="0" applyFont="1" applyBorder="1" applyAlignment="1">
      <alignment horizontal="center" vertical="center"/>
    </xf>
    <xf numFmtId="0" fontId="20" fillId="0" borderId="67" xfId="0" applyFont="1" applyBorder="1" applyAlignment="1">
      <alignment horizontal="center" vertical="center"/>
    </xf>
    <xf numFmtId="0" fontId="35" fillId="0" borderId="9" xfId="0" applyFont="1" applyFill="1" applyBorder="1" applyAlignment="1">
      <alignment horizontal="center" vertical="center" wrapText="1"/>
    </xf>
    <xf numFmtId="0" fontId="35" fillId="0" borderId="47" xfId="0" applyFont="1" applyFill="1" applyBorder="1" applyAlignment="1">
      <alignment horizontal="left" vertical="center"/>
    </xf>
    <xf numFmtId="0" fontId="36" fillId="0" borderId="40" xfId="0" applyFont="1" applyFill="1" applyBorder="1" applyAlignment="1">
      <alignment horizontal="center" vertical="center" wrapText="1"/>
    </xf>
    <xf numFmtId="0" fontId="64" fillId="0" borderId="40" xfId="0" applyFont="1" applyFill="1" applyBorder="1">
      <alignment vertical="center"/>
    </xf>
    <xf numFmtId="0" fontId="35" fillId="0" borderId="40" xfId="0" applyFont="1" applyFill="1" applyBorder="1" applyAlignment="1">
      <alignment horizontal="center" vertical="center" wrapText="1"/>
    </xf>
    <xf numFmtId="0" fontId="35" fillId="0" borderId="40" xfId="0" applyFont="1" applyFill="1" applyBorder="1" applyAlignment="1">
      <alignment vertical="center"/>
    </xf>
    <xf numFmtId="0" fontId="35" fillId="0" borderId="10" xfId="0" applyFont="1" applyFill="1" applyBorder="1" applyAlignment="1">
      <alignment horizontal="left" vertical="center"/>
    </xf>
    <xf numFmtId="0" fontId="64" fillId="0" borderId="9" xfId="0" applyFont="1" applyFill="1" applyBorder="1">
      <alignment vertical="center"/>
    </xf>
    <xf numFmtId="0" fontId="20" fillId="0" borderId="5" xfId="0" applyFont="1" applyFill="1" applyBorder="1" applyAlignment="1">
      <alignment horizontal="center" vertical="center" wrapText="1"/>
    </xf>
    <xf numFmtId="0" fontId="51" fillId="0" borderId="20" xfId="0" applyFont="1" applyBorder="1" applyAlignment="1">
      <alignment horizontal="left" vertical="center"/>
    </xf>
    <xf numFmtId="0" fontId="20" fillId="0" borderId="6" xfId="0" applyFont="1" applyFill="1" applyBorder="1" applyAlignment="1">
      <alignment horizontal="center" vertical="center" wrapText="1"/>
    </xf>
    <xf numFmtId="0" fontId="51" fillId="0" borderId="9" xfId="0" applyFont="1" applyBorder="1" applyAlignment="1">
      <alignment horizontal="center" vertical="center" shrinkToFit="1"/>
    </xf>
    <xf numFmtId="0" fontId="51" fillId="0" borderId="78" xfId="0" applyFont="1" applyBorder="1" applyAlignment="1">
      <alignment vertical="center"/>
    </xf>
    <xf numFmtId="0" fontId="51" fillId="0" borderId="78" xfId="0" applyFont="1" applyBorder="1" applyAlignment="1">
      <alignment horizontal="left" vertical="center"/>
    </xf>
    <xf numFmtId="0" fontId="20" fillId="0" borderId="2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47" fillId="2" borderId="3" xfId="0" applyFont="1" applyFill="1" applyBorder="1" applyAlignment="1">
      <alignment horizontal="center" vertical="center"/>
    </xf>
    <xf numFmtId="0" fontId="47" fillId="2" borderId="4" xfId="0" applyFont="1" applyFill="1" applyBorder="1" applyAlignment="1">
      <alignment horizontal="center" vertical="center"/>
    </xf>
    <xf numFmtId="0" fontId="47" fillId="2" borderId="28" xfId="0" applyFont="1" applyFill="1" applyBorder="1" applyAlignment="1">
      <alignment horizontal="center" vertical="center"/>
    </xf>
    <xf numFmtId="0" fontId="47" fillId="2" borderId="6" xfId="0" applyFont="1" applyFill="1" applyBorder="1" applyAlignment="1">
      <alignment horizontal="center" vertical="center"/>
    </xf>
    <xf numFmtId="0" fontId="47" fillId="2" borderId="0" xfId="0" applyFont="1" applyFill="1" applyBorder="1" applyAlignment="1">
      <alignment horizontal="center" vertical="center"/>
    </xf>
    <xf numFmtId="0" fontId="47" fillId="2" borderId="8" xfId="0" applyFont="1" applyFill="1" applyBorder="1" applyAlignment="1">
      <alignment horizontal="center" vertical="center"/>
    </xf>
    <xf numFmtId="0" fontId="47" fillId="2" borderId="10" xfId="0" applyFont="1" applyFill="1" applyBorder="1" applyAlignment="1">
      <alignment horizontal="center" vertical="center"/>
    </xf>
    <xf numFmtId="0" fontId="47" fillId="2" borderId="9" xfId="0" applyFont="1" applyFill="1" applyBorder="1" applyAlignment="1">
      <alignment horizontal="center" vertical="center"/>
    </xf>
    <xf numFmtId="0" fontId="47" fillId="2" borderId="31" xfId="0" applyFont="1" applyFill="1" applyBorder="1" applyAlignment="1">
      <alignment horizontal="center" vertical="center"/>
    </xf>
    <xf numFmtId="0" fontId="51" fillId="2" borderId="10" xfId="0" applyFont="1" applyFill="1" applyBorder="1" applyAlignment="1">
      <alignment horizontal="center" vertical="center"/>
    </xf>
    <xf numFmtId="0" fontId="51" fillId="2" borderId="9" xfId="0" applyFont="1" applyFill="1" applyBorder="1" applyAlignment="1">
      <alignment horizontal="center" vertical="center"/>
    </xf>
    <xf numFmtId="0" fontId="51" fillId="2" borderId="4" xfId="0" applyFont="1" applyFill="1" applyBorder="1" applyAlignment="1">
      <alignment horizontal="center" vertical="center" wrapText="1"/>
    </xf>
    <xf numFmtId="0" fontId="51" fillId="2" borderId="7" xfId="0" applyFont="1" applyFill="1" applyBorder="1" applyAlignment="1">
      <alignment horizontal="center" vertical="center" wrapText="1"/>
    </xf>
    <xf numFmtId="0" fontId="47" fillId="0" borderId="4" xfId="0" applyFont="1" applyFill="1" applyBorder="1" applyAlignment="1">
      <alignment horizontal="left" vertical="center"/>
    </xf>
    <xf numFmtId="0" fontId="47" fillId="0" borderId="28" xfId="0" applyFont="1" applyFill="1" applyBorder="1" applyAlignment="1">
      <alignment horizontal="left" vertical="center"/>
    </xf>
    <xf numFmtId="0" fontId="47" fillId="0" borderId="9" xfId="0" applyFont="1" applyFill="1" applyBorder="1" applyAlignment="1">
      <alignment horizontal="left" vertical="center"/>
    </xf>
    <xf numFmtId="0" fontId="47" fillId="0" borderId="31" xfId="0" applyFont="1" applyFill="1" applyBorder="1" applyAlignment="1">
      <alignment horizontal="left" vertical="center"/>
    </xf>
    <xf numFmtId="0" fontId="19" fillId="0" borderId="0"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31" xfId="0" applyFont="1" applyBorder="1" applyAlignment="1">
      <alignment horizontal="left" vertical="center"/>
    </xf>
    <xf numFmtId="0" fontId="51" fillId="0" borderId="0" xfId="0" applyFont="1" applyBorder="1" applyAlignment="1">
      <alignment horizontal="center" vertical="center"/>
    </xf>
    <xf numFmtId="0" fontId="51" fillId="0" borderId="9" xfId="0" applyFont="1" applyBorder="1" applyAlignment="1">
      <alignment horizontal="center" vertical="center"/>
    </xf>
    <xf numFmtId="0" fontId="47" fillId="0" borderId="4" xfId="0" applyFont="1" applyBorder="1" applyAlignment="1">
      <alignment horizontal="center" vertical="center"/>
    </xf>
    <xf numFmtId="0" fontId="47" fillId="0" borderId="7" xfId="0" applyFont="1" applyBorder="1" applyAlignment="1">
      <alignment horizontal="center" vertical="center"/>
    </xf>
    <xf numFmtId="0" fontId="19" fillId="0" borderId="4" xfId="0" applyFont="1" applyBorder="1" applyAlignment="1">
      <alignment horizontal="left" vertical="center"/>
    </xf>
    <xf numFmtId="0" fontId="19" fillId="0" borderId="7" xfId="0" applyFont="1" applyBorder="1" applyAlignment="1">
      <alignment horizontal="left" vertical="center"/>
    </xf>
    <xf numFmtId="49" fontId="19" fillId="0" borderId="4" xfId="0" applyNumberFormat="1" applyFont="1" applyBorder="1" applyAlignment="1">
      <alignment horizontal="center" vertical="center" wrapText="1"/>
    </xf>
    <xf numFmtId="49" fontId="19" fillId="0" borderId="7" xfId="0" applyNumberFormat="1" applyFont="1" applyBorder="1" applyAlignment="1">
      <alignment horizontal="center" vertical="center" wrapText="1"/>
    </xf>
    <xf numFmtId="49" fontId="19" fillId="0" borderId="4" xfId="0" applyNumberFormat="1" applyFont="1" applyBorder="1" applyAlignment="1">
      <alignment horizontal="right" vertical="center"/>
    </xf>
    <xf numFmtId="49" fontId="19" fillId="0" borderId="7" xfId="0" applyNumberFormat="1" applyFont="1" applyBorder="1" applyAlignment="1">
      <alignment horizontal="right" vertical="center"/>
    </xf>
    <xf numFmtId="0" fontId="51" fillId="2" borderId="56" xfId="0" applyFont="1" applyFill="1" applyBorder="1" applyAlignment="1">
      <alignment horizontal="center" vertical="center" wrapText="1"/>
    </xf>
    <xf numFmtId="0" fontId="51" fillId="2" borderId="42" xfId="0" applyFont="1" applyFill="1" applyBorder="1" applyAlignment="1">
      <alignment horizontal="center" vertical="center" wrapText="1"/>
    </xf>
    <xf numFmtId="0" fontId="47" fillId="0" borderId="56" xfId="0" applyFont="1" applyFill="1" applyBorder="1" applyAlignment="1">
      <alignment horizontal="center" vertical="center" wrapText="1"/>
    </xf>
    <xf numFmtId="0" fontId="47" fillId="0" borderId="42" xfId="0" applyFont="1" applyFill="1" applyBorder="1" applyAlignment="1">
      <alignment horizontal="center" vertical="center" wrapText="1"/>
    </xf>
    <xf numFmtId="0" fontId="47" fillId="0" borderId="67" xfId="0" applyFont="1" applyFill="1" applyBorder="1" applyAlignment="1">
      <alignment horizontal="center" vertical="center" wrapText="1"/>
    </xf>
    <xf numFmtId="0" fontId="51" fillId="2" borderId="28" xfId="0" applyFont="1" applyFill="1" applyBorder="1" applyAlignment="1">
      <alignment horizontal="center" vertical="center"/>
    </xf>
    <xf numFmtId="0" fontId="51" fillId="2" borderId="31" xfId="0" applyFont="1" applyFill="1" applyBorder="1" applyAlignment="1">
      <alignment horizontal="center" vertical="center"/>
    </xf>
    <xf numFmtId="0" fontId="48" fillId="0" borderId="0" xfId="0" applyFont="1" applyAlignment="1">
      <alignment horizontal="center" vertical="center" wrapText="1"/>
    </xf>
    <xf numFmtId="0" fontId="47" fillId="0" borderId="4"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31" xfId="0" applyFont="1" applyBorder="1" applyAlignment="1">
      <alignment horizontal="center" vertical="center" wrapText="1"/>
    </xf>
    <xf numFmtId="0" fontId="51" fillId="2" borderId="47" xfId="0" applyFont="1" applyFill="1" applyBorder="1" applyAlignment="1">
      <alignment horizontal="center" vertical="center"/>
    </xf>
    <xf numFmtId="0" fontId="51" fillId="2" borderId="40" xfId="0" applyFont="1" applyFill="1" applyBorder="1" applyAlignment="1">
      <alignment horizontal="center" vertical="center"/>
    </xf>
    <xf numFmtId="0" fontId="51" fillId="2" borderId="72" xfId="0" applyFont="1" applyFill="1" applyBorder="1" applyAlignment="1">
      <alignment horizontal="center" vertical="center"/>
    </xf>
    <xf numFmtId="0" fontId="51" fillId="2" borderId="73" xfId="0" applyFont="1" applyFill="1" applyBorder="1" applyAlignment="1">
      <alignment horizontal="center" vertical="center"/>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46" fillId="0" borderId="10" xfId="0" applyFont="1" applyBorder="1" applyAlignment="1">
      <alignment horizontal="center" vertical="center"/>
    </xf>
    <xf numFmtId="0" fontId="46" fillId="0" borderId="9" xfId="0" applyFont="1" applyBorder="1" applyAlignment="1">
      <alignment horizontal="center" vertical="center"/>
    </xf>
    <xf numFmtId="178" fontId="18" fillId="0" borderId="46" xfId="0" applyNumberFormat="1" applyFont="1" applyFill="1" applyBorder="1" applyAlignment="1">
      <alignment horizontal="center" vertical="center"/>
    </xf>
    <xf numFmtId="178" fontId="18" fillId="0" borderId="40" xfId="0" applyNumberFormat="1" applyFont="1" applyFill="1" applyBorder="1" applyAlignment="1">
      <alignment horizontal="center" vertical="center"/>
    </xf>
    <xf numFmtId="178" fontId="18" fillId="0" borderId="52" xfId="0" applyNumberFormat="1" applyFont="1" applyFill="1" applyBorder="1" applyAlignment="1">
      <alignment horizontal="center" vertical="center"/>
    </xf>
    <xf numFmtId="178" fontId="18" fillId="0" borderId="9" xfId="0" applyNumberFormat="1" applyFont="1" applyFill="1" applyBorder="1" applyAlignment="1">
      <alignment horizontal="center" vertical="center"/>
    </xf>
    <xf numFmtId="178" fontId="18" fillId="0" borderId="31" xfId="0" applyNumberFormat="1" applyFont="1" applyFill="1" applyBorder="1" applyAlignment="1">
      <alignment horizontal="center" vertical="center"/>
    </xf>
    <xf numFmtId="0" fontId="47" fillId="0" borderId="4"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52" fillId="0" borderId="6" xfId="0" applyFont="1" applyFill="1" applyBorder="1" applyAlignment="1">
      <alignment horizontal="center" vertical="top"/>
    </xf>
    <xf numFmtId="0" fontId="52" fillId="0" borderId="10" xfId="0" applyFont="1" applyFill="1" applyBorder="1" applyAlignment="1">
      <alignment horizontal="center" vertical="top"/>
    </xf>
    <xf numFmtId="0" fontId="52" fillId="0" borderId="0"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47" fillId="0" borderId="3" xfId="0" applyFont="1" applyBorder="1" applyAlignment="1">
      <alignment horizontal="center" vertical="center" textRotation="255" wrapText="1"/>
    </xf>
    <xf numFmtId="0" fontId="47" fillId="0" borderId="4" xfId="0" applyFont="1" applyBorder="1" applyAlignment="1">
      <alignment horizontal="center" vertical="center" textRotation="255" wrapText="1"/>
    </xf>
    <xf numFmtId="0" fontId="47" fillId="0" borderId="6" xfId="0" applyFont="1" applyBorder="1" applyAlignment="1">
      <alignment horizontal="center" vertical="center" textRotation="255" wrapText="1"/>
    </xf>
    <xf numFmtId="0" fontId="47" fillId="0" borderId="0" xfId="0" applyFont="1" applyBorder="1" applyAlignment="1">
      <alignment horizontal="center" vertical="center" textRotation="255" wrapText="1"/>
    </xf>
    <xf numFmtId="0" fontId="47" fillId="0" borderId="10" xfId="0" applyFont="1" applyBorder="1" applyAlignment="1">
      <alignment horizontal="center" vertical="center" textRotation="255" wrapText="1"/>
    </xf>
    <xf numFmtId="0" fontId="47" fillId="0" borderId="9" xfId="0" applyFont="1" applyBorder="1" applyAlignment="1">
      <alignment horizontal="center" vertical="center" textRotation="255" wrapText="1"/>
    </xf>
    <xf numFmtId="0" fontId="47" fillId="0" borderId="4" xfId="0" applyFont="1" applyFill="1" applyBorder="1" applyAlignment="1">
      <alignment horizontal="center" vertical="center"/>
    </xf>
    <xf numFmtId="0" fontId="47" fillId="0" borderId="9" xfId="0" applyFont="1" applyFill="1" applyBorder="1" applyAlignment="1">
      <alignment horizontal="center" vertical="center"/>
    </xf>
    <xf numFmtId="0" fontId="52" fillId="0" borderId="4" xfId="0" applyFont="1" applyFill="1" applyBorder="1" applyAlignment="1">
      <alignment horizontal="left" vertical="center" wrapText="1"/>
    </xf>
    <xf numFmtId="0" fontId="52" fillId="0" borderId="35" xfId="0" applyFont="1" applyFill="1" applyBorder="1" applyAlignment="1">
      <alignment horizontal="left" vertical="top" wrapText="1"/>
    </xf>
    <xf numFmtId="0" fontId="52" fillId="0" borderId="0" xfId="0" applyFont="1" applyFill="1" applyBorder="1" applyAlignment="1">
      <alignment horizontal="left" vertical="top" wrapText="1"/>
    </xf>
    <xf numFmtId="0" fontId="52" fillId="0" borderId="7" xfId="0" applyFont="1" applyFill="1" applyBorder="1" applyAlignment="1">
      <alignment horizontal="left" vertical="top" wrapText="1"/>
    </xf>
    <xf numFmtId="0" fontId="52" fillId="0" borderId="35" xfId="0" applyFont="1" applyFill="1" applyBorder="1" applyAlignment="1">
      <alignment horizontal="left" vertical="center" wrapText="1"/>
    </xf>
    <xf numFmtId="0" fontId="52" fillId="0" borderId="7" xfId="0" applyFont="1" applyFill="1" applyBorder="1" applyAlignment="1">
      <alignment horizontal="left" vertical="center" wrapText="1"/>
    </xf>
    <xf numFmtId="14" fontId="20" fillId="0" borderId="75" xfId="0" applyNumberFormat="1" applyFont="1" applyFill="1" applyBorder="1" applyAlignment="1">
      <alignment horizontal="center" vertical="center"/>
    </xf>
    <xf numFmtId="14" fontId="20" fillId="0" borderId="76" xfId="0" applyNumberFormat="1" applyFont="1" applyFill="1" applyBorder="1" applyAlignment="1">
      <alignment horizontal="center" vertical="center"/>
    </xf>
    <xf numFmtId="14" fontId="20" fillId="0" borderId="72" xfId="0" applyNumberFormat="1" applyFont="1" applyFill="1" applyBorder="1" applyAlignment="1">
      <alignment horizontal="center" vertical="center"/>
    </xf>
    <xf numFmtId="0" fontId="52" fillId="0" borderId="57" xfId="0" applyFont="1" applyFill="1" applyBorder="1" applyAlignment="1">
      <alignment horizontal="center" vertical="top"/>
    </xf>
    <xf numFmtId="0" fontId="52" fillId="0" borderId="3" xfId="0" applyFont="1" applyFill="1" applyBorder="1" applyAlignment="1">
      <alignment horizontal="center" vertical="top"/>
    </xf>
    <xf numFmtId="0" fontId="47" fillId="0" borderId="3"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1" fillId="4" borderId="4" xfId="0" applyFont="1" applyFill="1" applyBorder="1" applyAlignment="1">
      <alignment horizontal="center" vertical="center" wrapText="1"/>
    </xf>
    <xf numFmtId="0" fontId="51" fillId="4" borderId="9" xfId="0" applyFont="1" applyFill="1" applyBorder="1" applyAlignment="1">
      <alignment horizontal="center" vertical="center" wrapText="1"/>
    </xf>
    <xf numFmtId="0" fontId="52" fillId="2" borderId="28" xfId="0" applyFont="1" applyFill="1" applyBorder="1" applyAlignment="1">
      <alignment horizontal="center" vertical="center" textRotation="255"/>
    </xf>
    <xf numFmtId="0" fontId="52" fillId="2" borderId="8" xfId="0" applyFont="1" applyFill="1" applyBorder="1" applyAlignment="1">
      <alignment horizontal="center" vertical="center" textRotation="255"/>
    </xf>
    <xf numFmtId="0" fontId="52" fillId="2" borderId="31" xfId="0" applyFont="1" applyFill="1" applyBorder="1" applyAlignment="1">
      <alignment horizontal="center" vertical="center" textRotation="255"/>
    </xf>
    <xf numFmtId="0" fontId="52" fillId="0" borderId="28" xfId="0" applyFont="1" applyFill="1" applyBorder="1" applyAlignment="1">
      <alignment horizontal="left" vertical="center" wrapText="1"/>
    </xf>
    <xf numFmtId="0" fontId="52" fillId="0" borderId="8" xfId="0" applyFont="1" applyFill="1" applyBorder="1" applyAlignment="1">
      <alignment horizontal="left" vertical="center" wrapText="1"/>
    </xf>
    <xf numFmtId="0" fontId="52" fillId="0" borderId="6" xfId="0" applyFont="1" applyFill="1" applyBorder="1" applyAlignment="1">
      <alignment horizontal="center" vertical="top" wrapText="1"/>
    </xf>
    <xf numFmtId="0" fontId="46" fillId="0" borderId="0" xfId="0" applyFont="1" applyAlignment="1">
      <alignment horizontal="center" vertical="center"/>
    </xf>
    <xf numFmtId="0" fontId="47" fillId="0" borderId="0" xfId="0" applyFont="1" applyAlignment="1">
      <alignment horizontal="center" vertical="center"/>
    </xf>
    <xf numFmtId="0" fontId="47" fillId="0" borderId="8" xfId="0" applyFont="1" applyBorder="1" applyAlignment="1">
      <alignment horizontal="center" vertical="center"/>
    </xf>
    <xf numFmtId="0" fontId="47" fillId="0" borderId="6" xfId="0" applyFont="1" applyBorder="1" applyAlignment="1">
      <alignment horizontal="center" vertical="center"/>
    </xf>
    <xf numFmtId="0" fontId="47" fillId="0" borderId="9" xfId="0" applyFont="1" applyBorder="1" applyAlignment="1">
      <alignment horizontal="center" vertical="center"/>
    </xf>
    <xf numFmtId="0" fontId="47" fillId="0" borderId="47" xfId="0" applyFont="1" applyFill="1" applyBorder="1" applyAlignment="1">
      <alignment horizontal="left" vertical="center" indent="1"/>
    </xf>
    <xf numFmtId="0" fontId="47" fillId="0" borderId="40" xfId="0" applyFont="1" applyFill="1" applyBorder="1" applyAlignment="1">
      <alignment horizontal="left" vertical="center" indent="1"/>
    </xf>
    <xf numFmtId="0" fontId="47" fillId="0" borderId="52" xfId="0" applyFont="1" applyFill="1" applyBorder="1" applyAlignment="1">
      <alignment horizontal="left" vertical="center" indent="1"/>
    </xf>
    <xf numFmtId="0" fontId="52" fillId="0" borderId="31" xfId="0" applyFont="1" applyFill="1" applyBorder="1" applyAlignment="1">
      <alignment horizontal="left" vertical="center" wrapText="1"/>
    </xf>
    <xf numFmtId="0" fontId="20" fillId="2" borderId="28" xfId="0" applyFont="1" applyFill="1" applyBorder="1" applyAlignment="1">
      <alignment horizontal="center" vertical="center" textRotation="255"/>
    </xf>
    <xf numFmtId="0" fontId="20" fillId="2" borderId="8" xfId="0" applyFont="1" applyFill="1" applyBorder="1" applyAlignment="1">
      <alignment horizontal="center" vertical="center" textRotation="255"/>
    </xf>
    <xf numFmtId="0" fontId="20" fillId="2" borderId="31" xfId="0" applyFont="1" applyFill="1" applyBorder="1" applyAlignment="1">
      <alignment horizontal="center" vertical="center" textRotation="255"/>
    </xf>
    <xf numFmtId="0" fontId="4" fillId="0" borderId="0" xfId="0" applyFont="1" applyBorder="1" applyAlignment="1">
      <alignment horizontal="right" vertical="center" wrapText="1"/>
    </xf>
    <xf numFmtId="0" fontId="14" fillId="0" borderId="0" xfId="0" applyFont="1" applyBorder="1" applyAlignment="1">
      <alignment horizontal="right" vertical="center" wrapText="1"/>
    </xf>
    <xf numFmtId="0" fontId="11"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4" xfId="0" applyFont="1" applyBorder="1" applyAlignment="1">
      <alignment horizontal="left" vertical="center"/>
    </xf>
    <xf numFmtId="0" fontId="14" fillId="0" borderId="2" xfId="0" applyFont="1" applyBorder="1" applyAlignment="1">
      <alignment horizontal="center" vertical="center" wrapText="1"/>
    </xf>
    <xf numFmtId="0" fontId="14" fillId="0" borderId="24" xfId="0" applyFont="1" applyBorder="1" applyAlignment="1">
      <alignment horizontal="center" vertical="center" wrapText="1"/>
    </xf>
    <xf numFmtId="0" fontId="11" fillId="0" borderId="4" xfId="0" applyFont="1" applyBorder="1" applyAlignment="1">
      <alignment vertical="center"/>
    </xf>
    <xf numFmtId="0" fontId="3" fillId="0" borderId="21" xfId="0" applyFont="1" applyBorder="1" applyAlignment="1">
      <alignment horizontal="left" vertical="center"/>
    </xf>
    <xf numFmtId="0" fontId="3" fillId="0" borderId="2" xfId="0" applyFont="1" applyBorder="1" applyAlignment="1">
      <alignment horizontal="left" vertical="center"/>
    </xf>
    <xf numFmtId="0" fontId="3" fillId="0" borderId="24" xfId="0" applyFont="1" applyBorder="1" applyAlignment="1">
      <alignment horizontal="left" vertical="center"/>
    </xf>
    <xf numFmtId="0" fontId="14" fillId="0" borderId="0" xfId="0" applyFont="1" applyAlignment="1">
      <alignment horizontal="center" vertical="center"/>
    </xf>
    <xf numFmtId="0" fontId="11" fillId="0" borderId="4" xfId="0" applyFont="1" applyBorder="1" applyAlignment="1">
      <alignment horizontal="center" vertical="center"/>
    </xf>
    <xf numFmtId="0" fontId="15" fillId="0" borderId="0" xfId="0" applyFont="1" applyAlignment="1">
      <alignment horizontal="center" vertical="center"/>
    </xf>
    <xf numFmtId="0" fontId="51" fillId="0" borderId="59" xfId="0" applyFont="1" applyBorder="1" applyAlignment="1">
      <alignment horizontal="center" vertical="center" shrinkToFit="1"/>
    </xf>
    <xf numFmtId="0" fontId="51" fillId="0" borderId="54" xfId="0" applyFont="1" applyBorder="1" applyAlignment="1">
      <alignment horizontal="center" vertical="center" shrinkToFit="1"/>
    </xf>
    <xf numFmtId="0" fontId="51" fillId="0" borderId="32" xfId="0" applyFont="1" applyBorder="1" applyAlignment="1">
      <alignment horizontal="center" vertical="center" shrinkToFit="1"/>
    </xf>
    <xf numFmtId="0" fontId="51" fillId="0" borderId="79" xfId="0" applyFont="1" applyFill="1" applyBorder="1" applyAlignment="1">
      <alignment horizontal="center" vertical="center" wrapText="1"/>
    </xf>
    <xf numFmtId="0" fontId="51" fillId="0" borderId="39" xfId="0" applyFont="1" applyFill="1" applyBorder="1" applyAlignment="1">
      <alignment horizontal="center" vertical="center" wrapText="1"/>
    </xf>
    <xf numFmtId="0" fontId="63" fillId="0" borderId="39" xfId="0" applyFont="1" applyBorder="1" applyAlignment="1">
      <alignment horizontal="center" vertical="center" wrapText="1"/>
    </xf>
    <xf numFmtId="0" fontId="63" fillId="0" borderId="39" xfId="0" applyFont="1" applyBorder="1" applyAlignment="1">
      <alignment horizontal="center" vertical="center"/>
    </xf>
    <xf numFmtId="0" fontId="51" fillId="0" borderId="57" xfId="0" applyFont="1" applyBorder="1" applyAlignment="1">
      <alignment vertical="center"/>
    </xf>
    <xf numFmtId="0" fontId="51" fillId="0" borderId="39" xfId="0" applyFont="1" applyBorder="1" applyAlignment="1">
      <alignment vertical="center"/>
    </xf>
    <xf numFmtId="0" fontId="51" fillId="0" borderId="78" xfId="0" applyFont="1" applyBorder="1" applyAlignment="1">
      <alignment vertical="center"/>
    </xf>
    <xf numFmtId="0" fontId="51" fillId="0" borderId="79" xfId="0" applyFont="1" applyBorder="1" applyAlignment="1">
      <alignment horizontal="left" vertical="center"/>
    </xf>
    <xf numFmtId="0" fontId="51" fillId="0" borderId="39" xfId="0" applyFont="1" applyBorder="1" applyAlignment="1">
      <alignment horizontal="left" vertical="center"/>
    </xf>
    <xf numFmtId="0" fontId="51" fillId="0" borderId="78" xfId="0" applyFont="1" applyBorder="1" applyAlignment="1">
      <alignment horizontal="left" vertical="center"/>
    </xf>
    <xf numFmtId="0" fontId="20" fillId="0" borderId="39" xfId="0" applyFont="1" applyBorder="1" applyAlignment="1">
      <alignment horizontal="center" vertical="center"/>
    </xf>
    <xf numFmtId="0" fontId="51" fillId="0" borderId="18" xfId="0" applyFont="1" applyBorder="1" applyAlignment="1">
      <alignment horizontal="center" vertical="center"/>
    </xf>
    <xf numFmtId="0" fontId="51" fillId="0" borderId="20" xfId="0" applyFont="1" applyBorder="1" applyAlignment="1">
      <alignment horizontal="center" vertical="center"/>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51" fillId="0" borderId="36" xfId="0" applyFont="1" applyBorder="1" applyAlignment="1">
      <alignment horizontal="center" vertical="center"/>
    </xf>
    <xf numFmtId="0" fontId="20" fillId="0" borderId="12" xfId="0" applyFont="1" applyFill="1" applyBorder="1" applyAlignment="1">
      <alignment horizontal="center" vertical="center" wrapText="1"/>
    </xf>
    <xf numFmtId="0" fontId="20" fillId="0" borderId="63" xfId="0" applyFont="1" applyBorder="1" applyAlignment="1">
      <alignment horizontal="center" vertical="center"/>
    </xf>
    <xf numFmtId="0" fontId="20" fillId="0" borderId="35" xfId="0" applyFont="1" applyBorder="1" applyAlignment="1">
      <alignment horizontal="center" vertical="center"/>
    </xf>
    <xf numFmtId="0" fontId="20" fillId="0" borderId="55" xfId="0" applyFont="1" applyBorder="1" applyAlignment="1">
      <alignment horizontal="center" vertical="center"/>
    </xf>
    <xf numFmtId="0" fontId="20" fillId="0" borderId="7" xfId="0" applyFont="1" applyBorder="1" applyAlignment="1">
      <alignment horizontal="center" vertical="center"/>
    </xf>
    <xf numFmtId="0" fontId="51" fillId="0" borderId="63" xfId="0" applyFont="1" applyBorder="1" applyAlignment="1">
      <alignment horizontal="center" vertical="center"/>
    </xf>
    <xf numFmtId="0" fontId="51" fillId="0" borderId="55" xfId="0" applyFont="1" applyBorder="1" applyAlignment="1">
      <alignment horizontal="center" vertical="center"/>
    </xf>
    <xf numFmtId="0" fontId="20" fillId="0" borderId="79" xfId="0" applyFont="1" applyBorder="1" applyAlignment="1">
      <alignment horizontal="center" vertical="center"/>
    </xf>
    <xf numFmtId="9" fontId="20" fillId="0" borderId="56" xfId="3" applyFont="1" applyBorder="1" applyAlignment="1">
      <alignment horizontal="center" vertical="center"/>
    </xf>
    <xf numFmtId="9" fontId="20" fillId="0" borderId="42" xfId="3" applyFont="1" applyBorder="1" applyAlignment="1">
      <alignment horizontal="center" vertical="center"/>
    </xf>
    <xf numFmtId="9" fontId="20" fillId="0" borderId="73" xfId="3" applyFont="1" applyBorder="1" applyAlignment="1">
      <alignment horizontal="center" vertical="center"/>
    </xf>
    <xf numFmtId="9" fontId="20" fillId="0" borderId="79" xfId="3" applyFont="1" applyBorder="1" applyAlignment="1">
      <alignment horizontal="center" vertical="center"/>
    </xf>
    <xf numFmtId="9" fontId="20" fillId="0" borderId="39" xfId="3" applyFont="1" applyBorder="1" applyAlignment="1">
      <alignment horizontal="center" vertical="center"/>
    </xf>
    <xf numFmtId="0" fontId="49" fillId="0" borderId="6" xfId="0" applyFont="1" applyBorder="1" applyAlignment="1">
      <alignment horizontal="left" vertical="top" wrapText="1"/>
    </xf>
    <xf numFmtId="0" fontId="49" fillId="0" borderId="0" xfId="0" applyFont="1" applyBorder="1" applyAlignment="1">
      <alignment horizontal="left" vertical="top" wrapText="1"/>
    </xf>
    <xf numFmtId="0" fontId="49" fillId="0" borderId="8" xfId="0" applyFont="1" applyBorder="1" applyAlignment="1">
      <alignment horizontal="left" vertical="top" wrapText="1"/>
    </xf>
    <xf numFmtId="0" fontId="49" fillId="0" borderId="10" xfId="0" applyFont="1" applyBorder="1" applyAlignment="1">
      <alignment horizontal="left" vertical="top" wrapText="1"/>
    </xf>
    <xf numFmtId="0" fontId="49" fillId="0" borderId="9" xfId="0" applyFont="1" applyBorder="1" applyAlignment="1">
      <alignment horizontal="left" vertical="top" wrapText="1"/>
    </xf>
    <xf numFmtId="0" fontId="49" fillId="0" borderId="31" xfId="0" applyFont="1" applyBorder="1" applyAlignment="1">
      <alignment horizontal="left" vertical="top" wrapText="1"/>
    </xf>
    <xf numFmtId="0" fontId="20" fillId="0" borderId="69" xfId="0" applyFont="1" applyFill="1" applyBorder="1" applyAlignment="1">
      <alignment horizontal="left" vertical="center"/>
    </xf>
    <xf numFmtId="0" fontId="20" fillId="0" borderId="2" xfId="0" applyFont="1" applyFill="1" applyBorder="1" applyAlignment="1">
      <alignment horizontal="left" vertical="center"/>
    </xf>
    <xf numFmtId="0" fontId="20" fillId="0" borderId="24" xfId="0" applyFont="1" applyFill="1" applyBorder="1" applyAlignment="1">
      <alignment horizontal="left" vertical="center"/>
    </xf>
    <xf numFmtId="0" fontId="47" fillId="4" borderId="6" xfId="0" applyFont="1" applyFill="1" applyBorder="1" applyAlignment="1">
      <alignment horizontal="center" vertical="center" wrapText="1"/>
    </xf>
    <xf numFmtId="0" fontId="47" fillId="4" borderId="0" xfId="0" applyFont="1" applyFill="1" applyBorder="1" applyAlignment="1">
      <alignment horizontal="center" vertical="center" wrapText="1"/>
    </xf>
    <xf numFmtId="0" fontId="47" fillId="4" borderId="8" xfId="0" applyFont="1" applyFill="1" applyBorder="1" applyAlignment="1">
      <alignment horizontal="center" vertical="center" wrapText="1"/>
    </xf>
    <xf numFmtId="14" fontId="20" fillId="0" borderId="47" xfId="0" applyNumberFormat="1" applyFont="1" applyFill="1" applyBorder="1" applyAlignment="1">
      <alignment horizontal="center" vertical="center"/>
    </xf>
    <xf numFmtId="14" fontId="20" fillId="0" borderId="40" xfId="0" applyNumberFormat="1" applyFont="1" applyFill="1" applyBorder="1" applyAlignment="1">
      <alignment horizontal="center" vertical="center"/>
    </xf>
    <xf numFmtId="14" fontId="20" fillId="0" borderId="52" xfId="0" applyNumberFormat="1" applyFont="1" applyFill="1" applyBorder="1" applyAlignment="1">
      <alignment horizontal="center" vertical="center"/>
    </xf>
    <xf numFmtId="14" fontId="20" fillId="0" borderId="57" xfId="0" applyNumberFormat="1" applyFont="1" applyFill="1" applyBorder="1" applyAlignment="1">
      <alignment horizontal="center" vertical="center"/>
    </xf>
    <xf numFmtId="14" fontId="20" fillId="0" borderId="39" xfId="0" applyNumberFormat="1" applyFont="1" applyFill="1" applyBorder="1" applyAlignment="1">
      <alignment horizontal="center" vertical="center"/>
    </xf>
    <xf numFmtId="14" fontId="20" fillId="0" borderId="66" xfId="0" applyNumberFormat="1" applyFont="1" applyFill="1" applyBorder="1" applyAlignment="1">
      <alignment horizontal="center" vertical="center"/>
    </xf>
    <xf numFmtId="0" fontId="47" fillId="0" borderId="72" xfId="0" applyFont="1" applyFill="1" applyBorder="1" applyAlignment="1">
      <alignment horizontal="center" vertical="center"/>
    </xf>
    <xf numFmtId="0" fontId="47" fillId="0" borderId="67" xfId="0" applyFont="1" applyFill="1" applyBorder="1" applyAlignment="1">
      <alignment horizontal="center" vertical="center"/>
    </xf>
    <xf numFmtId="0" fontId="20" fillId="0" borderId="72" xfId="0" applyNumberFormat="1" applyFont="1" applyFill="1" applyBorder="1" applyAlignment="1">
      <alignment horizontal="center" vertical="center"/>
    </xf>
    <xf numFmtId="0" fontId="20" fillId="0" borderId="42" xfId="0" applyNumberFormat="1" applyFont="1" applyFill="1" applyBorder="1" applyAlignment="1">
      <alignment horizontal="center" vertical="center"/>
    </xf>
    <xf numFmtId="14" fontId="20" fillId="0" borderId="56" xfId="0" applyNumberFormat="1" applyFont="1" applyFill="1" applyBorder="1" applyAlignment="1">
      <alignment horizontal="center" vertical="center" wrapText="1"/>
    </xf>
    <xf numFmtId="14" fontId="20" fillId="0" borderId="67" xfId="0" applyNumberFormat="1" applyFont="1" applyFill="1" applyBorder="1" applyAlignment="1">
      <alignment horizontal="center" vertical="center" wrapText="1"/>
    </xf>
    <xf numFmtId="14" fontId="20" fillId="0" borderId="72" xfId="0" applyNumberFormat="1" applyFont="1" applyFill="1" applyBorder="1" applyAlignment="1">
      <alignment vertical="center" wrapText="1"/>
    </xf>
    <xf numFmtId="14" fontId="20" fillId="0" borderId="42" xfId="0" applyNumberFormat="1" applyFont="1" applyFill="1" applyBorder="1" applyAlignment="1">
      <alignment vertical="center" wrapText="1"/>
    </xf>
    <xf numFmtId="14" fontId="20" fillId="0" borderId="67" xfId="0" applyNumberFormat="1" applyFont="1" applyFill="1" applyBorder="1" applyAlignment="1">
      <alignment vertical="center" wrapText="1"/>
    </xf>
    <xf numFmtId="14" fontId="20" fillId="0" borderId="42" xfId="0" applyNumberFormat="1" applyFont="1" applyFill="1" applyBorder="1" applyAlignment="1">
      <alignment horizontal="center" vertical="center" wrapText="1"/>
    </xf>
    <xf numFmtId="14" fontId="20" fillId="0" borderId="42" xfId="0" applyNumberFormat="1" applyFont="1" applyFill="1" applyBorder="1" applyAlignment="1">
      <alignment horizontal="center" vertical="center"/>
    </xf>
    <xf numFmtId="14" fontId="20" fillId="0" borderId="67" xfId="0" applyNumberFormat="1" applyFont="1" applyFill="1" applyBorder="1" applyAlignment="1">
      <alignment horizontal="center" vertical="center"/>
    </xf>
    <xf numFmtId="0" fontId="47" fillId="0" borderId="57" xfId="0" applyFont="1" applyFill="1" applyBorder="1" applyAlignment="1">
      <alignment horizontal="center" vertical="center"/>
    </xf>
    <xf numFmtId="0" fontId="47" fillId="0" borderId="66" xfId="0" applyFont="1" applyFill="1" applyBorder="1" applyAlignment="1">
      <alignment horizontal="center" vertical="center"/>
    </xf>
    <xf numFmtId="0" fontId="20" fillId="0" borderId="57" xfId="0" applyNumberFormat="1" applyFont="1" applyFill="1" applyBorder="1" applyAlignment="1">
      <alignment horizontal="center" vertical="center"/>
    </xf>
    <xf numFmtId="0" fontId="20" fillId="0" borderId="39" xfId="0" applyNumberFormat="1" applyFont="1" applyFill="1" applyBorder="1" applyAlignment="1">
      <alignment horizontal="center" vertical="center"/>
    </xf>
    <xf numFmtId="14" fontId="20" fillId="0" borderId="79" xfId="0" applyNumberFormat="1" applyFont="1" applyFill="1" applyBorder="1" applyAlignment="1">
      <alignment horizontal="center" vertical="center" wrapText="1"/>
    </xf>
    <xf numFmtId="14" fontId="20" fillId="0" borderId="66" xfId="0" applyNumberFormat="1" applyFont="1" applyFill="1" applyBorder="1" applyAlignment="1">
      <alignment horizontal="center" vertical="center" wrapText="1"/>
    </xf>
    <xf numFmtId="14" fontId="20" fillId="0" borderId="57" xfId="0" applyNumberFormat="1" applyFont="1" applyFill="1" applyBorder="1" applyAlignment="1">
      <alignment vertical="center" wrapText="1"/>
    </xf>
    <xf numFmtId="14" fontId="20" fillId="0" borderId="39" xfId="0" applyNumberFormat="1" applyFont="1" applyFill="1" applyBorder="1" applyAlignment="1">
      <alignment vertical="center" wrapText="1"/>
    </xf>
    <xf numFmtId="14" fontId="20" fillId="0" borderId="66" xfId="0" applyNumberFormat="1" applyFont="1" applyFill="1" applyBorder="1" applyAlignment="1">
      <alignment vertical="center" wrapText="1"/>
    </xf>
    <xf numFmtId="14" fontId="20" fillId="0" borderId="39" xfId="0" applyNumberFormat="1" applyFont="1" applyFill="1" applyBorder="1" applyAlignment="1">
      <alignment horizontal="center" vertical="center" wrapText="1"/>
    </xf>
    <xf numFmtId="14" fontId="20" fillId="0" borderId="57" xfId="0" applyNumberFormat="1" applyFont="1" applyFill="1" applyBorder="1" applyAlignment="1">
      <alignment horizontal="left" vertical="center" wrapText="1"/>
    </xf>
    <xf numFmtId="14" fontId="20" fillId="0" borderId="39" xfId="0" applyNumberFormat="1" applyFont="1" applyFill="1" applyBorder="1" applyAlignment="1">
      <alignment horizontal="left" vertical="center" wrapText="1"/>
    </xf>
    <xf numFmtId="14" fontId="20" fillId="0" borderId="66" xfId="0" applyNumberFormat="1" applyFont="1" applyFill="1" applyBorder="1" applyAlignment="1">
      <alignment horizontal="left" vertical="center" wrapText="1"/>
    </xf>
    <xf numFmtId="0" fontId="47" fillId="4" borderId="21" xfId="0" applyFont="1" applyFill="1" applyBorder="1" applyAlignment="1">
      <alignment horizontal="center" vertical="center"/>
    </xf>
    <xf numFmtId="0" fontId="47" fillId="4" borderId="2" xfId="0" applyFont="1" applyFill="1" applyBorder="1" applyAlignment="1">
      <alignment horizontal="center" vertical="center"/>
    </xf>
    <xf numFmtId="0" fontId="47" fillId="4" borderId="24" xfId="0" applyFont="1" applyFill="1" applyBorder="1" applyAlignment="1">
      <alignment horizontal="center" vertical="center"/>
    </xf>
    <xf numFmtId="0" fontId="52" fillId="0" borderId="59" xfId="0" applyFont="1" applyBorder="1" applyAlignment="1">
      <alignment horizontal="center" vertical="center" textRotation="255"/>
    </xf>
    <xf numFmtId="0" fontId="52" fillId="0" borderId="54" xfId="0" applyFont="1" applyBorder="1" applyAlignment="1">
      <alignment horizontal="center" vertical="center" textRotation="255"/>
    </xf>
    <xf numFmtId="0" fontId="52" fillId="0" borderId="32" xfId="0" applyFont="1" applyBorder="1" applyAlignment="1">
      <alignment horizontal="center" vertical="center" textRotation="255"/>
    </xf>
    <xf numFmtId="0" fontId="20" fillId="0" borderId="42" xfId="0" applyFont="1" applyBorder="1" applyAlignment="1">
      <alignment horizontal="center" vertical="center"/>
    </xf>
    <xf numFmtId="0" fontId="20" fillId="0" borderId="2" xfId="0" applyFont="1" applyBorder="1" applyAlignment="1">
      <alignment horizontal="right" vertical="center" shrinkToFit="1"/>
    </xf>
    <xf numFmtId="0" fontId="20" fillId="0" borderId="68" xfId="0" applyFont="1" applyBorder="1" applyAlignment="1">
      <alignment horizontal="right" vertical="center" shrinkToFit="1"/>
    </xf>
    <xf numFmtId="0" fontId="51" fillId="0" borderId="63" xfId="0" applyFont="1" applyBorder="1" applyAlignment="1">
      <alignment horizontal="left" vertical="center"/>
    </xf>
    <xf numFmtId="0" fontId="51" fillId="0" borderId="14" xfId="0" applyFont="1" applyBorder="1" applyAlignment="1">
      <alignment horizontal="left" vertical="center"/>
    </xf>
    <xf numFmtId="0" fontId="51" fillId="0" borderId="35" xfId="0" applyFont="1" applyBorder="1" applyAlignment="1">
      <alignment horizontal="center" vertical="center"/>
    </xf>
    <xf numFmtId="0" fontId="51" fillId="0" borderId="7" xfId="0" applyFont="1" applyBorder="1" applyAlignment="1">
      <alignment horizontal="center" vertical="center"/>
    </xf>
    <xf numFmtId="0" fontId="51" fillId="0" borderId="65" xfId="0" applyFont="1" applyBorder="1" applyAlignment="1">
      <alignment horizontal="center" vertical="center"/>
    </xf>
    <xf numFmtId="0" fontId="51" fillId="0" borderId="45" xfId="0" applyFont="1" applyBorder="1" applyAlignment="1">
      <alignment horizontal="center" vertical="center"/>
    </xf>
    <xf numFmtId="0" fontId="20" fillId="0" borderId="46" xfId="0" applyFont="1" applyBorder="1" applyAlignment="1">
      <alignment horizontal="right" vertical="center"/>
    </xf>
    <xf numFmtId="0" fontId="20" fillId="0" borderId="40" xfId="0" applyFont="1" applyBorder="1" applyAlignment="1">
      <alignment horizontal="right" vertical="center"/>
    </xf>
    <xf numFmtId="0" fontId="51" fillId="0" borderId="3" xfId="0" applyFont="1" applyBorder="1" applyAlignment="1">
      <alignment horizontal="center" vertical="center" textRotation="255"/>
    </xf>
    <xf numFmtId="0" fontId="51" fillId="0" borderId="10" xfId="0" applyFont="1" applyBorder="1" applyAlignment="1">
      <alignment horizontal="center" vertical="center" textRotation="255"/>
    </xf>
    <xf numFmtId="0" fontId="52" fillId="0" borderId="3" xfId="0" applyFont="1" applyBorder="1" applyAlignment="1">
      <alignment horizontal="center" vertical="center" textRotation="255"/>
    </xf>
    <xf numFmtId="0" fontId="52" fillId="0" borderId="6" xfId="0" applyFont="1" applyBorder="1" applyAlignment="1">
      <alignment horizontal="center" vertical="center" textRotation="255"/>
    </xf>
    <xf numFmtId="0" fontId="52" fillId="0" borderId="10" xfId="0" applyFont="1" applyBorder="1" applyAlignment="1">
      <alignment horizontal="center" vertical="center" textRotation="255"/>
    </xf>
    <xf numFmtId="0" fontId="20" fillId="0" borderId="79" xfId="0" applyFont="1" applyBorder="1" applyAlignment="1">
      <alignment horizontal="left" vertical="top" wrapText="1"/>
    </xf>
    <xf numFmtId="0" fontId="20" fillId="0" borderId="39" xfId="0" applyFont="1" applyBorder="1" applyAlignment="1">
      <alignment horizontal="left" vertical="top" wrapText="1"/>
    </xf>
    <xf numFmtId="0" fontId="51" fillId="0" borderId="6" xfId="0" applyFont="1" applyFill="1" applyBorder="1" applyAlignment="1">
      <alignment horizontal="center" vertical="center" textRotation="255" wrapText="1"/>
    </xf>
    <xf numFmtId="0" fontId="51" fillId="0" borderId="10" xfId="0" applyFont="1" applyFill="1" applyBorder="1" applyAlignment="1">
      <alignment horizontal="center" vertical="center" textRotation="255" wrapText="1"/>
    </xf>
    <xf numFmtId="0" fontId="51" fillId="0" borderId="63" xfId="0" applyFont="1" applyBorder="1" applyAlignment="1">
      <alignment horizontal="center" vertical="center" shrinkToFit="1"/>
    </xf>
    <xf numFmtId="0" fontId="51" fillId="0" borderId="14"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9" xfId="0" applyFont="1" applyBorder="1" applyAlignment="1">
      <alignment horizontal="center" vertical="center" shrinkToFit="1"/>
    </xf>
    <xf numFmtId="0" fontId="51" fillId="0" borderId="35" xfId="0" applyFont="1" applyBorder="1" applyAlignment="1">
      <alignment horizontal="center" vertical="center" shrinkToFit="1"/>
    </xf>
    <xf numFmtId="0" fontId="51" fillId="0" borderId="9" xfId="0" applyFont="1" applyBorder="1" applyAlignment="1">
      <alignment horizontal="center" vertical="center" shrinkToFit="1"/>
    </xf>
    <xf numFmtId="0" fontId="51" fillId="0" borderId="65" xfId="0" applyFont="1" applyBorder="1" applyAlignment="1">
      <alignment horizontal="center" vertical="center" shrinkToFit="1"/>
    </xf>
    <xf numFmtId="0" fontId="51" fillId="0" borderId="31" xfId="0" applyFont="1" applyBorder="1" applyAlignment="1">
      <alignment horizontal="center" vertical="center" shrinkToFit="1"/>
    </xf>
    <xf numFmtId="0" fontId="20" fillId="0" borderId="10" xfId="0" applyFont="1" applyFill="1" applyBorder="1" applyAlignment="1">
      <alignment horizontal="center" vertical="center" wrapText="1"/>
    </xf>
    <xf numFmtId="0" fontId="51" fillId="0" borderId="34" xfId="0" applyFont="1" applyBorder="1" applyAlignment="1">
      <alignment horizontal="center" vertical="center"/>
    </xf>
    <xf numFmtId="0" fontId="20" fillId="0" borderId="46" xfId="0" applyFont="1" applyBorder="1" applyAlignment="1">
      <alignment horizontal="center" vertical="center"/>
    </xf>
    <xf numFmtId="0" fontId="20" fillId="0" borderId="40" xfId="0" applyFont="1" applyBorder="1" applyAlignment="1">
      <alignment horizontal="center" vertical="center"/>
    </xf>
    <xf numFmtId="0" fontId="20" fillId="0" borderId="56" xfId="0" applyFont="1" applyBorder="1" applyAlignment="1">
      <alignment horizontal="center" vertical="center"/>
    </xf>
    <xf numFmtId="0" fontId="51" fillId="0" borderId="6" xfId="0" applyFont="1" applyBorder="1" applyAlignment="1">
      <alignment horizontal="center" vertical="center" textRotation="255"/>
    </xf>
    <xf numFmtId="0" fontId="20" fillId="0" borderId="21" xfId="0" applyFont="1" applyFill="1" applyBorder="1" applyAlignment="1">
      <alignment horizontal="center" vertical="center"/>
    </xf>
    <xf numFmtId="0" fontId="20" fillId="0" borderId="24" xfId="0" applyFont="1" applyFill="1" applyBorder="1" applyAlignment="1">
      <alignment horizontal="center" vertical="center"/>
    </xf>
    <xf numFmtId="0" fontId="20" fillId="4" borderId="21"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68" xfId="0" applyFont="1" applyFill="1" applyBorder="1" applyAlignment="1">
      <alignment horizontal="center" vertical="center"/>
    </xf>
    <xf numFmtId="0" fontId="51" fillId="0" borderId="39" xfId="0" applyFont="1" applyBorder="1" applyAlignment="1">
      <alignment horizontal="center" vertical="center"/>
    </xf>
    <xf numFmtId="0" fontId="20" fillId="0" borderId="79" xfId="0" applyFont="1" applyBorder="1" applyAlignment="1">
      <alignment horizontal="left" vertical="center" shrinkToFit="1"/>
    </xf>
    <xf numFmtId="0" fontId="20" fillId="0" borderId="39" xfId="0" applyFont="1" applyBorder="1" applyAlignment="1">
      <alignment horizontal="left" vertical="center" shrinkToFit="1"/>
    </xf>
    <xf numFmtId="0" fontId="20" fillId="0" borderId="6" xfId="0" applyFont="1" applyBorder="1" applyAlignment="1">
      <alignment horizontal="left" vertical="center"/>
    </xf>
    <xf numFmtId="0" fontId="20" fillId="0" borderId="0" xfId="0" applyFont="1" applyBorder="1" applyAlignment="1">
      <alignment horizontal="left" vertical="center"/>
    </xf>
    <xf numFmtId="0" fontId="20" fillId="0" borderId="8" xfId="0" applyFont="1" applyBorder="1" applyAlignment="1">
      <alignment horizontal="left" vertical="center"/>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20" fillId="0" borderId="45" xfId="0" applyFont="1" applyBorder="1" applyAlignment="1">
      <alignment horizontal="left" vertical="center"/>
    </xf>
    <xf numFmtId="0" fontId="20" fillId="0" borderId="6" xfId="0" applyFont="1" applyFill="1" applyBorder="1" applyAlignment="1">
      <alignment horizontal="center" vertical="center" wrapText="1"/>
    </xf>
    <xf numFmtId="0" fontId="51" fillId="0" borderId="19" xfId="0" applyFont="1" applyBorder="1" applyAlignment="1">
      <alignment horizontal="left" vertical="center"/>
    </xf>
    <xf numFmtId="0" fontId="51" fillId="0" borderId="20" xfId="0" applyFont="1" applyBorder="1" applyAlignment="1">
      <alignment horizontal="left" vertical="center"/>
    </xf>
    <xf numFmtId="0" fontId="20" fillId="0" borderId="55"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12" xfId="0" applyFont="1" applyBorder="1" applyAlignment="1">
      <alignment horizontal="left" vertical="center"/>
    </xf>
    <xf numFmtId="0" fontId="20" fillId="0" borderId="35" xfId="0" applyFont="1" applyBorder="1" applyAlignment="1">
      <alignment horizontal="left" vertical="center"/>
    </xf>
    <xf numFmtId="0" fontId="20" fillId="0" borderId="65" xfId="0" applyFont="1" applyBorder="1" applyAlignment="1">
      <alignment horizontal="left" vertical="center"/>
    </xf>
    <xf numFmtId="0" fontId="51" fillId="0" borderId="36" xfId="0" applyFont="1" applyBorder="1" applyAlignment="1">
      <alignment horizontal="left" vertical="center"/>
    </xf>
    <xf numFmtId="9" fontId="20" fillId="0" borderId="78" xfId="3" applyFont="1" applyBorder="1" applyAlignment="1">
      <alignment horizontal="center" vertical="center"/>
    </xf>
    <xf numFmtId="0" fontId="51" fillId="0" borderId="21" xfId="0" applyFont="1" applyFill="1" applyBorder="1" applyAlignment="1">
      <alignment horizontal="center" vertical="center"/>
    </xf>
    <xf numFmtId="0" fontId="51" fillId="0" borderId="2" xfId="0" applyFont="1" applyFill="1" applyBorder="1" applyAlignment="1">
      <alignment horizontal="center" vertical="center"/>
    </xf>
    <xf numFmtId="0" fontId="51" fillId="0" borderId="24" xfId="0" applyFont="1" applyFill="1" applyBorder="1" applyAlignment="1">
      <alignment horizontal="center" vertical="center"/>
    </xf>
    <xf numFmtId="0" fontId="20" fillId="0" borderId="63" xfId="0" applyFont="1" applyBorder="1" applyAlignment="1">
      <alignment horizontal="left" vertical="center" wrapText="1"/>
    </xf>
    <xf numFmtId="0" fontId="20" fillId="0" borderId="35" xfId="0" applyFont="1" applyBorder="1" applyAlignment="1">
      <alignment horizontal="left" vertical="center" wrapText="1"/>
    </xf>
    <xf numFmtId="0" fontId="20" fillId="0" borderId="55" xfId="0" applyFont="1" applyBorder="1" applyAlignment="1">
      <alignment horizontal="left" vertical="center" wrapText="1"/>
    </xf>
    <xf numFmtId="0" fontId="20" fillId="0" borderId="7" xfId="0" applyFont="1" applyBorder="1" applyAlignment="1">
      <alignment horizontal="left" vertical="center" wrapText="1"/>
    </xf>
    <xf numFmtId="0" fontId="51" fillId="0" borderId="34" xfId="0" applyFont="1" applyBorder="1" applyAlignment="1">
      <alignment horizontal="center" vertical="center" shrinkToFit="1"/>
    </xf>
    <xf numFmtId="0" fontId="47" fillId="0" borderId="47" xfId="0" applyFont="1" applyFill="1" applyBorder="1" applyAlignment="1">
      <alignment horizontal="center" vertical="center"/>
    </xf>
    <xf numFmtId="0" fontId="47" fillId="0" borderId="52" xfId="0" applyFont="1" applyFill="1" applyBorder="1" applyAlignment="1">
      <alignment horizontal="center" vertical="center"/>
    </xf>
    <xf numFmtId="0" fontId="20" fillId="0" borderId="47" xfId="0" applyNumberFormat="1" applyFont="1" applyFill="1" applyBorder="1" applyAlignment="1">
      <alignment horizontal="center" vertical="center"/>
    </xf>
    <xf numFmtId="0" fontId="20" fillId="0" borderId="40" xfId="0" applyNumberFormat="1" applyFont="1" applyFill="1" applyBorder="1" applyAlignment="1">
      <alignment horizontal="center" vertical="center"/>
    </xf>
    <xf numFmtId="14" fontId="20" fillId="0" borderId="46" xfId="0" applyNumberFormat="1" applyFont="1" applyFill="1" applyBorder="1" applyAlignment="1">
      <alignment horizontal="center" vertical="center" wrapText="1"/>
    </xf>
    <xf numFmtId="14" fontId="20" fillId="0" borderId="52" xfId="0" applyNumberFormat="1" applyFont="1" applyFill="1" applyBorder="1" applyAlignment="1">
      <alignment horizontal="center" vertical="center" wrapText="1"/>
    </xf>
    <xf numFmtId="14" fontId="20" fillId="0" borderId="47" xfId="0" applyNumberFormat="1" applyFont="1" applyFill="1" applyBorder="1" applyAlignment="1">
      <alignment horizontal="left" vertical="center" wrapText="1"/>
    </xf>
    <xf numFmtId="14" fontId="20" fillId="0" borderId="40" xfId="0" applyNumberFormat="1" applyFont="1" applyFill="1" applyBorder="1" applyAlignment="1">
      <alignment horizontal="left" vertical="center" wrapText="1"/>
    </xf>
    <xf numFmtId="14" fontId="20" fillId="0" borderId="52" xfId="0" applyNumberFormat="1" applyFont="1" applyFill="1" applyBorder="1" applyAlignment="1">
      <alignment horizontal="left" vertical="center" wrapText="1"/>
    </xf>
    <xf numFmtId="14" fontId="20" fillId="0" borderId="40" xfId="0" applyNumberFormat="1" applyFont="1" applyFill="1" applyBorder="1" applyAlignment="1">
      <alignment horizontal="center" vertical="center" wrapText="1"/>
    </xf>
    <xf numFmtId="0" fontId="47" fillId="4" borderId="3" xfId="0" applyFont="1" applyFill="1" applyBorder="1" applyAlignment="1">
      <alignment horizontal="center" vertical="center"/>
    </xf>
    <xf numFmtId="0" fontId="47" fillId="4" borderId="28" xfId="0" applyFont="1" applyFill="1" applyBorder="1" applyAlignment="1">
      <alignment horizontal="center" vertical="center"/>
    </xf>
    <xf numFmtId="0" fontId="47" fillId="4" borderId="10" xfId="0" applyFont="1" applyFill="1" applyBorder="1" applyAlignment="1">
      <alignment horizontal="center" vertical="center"/>
    </xf>
    <xf numFmtId="0" fontId="47" fillId="4" borderId="31" xfId="0" applyFont="1" applyFill="1" applyBorder="1" applyAlignment="1">
      <alignment horizontal="center" vertical="center"/>
    </xf>
    <xf numFmtId="0" fontId="47" fillId="4" borderId="6" xfId="0" applyFont="1" applyFill="1" applyBorder="1" applyAlignment="1">
      <alignment horizontal="center" vertical="center"/>
    </xf>
    <xf numFmtId="0" fontId="47" fillId="4" borderId="0" xfId="0" applyFont="1" applyFill="1" applyBorder="1" applyAlignment="1">
      <alignment horizontal="center" vertical="center"/>
    </xf>
    <xf numFmtId="0" fontId="47" fillId="4" borderId="8" xfId="0" applyFont="1" applyFill="1" applyBorder="1" applyAlignment="1">
      <alignment horizontal="center" vertical="center"/>
    </xf>
    <xf numFmtId="0" fontId="47" fillId="4" borderId="9" xfId="0" applyFont="1" applyFill="1" applyBorder="1" applyAlignment="1">
      <alignment horizontal="center" vertical="center"/>
    </xf>
    <xf numFmtId="0" fontId="20" fillId="4" borderId="6"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31" xfId="0" applyFont="1" applyFill="1" applyBorder="1" applyAlignment="1">
      <alignment horizontal="center" vertical="center" wrapText="1"/>
    </xf>
    <xf numFmtId="0" fontId="51" fillId="0" borderId="69"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24" xfId="0" applyFont="1" applyFill="1" applyBorder="1" applyAlignment="1">
      <alignment horizontal="center" vertical="center"/>
    </xf>
    <xf numFmtId="0" fontId="20" fillId="0" borderId="39" xfId="0" applyFont="1" applyBorder="1" applyAlignment="1">
      <alignment horizontal="left" vertical="center"/>
    </xf>
    <xf numFmtId="0" fontId="20" fillId="0" borderId="66" xfId="0" applyFont="1" applyBorder="1" applyAlignment="1">
      <alignment horizontal="left" vertical="center"/>
    </xf>
    <xf numFmtId="0" fontId="20" fillId="0" borderId="40" xfId="0" applyFont="1" applyBorder="1" applyAlignment="1">
      <alignment horizontal="left" vertical="center"/>
    </xf>
    <xf numFmtId="0" fontId="20" fillId="0" borderId="52" xfId="0" applyFont="1" applyBorder="1" applyAlignment="1">
      <alignment horizontal="left" vertical="center"/>
    </xf>
    <xf numFmtId="0" fontId="20" fillId="0" borderId="42" xfId="0" applyFont="1" applyBorder="1" applyAlignment="1">
      <alignment horizontal="left" vertical="center"/>
    </xf>
    <xf numFmtId="0" fontId="20" fillId="0" borderId="67" xfId="0" applyFont="1" applyBorder="1" applyAlignment="1">
      <alignment horizontal="left" vertical="center"/>
    </xf>
    <xf numFmtId="0" fontId="20" fillId="0" borderId="57" xfId="0" applyFont="1" applyBorder="1" applyAlignment="1">
      <alignment horizontal="left" vertical="center"/>
    </xf>
    <xf numFmtId="0" fontId="20" fillId="0" borderId="12" xfId="0" applyFont="1" applyBorder="1" applyAlignment="1">
      <alignment horizontal="left" vertical="top"/>
    </xf>
    <xf numFmtId="0" fontId="20" fillId="0" borderId="35" xfId="0" applyFont="1" applyBorder="1" applyAlignment="1">
      <alignment horizontal="left" vertical="top"/>
    </xf>
    <xf numFmtId="0" fontId="20" fillId="0" borderId="65" xfId="0" applyFont="1" applyBorder="1" applyAlignment="1">
      <alignment horizontal="left" vertical="top"/>
    </xf>
    <xf numFmtId="0" fontId="20" fillId="0" borderId="10" xfId="0" applyFont="1" applyBorder="1" applyAlignment="1">
      <alignment horizontal="left" vertical="top"/>
    </xf>
    <xf numFmtId="0" fontId="20" fillId="0" borderId="9" xfId="0" applyFont="1" applyBorder="1" applyAlignment="1">
      <alignment horizontal="left" vertical="top"/>
    </xf>
    <xf numFmtId="0" fontId="20" fillId="0" borderId="31" xfId="0" applyFont="1" applyBorder="1" applyAlignment="1">
      <alignment horizontal="left" vertical="top"/>
    </xf>
    <xf numFmtId="0" fontId="20" fillId="0" borderId="3" xfId="0" applyFont="1" applyBorder="1" applyAlignment="1">
      <alignment horizontal="left" vertical="top"/>
    </xf>
    <xf numFmtId="0" fontId="20" fillId="0" borderId="4" xfId="0" applyFont="1" applyBorder="1" applyAlignment="1">
      <alignment horizontal="left" vertical="top"/>
    </xf>
    <xf numFmtId="0" fontId="20" fillId="0" borderId="28" xfId="0" applyFont="1" applyBorder="1" applyAlignment="1">
      <alignment horizontal="left" vertical="top"/>
    </xf>
    <xf numFmtId="0" fontId="20" fillId="0" borderId="5" xfId="0" applyFont="1" applyBorder="1" applyAlignment="1">
      <alignment horizontal="left" vertical="top"/>
    </xf>
    <xf numFmtId="0" fontId="20" fillId="0" borderId="7" xfId="0" applyFont="1" applyBorder="1" applyAlignment="1">
      <alignment horizontal="left" vertical="top"/>
    </xf>
    <xf numFmtId="0" fontId="20" fillId="0" borderId="45" xfId="0" applyFont="1" applyBorder="1" applyAlignment="1">
      <alignment horizontal="left" vertical="top"/>
    </xf>
    <xf numFmtId="0" fontId="20" fillId="0" borderId="21" xfId="0" applyFont="1" applyBorder="1" applyAlignment="1">
      <alignment horizontal="left" vertical="center"/>
    </xf>
    <xf numFmtId="0" fontId="20" fillId="0" borderId="2" xfId="0" applyFont="1" applyBorder="1" applyAlignment="1">
      <alignment horizontal="left" vertical="center"/>
    </xf>
    <xf numFmtId="0" fontId="20" fillId="0" borderId="24" xfId="0" applyFont="1" applyBorder="1" applyAlignment="1">
      <alignment horizontal="left" vertical="center"/>
    </xf>
    <xf numFmtId="0" fontId="49" fillId="0" borderId="40" xfId="0" applyFont="1" applyBorder="1" applyAlignment="1">
      <alignment horizontal="center" vertical="center"/>
    </xf>
    <xf numFmtId="0" fontId="49" fillId="0" borderId="52" xfId="0" applyFont="1" applyBorder="1" applyAlignment="1">
      <alignment horizontal="center" vertical="center"/>
    </xf>
    <xf numFmtId="0" fontId="20" fillId="0" borderId="40" xfId="0" applyFont="1" applyFill="1" applyBorder="1" applyAlignment="1">
      <alignment horizontal="left" vertical="center"/>
    </xf>
    <xf numFmtId="0" fontId="20" fillId="0" borderId="52" xfId="0" applyFont="1" applyFill="1" applyBorder="1" applyAlignment="1">
      <alignment horizontal="left" vertical="center"/>
    </xf>
    <xf numFmtId="0" fontId="20" fillId="0" borderId="39" xfId="0" applyFont="1" applyFill="1" applyBorder="1" applyAlignment="1">
      <alignment horizontal="left" vertical="center"/>
    </xf>
    <xf numFmtId="0" fontId="20" fillId="0" borderId="66" xfId="0"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28" xfId="0" applyFont="1" applyFill="1" applyBorder="1" applyAlignment="1">
      <alignment horizontal="left" vertical="center"/>
    </xf>
    <xf numFmtId="0" fontId="49" fillId="0" borderId="3" xfId="0" applyFont="1" applyBorder="1" applyAlignment="1">
      <alignment horizontal="left" vertical="center"/>
    </xf>
    <xf numFmtId="0" fontId="49" fillId="0" borderId="4" xfId="0" applyFont="1" applyBorder="1" applyAlignment="1">
      <alignment horizontal="left" vertical="center"/>
    </xf>
    <xf numFmtId="0" fontId="49" fillId="0" borderId="28" xfId="0" applyFont="1" applyBorder="1" applyAlignment="1">
      <alignment horizontal="left" vertical="center"/>
    </xf>
    <xf numFmtId="0" fontId="51" fillId="0" borderId="57" xfId="0" applyFont="1" applyBorder="1" applyAlignment="1">
      <alignment horizontal="left" vertical="center"/>
    </xf>
    <xf numFmtId="0" fontId="51" fillId="0" borderId="66" xfId="0" applyFont="1" applyBorder="1" applyAlignment="1">
      <alignment horizontal="left" vertical="center"/>
    </xf>
    <xf numFmtId="0" fontId="46"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center" vertical="center"/>
    </xf>
    <xf numFmtId="0" fontId="49" fillId="0" borderId="54" xfId="0" applyFont="1" applyBorder="1" applyAlignment="1">
      <alignment horizontal="center" vertical="center"/>
    </xf>
    <xf numFmtId="0" fontId="47" fillId="0" borderId="0" xfId="0" applyFont="1" applyBorder="1" applyAlignment="1">
      <alignment horizontal="center" vertical="center"/>
    </xf>
    <xf numFmtId="0" fontId="20" fillId="0" borderId="9" xfId="0" applyFont="1" applyBorder="1" applyAlignment="1">
      <alignment horizontal="left" vertical="center"/>
    </xf>
    <xf numFmtId="0" fontId="19" fillId="0" borderId="2" xfId="0" applyFont="1" applyBorder="1" applyAlignment="1">
      <alignment horizontal="center" vertical="center"/>
    </xf>
    <xf numFmtId="0" fontId="49" fillId="0" borderId="2" xfId="0" applyFont="1" applyBorder="1" applyAlignment="1">
      <alignment horizontal="center" vertical="center"/>
    </xf>
    <xf numFmtId="0" fontId="20" fillId="0" borderId="66" xfId="0" applyFont="1" applyBorder="1" applyAlignment="1">
      <alignment horizontal="center" vertical="center"/>
    </xf>
    <xf numFmtId="0" fontId="20" fillId="0" borderId="65" xfId="0" applyFont="1" applyBorder="1" applyAlignment="1">
      <alignment horizontal="center" vertical="center"/>
    </xf>
    <xf numFmtId="0" fontId="20" fillId="0" borderId="45" xfId="0" applyFont="1" applyBorder="1" applyAlignment="1">
      <alignment horizontal="center" vertical="center"/>
    </xf>
    <xf numFmtId="0" fontId="49" fillId="0" borderId="83" xfId="0" applyFont="1" applyFill="1" applyBorder="1" applyAlignment="1">
      <alignment horizontal="left" vertical="center"/>
    </xf>
    <xf numFmtId="0" fontId="49" fillId="0" borderId="93" xfId="0" applyFont="1" applyFill="1" applyBorder="1" applyAlignment="1">
      <alignment horizontal="left" vertical="center"/>
    </xf>
    <xf numFmtId="0" fontId="49" fillId="0" borderId="94" xfId="0" applyFont="1" applyFill="1" applyBorder="1" applyAlignment="1">
      <alignment horizontal="left" vertical="center"/>
    </xf>
    <xf numFmtId="0" fontId="20" fillId="7" borderId="13" xfId="0" applyFont="1" applyFill="1" applyBorder="1" applyAlignment="1">
      <alignment horizontal="center" vertical="center"/>
    </xf>
    <xf numFmtId="0" fontId="20" fillId="7" borderId="19" xfId="0" applyFont="1" applyFill="1" applyBorder="1" applyAlignment="1">
      <alignment horizontal="center" vertical="center"/>
    </xf>
    <xf numFmtId="0" fontId="20" fillId="7" borderId="14" xfId="0" applyFont="1" applyFill="1" applyBorder="1" applyAlignment="1">
      <alignment horizontal="center" vertical="center"/>
    </xf>
    <xf numFmtId="0" fontId="20" fillId="7" borderId="34" xfId="0" applyFont="1" applyFill="1" applyBorder="1" applyAlignment="1">
      <alignment horizontal="center" vertical="center"/>
    </xf>
    <xf numFmtId="0" fontId="20" fillId="0" borderId="1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7" borderId="0" xfId="0" applyFont="1" applyFill="1" applyBorder="1" applyAlignment="1">
      <alignment horizontal="center" vertical="center"/>
    </xf>
    <xf numFmtId="0" fontId="20" fillId="7" borderId="9" xfId="0" applyFont="1" applyFill="1" applyBorder="1" applyAlignment="1">
      <alignment horizontal="center" vertical="center"/>
    </xf>
    <xf numFmtId="0" fontId="20" fillId="0" borderId="13" xfId="0" applyFont="1" applyFill="1" applyBorder="1" applyAlignment="1">
      <alignment horizontal="left" vertical="center"/>
    </xf>
    <xf numFmtId="0" fontId="20" fillId="0" borderId="0"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9" xfId="0" applyFont="1" applyFill="1" applyBorder="1" applyAlignment="1">
      <alignment horizontal="left" vertical="center"/>
    </xf>
    <xf numFmtId="0" fontId="20" fillId="0" borderId="31" xfId="0" applyFont="1" applyFill="1" applyBorder="1" applyAlignment="1">
      <alignment horizontal="left" vertical="center"/>
    </xf>
    <xf numFmtId="0" fontId="20" fillId="0" borderId="10" xfId="0" applyFont="1" applyBorder="1" applyAlignment="1">
      <alignment horizontal="left" vertical="center" shrinkToFit="1"/>
    </xf>
    <xf numFmtId="0" fontId="20" fillId="0" borderId="9" xfId="0" applyFont="1" applyBorder="1" applyAlignment="1">
      <alignment horizontal="left" vertical="center" shrinkToFit="1"/>
    </xf>
    <xf numFmtId="0" fontId="20" fillId="0" borderId="31" xfId="0" applyFont="1" applyBorder="1" applyAlignment="1">
      <alignment horizontal="left" vertical="center" shrinkToFit="1"/>
    </xf>
    <xf numFmtId="0" fontId="20" fillId="0" borderId="57" xfId="0" applyFont="1" applyBorder="1" applyAlignment="1">
      <alignment horizontal="left" vertical="center" shrinkToFit="1"/>
    </xf>
    <xf numFmtId="0" fontId="20" fillId="0" borderId="66" xfId="0" applyFont="1" applyBorder="1" applyAlignment="1">
      <alignment horizontal="left" vertical="center" shrinkToFit="1"/>
    </xf>
    <xf numFmtId="14" fontId="20" fillId="0" borderId="57" xfId="0" applyNumberFormat="1" applyFont="1" applyBorder="1" applyAlignment="1">
      <alignment horizontal="left" vertical="center" shrinkToFit="1"/>
    </xf>
    <xf numFmtId="14" fontId="20" fillId="0" borderId="39" xfId="0" applyNumberFormat="1" applyFont="1" applyBorder="1" applyAlignment="1">
      <alignment horizontal="left" vertical="center" shrinkToFit="1"/>
    </xf>
    <xf numFmtId="14" fontId="20" fillId="0" borderId="78" xfId="0" applyNumberFormat="1" applyFont="1" applyBorder="1" applyAlignment="1">
      <alignment horizontal="left" vertical="center" shrinkToFit="1"/>
    </xf>
    <xf numFmtId="14" fontId="20" fillId="0" borderId="2" xfId="0" applyNumberFormat="1" applyFont="1" applyFill="1" applyBorder="1" applyAlignment="1">
      <alignment horizontal="left" vertical="center" shrinkToFit="1"/>
    </xf>
    <xf numFmtId="14" fontId="20" fillId="0" borderId="24" xfId="0" applyNumberFormat="1" applyFont="1" applyFill="1" applyBorder="1" applyAlignment="1">
      <alignment horizontal="left" vertical="center" shrinkToFit="1"/>
    </xf>
    <xf numFmtId="0" fontId="50" fillId="0" borderId="3" xfId="0" applyFont="1" applyBorder="1" applyAlignment="1">
      <alignment horizontal="center" vertical="center"/>
    </xf>
    <xf numFmtId="0" fontId="50" fillId="0" borderId="4" xfId="0" applyFont="1" applyBorder="1" applyAlignment="1">
      <alignment horizontal="center" vertical="center"/>
    </xf>
    <xf numFmtId="0" fontId="20" fillId="0" borderId="47"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52" xfId="0" applyFont="1" applyBorder="1" applyAlignment="1">
      <alignment horizontal="center" vertical="center" shrinkToFit="1"/>
    </xf>
    <xf numFmtId="14" fontId="20" fillId="0" borderId="9" xfId="0" applyNumberFormat="1" applyFont="1" applyFill="1" applyBorder="1" applyAlignment="1">
      <alignment horizontal="center" vertical="center" shrinkToFit="1"/>
    </xf>
    <xf numFmtId="0" fontId="52" fillId="0" borderId="1" xfId="0" applyFont="1" applyFill="1" applyBorder="1" applyAlignment="1">
      <alignment horizontal="center" vertical="center" wrapText="1"/>
    </xf>
    <xf numFmtId="0" fontId="47" fillId="7" borderId="1" xfId="0" applyFont="1" applyFill="1" applyBorder="1" applyAlignment="1">
      <alignment horizontal="center" vertical="center"/>
    </xf>
    <xf numFmtId="14" fontId="20" fillId="0" borderId="59" xfId="0" applyNumberFormat="1" applyFont="1" applyFill="1" applyBorder="1" applyAlignment="1">
      <alignment horizontal="center" vertical="center"/>
    </xf>
    <xf numFmtId="178" fontId="19" fillId="0" borderId="4" xfId="0" applyNumberFormat="1" applyFont="1" applyFill="1" applyBorder="1" applyAlignment="1">
      <alignment horizontal="center" vertical="center"/>
    </xf>
    <xf numFmtId="178" fontId="19" fillId="0" borderId="9" xfId="0" applyNumberFormat="1" applyFont="1" applyFill="1" applyBorder="1" applyAlignment="1">
      <alignment horizontal="center" vertical="center"/>
    </xf>
    <xf numFmtId="0" fontId="20" fillId="0" borderId="72" xfId="0" applyFont="1" applyBorder="1" applyAlignment="1">
      <alignment horizontal="center" vertical="center"/>
    </xf>
    <xf numFmtId="0" fontId="20" fillId="0" borderId="73" xfId="0" applyFont="1" applyBorder="1" applyAlignment="1">
      <alignment horizontal="center" vertical="center"/>
    </xf>
    <xf numFmtId="0" fontId="20" fillId="0" borderId="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34"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9" xfId="0" applyFont="1" applyFill="1" applyBorder="1" applyAlignment="1">
      <alignment horizontal="center" vertical="center"/>
    </xf>
    <xf numFmtId="178" fontId="19" fillId="0" borderId="18" xfId="0" applyNumberFormat="1" applyFont="1" applyBorder="1" applyAlignment="1">
      <alignment horizontal="center" vertical="center"/>
    </xf>
    <xf numFmtId="178" fontId="19" fillId="0" borderId="34" xfId="0" applyNumberFormat="1" applyFont="1" applyBorder="1" applyAlignment="1">
      <alignment horizontal="center" vertical="center"/>
    </xf>
    <xf numFmtId="177" fontId="47" fillId="0" borderId="40" xfId="0" applyNumberFormat="1" applyFont="1" applyFill="1" applyBorder="1" applyAlignment="1">
      <alignment horizontal="center" vertical="center"/>
    </xf>
    <xf numFmtId="0" fontId="53" fillId="0" borderId="40" xfId="0" applyFont="1" applyBorder="1">
      <alignment vertical="center"/>
    </xf>
    <xf numFmtId="177" fontId="47" fillId="0" borderId="46" xfId="0" applyNumberFormat="1" applyFont="1" applyFill="1" applyBorder="1" applyAlignment="1">
      <alignment horizontal="center" vertical="center"/>
    </xf>
    <xf numFmtId="0" fontId="20" fillId="0" borderId="63" xfId="0" applyFont="1" applyFill="1" applyBorder="1" applyAlignment="1">
      <alignment horizontal="left" vertical="center"/>
    </xf>
    <xf numFmtId="0" fontId="20" fillId="0" borderId="35" xfId="0" applyFont="1" applyFill="1" applyBorder="1" applyAlignment="1">
      <alignment horizontal="left" vertical="center"/>
    </xf>
    <xf numFmtId="0" fontId="20" fillId="0" borderId="65" xfId="0" applyFont="1" applyFill="1" applyBorder="1" applyAlignment="1">
      <alignment horizontal="left" vertical="center"/>
    </xf>
    <xf numFmtId="0" fontId="20" fillId="0" borderId="55" xfId="0" applyFont="1" applyFill="1" applyBorder="1" applyAlignment="1">
      <alignment horizontal="left" vertical="center"/>
    </xf>
    <xf numFmtId="0" fontId="20" fillId="0" borderId="7" xfId="0" applyFont="1" applyFill="1" applyBorder="1" applyAlignment="1">
      <alignment horizontal="left" vertical="center"/>
    </xf>
    <xf numFmtId="0" fontId="20" fillId="0" borderId="45" xfId="0" applyFont="1" applyFill="1" applyBorder="1" applyAlignment="1">
      <alignment horizontal="left" vertical="center"/>
    </xf>
    <xf numFmtId="0" fontId="20" fillId="0" borderId="63"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0" fillId="0" borderId="5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7" borderId="56" xfId="0" applyFont="1" applyFill="1" applyBorder="1" applyAlignment="1">
      <alignment horizontal="center" vertical="center"/>
    </xf>
    <xf numFmtId="0" fontId="20" fillId="7" borderId="7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4" xfId="0" applyFont="1" applyFill="1" applyBorder="1" applyAlignment="1">
      <alignment vertical="center" wrapText="1"/>
    </xf>
    <xf numFmtId="0" fontId="20" fillId="0" borderId="28" xfId="0" applyFont="1" applyFill="1" applyBorder="1" applyAlignment="1">
      <alignment vertical="center" wrapText="1"/>
    </xf>
    <xf numFmtId="0" fontId="20" fillId="0" borderId="7" xfId="0" applyFont="1" applyFill="1" applyBorder="1" applyAlignment="1">
      <alignment vertical="center" wrapText="1"/>
    </xf>
    <xf numFmtId="0" fontId="20" fillId="0" borderId="45" xfId="0" applyFont="1" applyFill="1" applyBorder="1" applyAlignment="1">
      <alignment vertical="center" wrapText="1"/>
    </xf>
    <xf numFmtId="0" fontId="20" fillId="7" borderId="56" xfId="0" applyFont="1" applyFill="1" applyBorder="1" applyAlignment="1">
      <alignment horizontal="center" vertical="center" wrapText="1"/>
    </xf>
    <xf numFmtId="0" fontId="20" fillId="7" borderId="42" xfId="0" applyFont="1" applyFill="1" applyBorder="1" applyAlignment="1">
      <alignment horizontal="center" vertical="center" wrapText="1"/>
    </xf>
    <xf numFmtId="0" fontId="20" fillId="7" borderId="73" xfId="0" applyFont="1" applyFill="1" applyBorder="1" applyAlignment="1">
      <alignment horizontal="center" vertical="center" wrapText="1"/>
    </xf>
    <xf numFmtId="0" fontId="20" fillId="0" borderId="9" xfId="0" applyNumberFormat="1" applyFont="1" applyFill="1" applyBorder="1" applyAlignment="1">
      <alignment horizontal="center" vertical="center"/>
    </xf>
    <xf numFmtId="0" fontId="20" fillId="0" borderId="31" xfId="0" applyNumberFormat="1" applyFont="1" applyFill="1" applyBorder="1" applyAlignment="1">
      <alignment horizontal="center" vertical="center"/>
    </xf>
    <xf numFmtId="0" fontId="20" fillId="0" borderId="42" xfId="0" applyFont="1" applyFill="1" applyBorder="1" applyAlignment="1">
      <alignment horizontal="center" vertical="center" wrapText="1"/>
    </xf>
    <xf numFmtId="0" fontId="20" fillId="0" borderId="47" xfId="0" applyNumberFormat="1" applyFont="1" applyBorder="1" applyAlignment="1">
      <alignment horizontal="left" vertical="center" shrinkToFit="1"/>
    </xf>
    <xf numFmtId="0" fontId="20" fillId="0" borderId="40" xfId="0" applyNumberFormat="1" applyFont="1" applyBorder="1" applyAlignment="1">
      <alignment horizontal="left" vertical="center" shrinkToFit="1"/>
    </xf>
    <xf numFmtId="0" fontId="20" fillId="0" borderId="52" xfId="0" applyNumberFormat="1" applyFont="1" applyBorder="1" applyAlignment="1">
      <alignment horizontal="left" vertical="center" shrinkToFit="1"/>
    </xf>
    <xf numFmtId="0" fontId="20" fillId="0" borderId="57" xfId="0" applyNumberFormat="1" applyFont="1" applyBorder="1" applyAlignment="1">
      <alignment horizontal="left" vertical="center" shrinkToFit="1"/>
    </xf>
    <xf numFmtId="0" fontId="20" fillId="0" borderId="39" xfId="0" applyNumberFormat="1" applyFont="1" applyBorder="1" applyAlignment="1">
      <alignment horizontal="left" vertical="center" shrinkToFit="1"/>
    </xf>
    <xf numFmtId="0" fontId="20" fillId="0" borderId="66" xfId="0" applyNumberFormat="1" applyFont="1" applyBorder="1" applyAlignment="1">
      <alignment horizontal="left" vertical="center" shrinkToFit="1"/>
    </xf>
    <xf numFmtId="0" fontId="49" fillId="0" borderId="95" xfId="0" applyFont="1" applyFill="1" applyBorder="1" applyAlignment="1">
      <alignment horizontal="left" vertical="center"/>
    </xf>
    <xf numFmtId="0" fontId="49" fillId="0" borderId="96" xfId="0" applyFont="1" applyFill="1" applyBorder="1" applyAlignment="1">
      <alignment horizontal="left" vertical="center"/>
    </xf>
    <xf numFmtId="0" fontId="49" fillId="0" borderId="75" xfId="0" applyFont="1" applyFill="1" applyBorder="1" applyAlignment="1">
      <alignment horizontal="left" vertical="center"/>
    </xf>
    <xf numFmtId="0" fontId="49" fillId="0" borderId="91" xfId="0" applyFont="1" applyFill="1" applyBorder="1" applyAlignment="1">
      <alignment horizontal="left" vertical="center"/>
    </xf>
    <xf numFmtId="0" fontId="49" fillId="0" borderId="92" xfId="0" applyFont="1" applyFill="1" applyBorder="1" applyAlignment="1">
      <alignment horizontal="left" vertical="center"/>
    </xf>
    <xf numFmtId="0" fontId="20" fillId="0" borderId="21" xfId="0" applyFont="1" applyFill="1" applyBorder="1" applyAlignment="1">
      <alignment horizontal="left" vertical="center" shrinkToFit="1"/>
    </xf>
    <xf numFmtId="0" fontId="20" fillId="0" borderId="2" xfId="0" applyFont="1" applyFill="1" applyBorder="1" applyAlignment="1">
      <alignment horizontal="left" vertical="center" shrinkToFit="1"/>
    </xf>
    <xf numFmtId="0" fontId="20" fillId="0" borderId="24" xfId="0" applyFont="1" applyFill="1" applyBorder="1" applyAlignment="1">
      <alignment horizontal="left" vertical="center" shrinkToFit="1"/>
    </xf>
    <xf numFmtId="14" fontId="20" fillId="0" borderId="21" xfId="0" applyNumberFormat="1" applyFont="1" applyBorder="1" applyAlignment="1">
      <alignment horizontal="center" vertical="center" shrinkToFit="1"/>
    </xf>
    <xf numFmtId="14" fontId="20" fillId="0" borderId="2" xfId="0" applyNumberFormat="1" applyFont="1" applyBorder="1" applyAlignment="1">
      <alignment horizontal="center" vertical="center" shrinkToFit="1"/>
    </xf>
    <xf numFmtId="14" fontId="20" fillId="0" borderId="68" xfId="0" applyNumberFormat="1" applyFont="1" applyBorder="1" applyAlignment="1">
      <alignment horizontal="center" vertical="center" shrinkToFit="1"/>
    </xf>
    <xf numFmtId="14" fontId="20" fillId="0" borderId="1" xfId="0" applyNumberFormat="1" applyFont="1" applyFill="1" applyBorder="1" applyAlignment="1">
      <alignment horizontal="center" vertical="center"/>
    </xf>
    <xf numFmtId="14" fontId="20" fillId="0" borderId="32" xfId="0" applyNumberFormat="1" applyFont="1" applyBorder="1" applyAlignment="1">
      <alignment horizontal="left" vertical="center" shrinkToFit="1"/>
    </xf>
    <xf numFmtId="14" fontId="20" fillId="0" borderId="50" xfId="0" applyNumberFormat="1" applyFont="1" applyBorder="1" applyAlignment="1">
      <alignment horizontal="left" vertical="center" shrinkToFit="1"/>
    </xf>
    <xf numFmtId="14" fontId="20" fillId="0" borderId="31" xfId="0" applyNumberFormat="1" applyFont="1" applyBorder="1" applyAlignment="1">
      <alignment horizontal="center" vertical="center" shrinkToFit="1"/>
    </xf>
    <xf numFmtId="14" fontId="20" fillId="0" borderId="32" xfId="0" applyNumberFormat="1" applyFont="1" applyBorder="1" applyAlignment="1">
      <alignment horizontal="center" vertical="center" shrinkToFit="1"/>
    </xf>
    <xf numFmtId="0" fontId="49" fillId="0" borderId="81" xfId="0" applyFont="1" applyFill="1" applyBorder="1" applyAlignment="1">
      <alignment horizontal="left" vertical="center"/>
    </xf>
    <xf numFmtId="0" fontId="20" fillId="7" borderId="46" xfId="0" applyFont="1" applyFill="1" applyBorder="1" applyAlignment="1">
      <alignment horizontal="center" vertical="center"/>
    </xf>
    <xf numFmtId="0" fontId="20" fillId="7" borderId="82" xfId="0" applyFont="1" applyFill="1" applyBorder="1" applyAlignment="1">
      <alignment horizontal="center" vertical="center"/>
    </xf>
    <xf numFmtId="0" fontId="20" fillId="0" borderId="6" xfId="0" applyNumberFormat="1" applyFont="1" applyBorder="1" applyAlignment="1">
      <alignment horizontal="left" vertical="center" shrinkToFit="1"/>
    </xf>
    <xf numFmtId="0" fontId="20" fillId="0" borderId="0" xfId="0" applyNumberFormat="1" applyFont="1" applyBorder="1" applyAlignment="1">
      <alignment horizontal="left" vertical="center" shrinkToFit="1"/>
    </xf>
    <xf numFmtId="0" fontId="20" fillId="0" borderId="8" xfId="0" applyNumberFormat="1" applyFont="1" applyBorder="1" applyAlignment="1">
      <alignment horizontal="left" vertical="center" shrinkToFit="1"/>
    </xf>
    <xf numFmtId="14" fontId="20" fillId="0" borderId="66" xfId="0" applyNumberFormat="1" applyFont="1" applyBorder="1" applyAlignment="1">
      <alignment horizontal="center" vertical="center" shrinkToFit="1"/>
    </xf>
    <xf numFmtId="14" fontId="20" fillId="0" borderId="80" xfId="0" applyNumberFormat="1" applyFont="1" applyBorder="1" applyAlignment="1">
      <alignment horizontal="center" vertical="center" shrinkToFit="1"/>
    </xf>
    <xf numFmtId="14" fontId="20" fillId="0" borderId="52" xfId="0" applyNumberFormat="1" applyFont="1" applyBorder="1" applyAlignment="1">
      <alignment horizontal="center" vertical="center" shrinkToFit="1"/>
    </xf>
    <xf numFmtId="14" fontId="20" fillId="0" borderId="71" xfId="0" applyNumberFormat="1" applyFont="1" applyBorder="1" applyAlignment="1">
      <alignment horizontal="center" vertical="center" shrinkToFit="1"/>
    </xf>
    <xf numFmtId="14" fontId="20" fillId="0" borderId="71" xfId="0" applyNumberFormat="1" applyFont="1" applyBorder="1" applyAlignment="1">
      <alignment horizontal="left" vertical="center" shrinkToFit="1"/>
    </xf>
    <xf numFmtId="14" fontId="20" fillId="0" borderId="81" xfId="0" applyNumberFormat="1" applyFont="1" applyBorder="1" applyAlignment="1">
      <alignment horizontal="left" vertical="center" shrinkToFit="1"/>
    </xf>
    <xf numFmtId="14" fontId="20" fillId="0" borderId="84" xfId="0" applyNumberFormat="1" applyFont="1" applyFill="1" applyBorder="1" applyAlignment="1">
      <alignment horizontal="center" vertical="center"/>
    </xf>
    <xf numFmtId="14" fontId="20" fillId="0" borderId="80" xfId="0" applyNumberFormat="1" applyFont="1" applyBorder="1" applyAlignment="1">
      <alignment horizontal="left" vertical="center" shrinkToFit="1"/>
    </xf>
    <xf numFmtId="14" fontId="20" fillId="0" borderId="83" xfId="0" applyNumberFormat="1" applyFont="1" applyBorder="1" applyAlignment="1">
      <alignment horizontal="left" vertical="center" shrinkToFit="1"/>
    </xf>
    <xf numFmtId="14" fontId="20" fillId="0" borderId="54" xfId="0" applyNumberFormat="1" applyFont="1" applyFill="1" applyBorder="1" applyAlignment="1">
      <alignment horizontal="center" vertical="center"/>
    </xf>
    <xf numFmtId="14" fontId="20" fillId="0" borderId="80" xfId="0" applyNumberFormat="1" applyFont="1" applyFill="1" applyBorder="1" applyAlignment="1">
      <alignment horizontal="center" vertical="center"/>
    </xf>
    <xf numFmtId="14" fontId="20" fillId="0" borderId="71" xfId="0" applyNumberFormat="1" applyFont="1" applyFill="1" applyBorder="1" applyAlignment="1">
      <alignment horizontal="center" vertical="center"/>
    </xf>
    <xf numFmtId="14" fontId="20" fillId="0" borderId="10" xfId="0" applyNumberFormat="1" applyFont="1" applyBorder="1" applyAlignment="1">
      <alignment horizontal="left" vertical="center" shrinkToFit="1"/>
    </xf>
    <xf numFmtId="14" fontId="20" fillId="0" borderId="9" xfId="0" applyNumberFormat="1" applyFont="1" applyBorder="1" applyAlignment="1">
      <alignment horizontal="left" vertical="center" shrinkToFit="1"/>
    </xf>
    <xf numFmtId="14" fontId="20" fillId="0" borderId="34" xfId="0" applyNumberFormat="1" applyFont="1" applyBorder="1" applyAlignment="1">
      <alignment horizontal="left" vertical="center" shrinkToFit="1"/>
    </xf>
    <xf numFmtId="14" fontId="20" fillId="0" borderId="47" xfId="0" applyNumberFormat="1" applyFont="1" applyBorder="1" applyAlignment="1">
      <alignment horizontal="left" vertical="center" shrinkToFit="1"/>
    </xf>
    <xf numFmtId="14" fontId="20" fillId="0" borderId="40" xfId="0" applyNumberFormat="1" applyFont="1" applyBorder="1" applyAlignment="1">
      <alignment horizontal="left" vertical="center" shrinkToFit="1"/>
    </xf>
    <xf numFmtId="14" fontId="20" fillId="0" borderId="82" xfId="0" applyNumberFormat="1" applyFont="1" applyBorder="1" applyAlignment="1">
      <alignment horizontal="left" vertical="center" shrinkToFit="1"/>
    </xf>
    <xf numFmtId="0" fontId="49" fillId="0" borderId="4" xfId="0" applyFont="1" applyBorder="1" applyAlignment="1">
      <alignment horizontal="center" vertical="center"/>
    </xf>
    <xf numFmtId="0" fontId="49" fillId="0" borderId="0" xfId="0" applyFont="1" applyAlignment="1">
      <alignment horizontal="center" vertical="center"/>
    </xf>
    <xf numFmtId="0" fontId="47" fillId="0" borderId="54" xfId="0" applyFont="1" applyBorder="1" applyAlignment="1">
      <alignment horizontal="center" vertical="center"/>
    </xf>
    <xf numFmtId="0" fontId="54" fillId="0" borderId="0" xfId="0" applyFont="1" applyAlignment="1">
      <alignment horizontal="left" wrapText="1"/>
    </xf>
    <xf numFmtId="0" fontId="50" fillId="0" borderId="28" xfId="0" applyFont="1" applyBorder="1" applyAlignment="1">
      <alignment horizontal="center" vertical="center"/>
    </xf>
    <xf numFmtId="0" fontId="47" fillId="0" borderId="3" xfId="0" applyFont="1" applyBorder="1" applyAlignment="1">
      <alignment horizontal="center" vertical="center" wrapText="1"/>
    </xf>
    <xf numFmtId="0" fontId="20" fillId="7" borderId="62"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18" xfId="0" applyFont="1" applyFill="1" applyBorder="1" applyAlignment="1">
      <alignment horizontal="center" vertical="center"/>
    </xf>
    <xf numFmtId="0" fontId="20" fillId="0" borderId="4" xfId="0" applyFont="1" applyBorder="1" applyAlignment="1">
      <alignment horizontal="center" vertical="center"/>
    </xf>
    <xf numFmtId="0" fontId="20" fillId="0" borderId="28" xfId="0" applyFont="1" applyBorder="1" applyAlignment="1">
      <alignment horizontal="center" vertical="center"/>
    </xf>
    <xf numFmtId="0" fontId="20" fillId="0" borderId="9" xfId="0" applyFont="1" applyBorder="1" applyAlignment="1">
      <alignment horizontal="center" vertical="center"/>
    </xf>
    <xf numFmtId="0" fontId="20" fillId="0" borderId="31" xfId="0" applyFont="1" applyBorder="1" applyAlignment="1">
      <alignment horizontal="center" vertical="center"/>
    </xf>
    <xf numFmtId="0" fontId="19" fillId="0" borderId="4" xfId="0" applyNumberFormat="1" applyFont="1" applyFill="1" applyBorder="1" applyAlignment="1">
      <alignment horizontal="center" vertical="center"/>
    </xf>
    <xf numFmtId="0" fontId="19" fillId="0" borderId="9" xfId="0" applyNumberFormat="1" applyFont="1" applyFill="1" applyBorder="1" applyAlignment="1">
      <alignment horizontal="center" vertical="center"/>
    </xf>
    <xf numFmtId="0" fontId="20" fillId="7" borderId="55" xfId="0" applyFont="1" applyFill="1" applyBorder="1" applyAlignment="1">
      <alignment horizontal="center" vertical="center"/>
    </xf>
    <xf numFmtId="0" fontId="20" fillId="7" borderId="20" xfId="0" applyFont="1" applyFill="1" applyBorder="1" applyAlignment="1">
      <alignment horizontal="center" vertical="center"/>
    </xf>
    <xf numFmtId="0" fontId="20" fillId="7" borderId="3" xfId="0" applyFont="1" applyFill="1" applyBorder="1" applyAlignment="1">
      <alignment horizontal="center" vertical="center"/>
    </xf>
    <xf numFmtId="0" fontId="20" fillId="7" borderId="10" xfId="0" applyFont="1" applyFill="1" applyBorder="1" applyAlignment="1">
      <alignment horizontal="center" vertical="center"/>
    </xf>
    <xf numFmtId="0" fontId="20" fillId="0" borderId="3" xfId="0" applyFont="1" applyBorder="1" applyAlignment="1">
      <alignment horizontal="center" vertical="center"/>
    </xf>
    <xf numFmtId="0" fontId="20" fillId="0" borderId="18" xfId="0" applyFont="1" applyBorder="1" applyAlignment="1">
      <alignment horizontal="center" vertical="center"/>
    </xf>
    <xf numFmtId="0" fontId="20" fillId="0" borderId="6"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5" xfId="0" applyFont="1" applyBorder="1" applyAlignment="1">
      <alignment horizontal="center" vertical="center"/>
    </xf>
    <xf numFmtId="0" fontId="20" fillId="0" borderId="20" xfId="0" applyFont="1" applyBorder="1" applyAlignment="1">
      <alignment horizontal="center" vertical="center"/>
    </xf>
    <xf numFmtId="0" fontId="20" fillId="7" borderId="63" xfId="0" applyFont="1" applyFill="1" applyBorder="1" applyAlignment="1">
      <alignment horizontal="center" vertical="center"/>
    </xf>
    <xf numFmtId="0" fontId="20" fillId="7" borderId="35" xfId="0" applyFont="1" applyFill="1" applyBorder="1" applyAlignment="1">
      <alignment horizontal="center" vertical="center"/>
    </xf>
    <xf numFmtId="0" fontId="20" fillId="7" borderId="7" xfId="0" applyFont="1" applyFill="1" applyBorder="1" applyAlignment="1">
      <alignment horizontal="center" vertical="center"/>
    </xf>
    <xf numFmtId="0" fontId="4" fillId="0" borderId="0" xfId="0" applyFont="1" applyAlignment="1">
      <alignment horizontal="left" vertical="top" wrapText="1"/>
    </xf>
    <xf numFmtId="0" fontId="4" fillId="0" borderId="69" xfId="0" applyFont="1" applyBorder="1" applyAlignment="1">
      <alignment horizontal="left" vertical="center" wrapText="1"/>
    </xf>
    <xf numFmtId="0" fontId="28" fillId="0" borderId="2" xfId="0" applyFont="1" applyBorder="1" applyAlignment="1">
      <alignment horizontal="left" vertical="center" wrapText="1"/>
    </xf>
    <xf numFmtId="0" fontId="28" fillId="0" borderId="24" xfId="0" applyFont="1" applyBorder="1" applyAlignment="1">
      <alignment horizontal="left" vertical="center" wrapText="1"/>
    </xf>
    <xf numFmtId="0" fontId="33" fillId="0" borderId="21" xfId="0" applyFont="1" applyBorder="1" applyAlignment="1">
      <alignment horizontal="center" vertical="center"/>
    </xf>
    <xf numFmtId="0" fontId="33" fillId="0" borderId="2" xfId="0" applyFont="1" applyBorder="1" applyAlignment="1">
      <alignment horizontal="center" vertical="center"/>
    </xf>
    <xf numFmtId="0" fontId="4" fillId="0" borderId="51"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50" xfId="0" applyFont="1" applyBorder="1" applyAlignment="1">
      <alignment horizontal="center" vertical="center" textRotation="255"/>
    </xf>
    <xf numFmtId="0" fontId="9" fillId="0" borderId="43" xfId="0" applyFont="1" applyBorder="1" applyAlignment="1">
      <alignment horizontal="left" vertical="top" wrapText="1"/>
    </xf>
    <xf numFmtId="0" fontId="9" fillId="0" borderId="0" xfId="0" applyFont="1" applyBorder="1" applyAlignment="1">
      <alignment horizontal="left" vertical="top" wrapText="1"/>
    </xf>
    <xf numFmtId="0" fontId="41" fillId="0" borderId="5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 fillId="0" borderId="5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9" fillId="0" borderId="0" xfId="0" applyFont="1" applyAlignment="1">
      <alignment horizontal="left" vertical="top" wrapText="1"/>
    </xf>
    <xf numFmtId="0" fontId="37" fillId="5" borderId="58" xfId="0" applyFont="1" applyFill="1" applyBorder="1" applyAlignment="1">
      <alignment horizontal="center" vertical="center" wrapText="1"/>
    </xf>
    <xf numFmtId="0" fontId="37" fillId="5" borderId="29" xfId="0" applyFont="1" applyFill="1" applyBorder="1" applyAlignment="1">
      <alignment horizontal="center" vertical="center" wrapText="1"/>
    </xf>
    <xf numFmtId="0" fontId="37" fillId="5" borderId="30" xfId="0" applyFont="1" applyFill="1" applyBorder="1" applyAlignment="1">
      <alignment horizontal="center" vertical="center" wrapText="1"/>
    </xf>
    <xf numFmtId="0" fontId="4" fillId="0" borderId="88" xfId="0" applyFont="1" applyBorder="1" applyAlignment="1">
      <alignment horizontal="left" vertical="top" wrapText="1"/>
    </xf>
    <xf numFmtId="0" fontId="4" fillId="0" borderId="86" xfId="0" applyFont="1" applyBorder="1" applyAlignment="1">
      <alignment horizontal="left" vertical="top" wrapText="1"/>
    </xf>
    <xf numFmtId="0" fontId="15" fillId="0" borderId="9" xfId="0" applyFont="1" applyBorder="1" applyAlignment="1">
      <alignment horizontal="center" vertical="center"/>
    </xf>
    <xf numFmtId="0" fontId="0" fillId="0" borderId="0" xfId="0" applyAlignment="1">
      <alignment horizontal="center" vertical="center"/>
    </xf>
    <xf numFmtId="0" fontId="9" fillId="0" borderId="43"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Border="1" applyAlignment="1">
      <alignment horizontal="left" vertical="top" wrapText="1"/>
    </xf>
    <xf numFmtId="0" fontId="7" fillId="0" borderId="86" xfId="0" applyFont="1" applyBorder="1" applyAlignment="1">
      <alignment horizontal="left" vertical="center" wrapText="1"/>
    </xf>
    <xf numFmtId="0" fontId="7" fillId="0" borderId="87" xfId="0" applyFont="1" applyBorder="1" applyAlignment="1">
      <alignment horizontal="left" vertical="center" wrapText="1"/>
    </xf>
    <xf numFmtId="0" fontId="9" fillId="0" borderId="35" xfId="0" applyFont="1" applyBorder="1" applyAlignment="1">
      <alignment vertical="top" wrapText="1"/>
    </xf>
    <xf numFmtId="0" fontId="9" fillId="0" borderId="36" xfId="0" applyFont="1" applyBorder="1" applyAlignment="1">
      <alignment vertical="top" wrapText="1"/>
    </xf>
    <xf numFmtId="0" fontId="9" fillId="0" borderId="19" xfId="0" applyFont="1" applyBorder="1" applyAlignment="1">
      <alignment horizontal="left" vertical="top" wrapText="1"/>
    </xf>
    <xf numFmtId="0" fontId="9" fillId="0" borderId="7" xfId="0" applyFont="1" applyBorder="1" applyAlignment="1">
      <alignment horizontal="left" vertical="top" wrapText="1"/>
    </xf>
    <xf numFmtId="0" fontId="9" fillId="0" borderId="20" xfId="0" applyFont="1" applyBorder="1" applyAlignment="1">
      <alignment horizontal="left" vertical="top" wrapText="1"/>
    </xf>
    <xf numFmtId="0" fontId="3" fillId="0" borderId="43"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top"/>
    </xf>
    <xf numFmtId="0" fontId="3" fillId="0" borderId="0" xfId="0" applyFont="1"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30" fillId="0" borderId="0" xfId="0" applyFont="1" applyAlignment="1">
      <alignment horizontal="left" vertical="center"/>
    </xf>
    <xf numFmtId="0" fontId="51" fillId="0" borderId="86" xfId="0" applyFont="1" applyBorder="1" applyAlignment="1">
      <alignment horizontal="left" vertical="top" wrapText="1"/>
    </xf>
    <xf numFmtId="0" fontId="51" fillId="0" borderId="87" xfId="0" applyFont="1" applyBorder="1" applyAlignment="1">
      <alignment horizontal="left" vertical="top" wrapText="1"/>
    </xf>
    <xf numFmtId="0" fontId="47" fillId="0" borderId="19" xfId="0" applyFont="1" applyBorder="1" applyAlignment="1">
      <alignment horizontal="center" vertical="center" wrapText="1"/>
    </xf>
    <xf numFmtId="0" fontId="47" fillId="0" borderId="34"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69"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19" fillId="0" borderId="2" xfId="0" applyFont="1" applyBorder="1" applyAlignment="1">
      <alignment vertical="center" shrinkToFit="1"/>
    </xf>
    <xf numFmtId="0" fontId="51" fillId="0" borderId="3"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31" xfId="0" applyFont="1" applyFill="1" applyBorder="1" applyAlignment="1">
      <alignment horizontal="center" vertical="center" wrapText="1"/>
    </xf>
    <xf numFmtId="0" fontId="51" fillId="0" borderId="48" xfId="0" applyFont="1" applyBorder="1" applyAlignment="1">
      <alignment horizontal="left" vertical="top" wrapText="1"/>
    </xf>
    <xf numFmtId="0" fontId="51" fillId="0" borderId="49" xfId="0" applyFont="1" applyBorder="1" applyAlignment="1">
      <alignment horizontal="left" vertical="top" wrapText="1"/>
    </xf>
    <xf numFmtId="0" fontId="51" fillId="0" borderId="89" xfId="0" applyFont="1" applyBorder="1" applyAlignment="1">
      <alignment horizontal="left" vertical="top" wrapText="1"/>
    </xf>
    <xf numFmtId="0" fontId="50" fillId="0" borderId="59" xfId="0" applyFont="1" applyFill="1" applyBorder="1" applyAlignment="1">
      <alignment horizontal="center" vertical="center" textRotation="255"/>
    </xf>
    <xf numFmtId="0" fontId="50" fillId="0" borderId="54" xfId="0" applyFont="1" applyFill="1" applyBorder="1" applyAlignment="1">
      <alignment horizontal="center" vertical="center" textRotation="255"/>
    </xf>
    <xf numFmtId="0" fontId="50" fillId="0" borderId="32" xfId="0" applyFont="1" applyFill="1" applyBorder="1" applyAlignment="1">
      <alignment horizontal="center" vertical="center" textRotation="255"/>
    </xf>
    <xf numFmtId="0" fontId="51" fillId="0" borderId="19" xfId="0" applyFont="1" applyFill="1" applyBorder="1" applyAlignment="1">
      <alignment horizontal="left" vertical="center" wrapText="1"/>
    </xf>
    <xf numFmtId="0" fontId="51" fillId="0" borderId="34" xfId="0" applyFont="1" applyFill="1" applyBorder="1" applyAlignment="1">
      <alignment horizontal="left" vertical="center" wrapText="1"/>
    </xf>
    <xf numFmtId="0" fontId="20" fillId="0" borderId="8" xfId="0" applyFont="1" applyFill="1" applyBorder="1" applyAlignment="1">
      <alignment horizontal="left" vertical="top" wrapText="1"/>
    </xf>
    <xf numFmtId="0" fontId="20" fillId="0" borderId="31" xfId="0" applyFont="1" applyFill="1" applyBorder="1" applyAlignment="1">
      <alignment horizontal="left" vertical="top" wrapText="1"/>
    </xf>
    <xf numFmtId="0" fontId="52" fillId="0" borderId="62" xfId="0" applyFont="1" applyFill="1" applyBorder="1" applyAlignment="1">
      <alignment horizontal="left" vertical="center" shrinkToFit="1"/>
    </xf>
    <xf numFmtId="0" fontId="57" fillId="0" borderId="4" xfId="0" applyFont="1" applyFill="1" applyBorder="1" applyAlignment="1">
      <alignment horizontal="left" vertical="center" shrinkToFit="1"/>
    </xf>
    <xf numFmtId="0" fontId="52" fillId="0" borderId="56" xfId="0" applyFont="1" applyFill="1" applyBorder="1" applyAlignment="1">
      <alignment horizontal="center" vertical="center" shrinkToFit="1"/>
    </xf>
    <xf numFmtId="0" fontId="52" fillId="0" borderId="42" xfId="0" applyFont="1" applyFill="1" applyBorder="1" applyAlignment="1">
      <alignment horizontal="center" vertical="center" shrinkToFit="1"/>
    </xf>
    <xf numFmtId="0" fontId="47" fillId="0" borderId="8" xfId="0" applyFont="1" applyBorder="1" applyAlignment="1">
      <alignment horizontal="left" vertical="top" wrapText="1"/>
    </xf>
    <xf numFmtId="0" fontId="20" fillId="0" borderId="2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3" fillId="0" borderId="2" xfId="0" applyFont="1" applyFill="1" applyBorder="1" applyAlignment="1">
      <alignment horizontal="center" vertical="center"/>
    </xf>
    <xf numFmtId="0" fontId="53" fillId="0" borderId="24" xfId="0" applyFont="1" applyFill="1" applyBorder="1" applyAlignment="1">
      <alignment horizontal="center" vertical="center"/>
    </xf>
    <xf numFmtId="0" fontId="60" fillId="0" borderId="35" xfId="0" applyFont="1" applyFill="1" applyBorder="1" applyAlignment="1">
      <alignment horizontal="left" vertical="top" wrapText="1"/>
    </xf>
    <xf numFmtId="0" fontId="60" fillId="0" borderId="7" xfId="0" applyFont="1" applyFill="1" applyBorder="1" applyAlignment="1">
      <alignment horizontal="left" vertical="top" wrapText="1"/>
    </xf>
    <xf numFmtId="0" fontId="53" fillId="0" borderId="8" xfId="0" applyFont="1" applyFill="1" applyBorder="1">
      <alignment vertical="center"/>
    </xf>
    <xf numFmtId="0" fontId="53" fillId="0" borderId="5" xfId="0" applyFont="1" applyFill="1" applyBorder="1">
      <alignment vertical="center"/>
    </xf>
    <xf numFmtId="0" fontId="53" fillId="0" borderId="45" xfId="0" applyFont="1" applyFill="1" applyBorder="1">
      <alignment vertical="center"/>
    </xf>
    <xf numFmtId="0" fontId="61" fillId="0" borderId="8" xfId="0" applyFont="1" applyFill="1" applyBorder="1">
      <alignment vertical="center"/>
    </xf>
    <xf numFmtId="0" fontId="61" fillId="0" borderId="10" xfId="0" applyFont="1" applyFill="1" applyBorder="1">
      <alignment vertical="center"/>
    </xf>
    <xf numFmtId="0" fontId="61" fillId="0" borderId="31" xfId="0" applyFont="1" applyFill="1" applyBorder="1">
      <alignment vertical="center"/>
    </xf>
    <xf numFmtId="0" fontId="20" fillId="0" borderId="2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51" fillId="0" borderId="21" xfId="0" applyFont="1" applyFill="1" applyBorder="1" applyAlignment="1">
      <alignment horizontal="left" vertical="center" wrapText="1"/>
    </xf>
    <xf numFmtId="0" fontId="51" fillId="0" borderId="68" xfId="0" applyFont="1" applyFill="1" applyBorder="1" applyAlignment="1">
      <alignment horizontal="left" vertical="center" wrapText="1"/>
    </xf>
    <xf numFmtId="0" fontId="60" fillId="0" borderId="0" xfId="0" applyFont="1" applyFill="1" applyBorder="1" applyAlignment="1">
      <alignment horizontal="left" vertical="top" wrapText="1"/>
    </xf>
    <xf numFmtId="0" fontId="51" fillId="0" borderId="21" xfId="0" applyFont="1" applyFill="1" applyBorder="1" applyAlignment="1">
      <alignment horizontal="left" vertical="center"/>
    </xf>
    <xf numFmtId="0" fontId="51" fillId="0" borderId="68" xfId="0" applyFont="1" applyFill="1" applyBorder="1" applyAlignment="1">
      <alignment horizontal="left" vertical="center"/>
    </xf>
    <xf numFmtId="0" fontId="20" fillId="0" borderId="6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20" fillId="0" borderId="28" xfId="0" applyFont="1" applyBorder="1" applyAlignment="1">
      <alignment horizontal="left" vertical="top" wrapText="1"/>
    </xf>
    <xf numFmtId="0" fontId="20" fillId="0" borderId="8" xfId="0" applyFont="1" applyBorder="1" applyAlignment="1">
      <alignment horizontal="left" vertical="top" wrapText="1"/>
    </xf>
    <xf numFmtId="0" fontId="43" fillId="0" borderId="9" xfId="0" applyFont="1" applyFill="1" applyBorder="1">
      <alignment vertical="center"/>
    </xf>
    <xf numFmtId="0" fontId="43" fillId="0" borderId="31" xfId="0" applyFont="1" applyFill="1" applyBorder="1">
      <alignment vertical="center"/>
    </xf>
    <xf numFmtId="0" fontId="51" fillId="0" borderId="9"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2" xfId="0" applyFont="1" applyFill="1" applyBorder="1" applyAlignment="1">
      <alignment horizontal="center" vertical="center"/>
    </xf>
    <xf numFmtId="0" fontId="56" fillId="0" borderId="24" xfId="0" applyFont="1" applyFill="1" applyBorder="1" applyAlignment="1">
      <alignment horizontal="center" vertical="center"/>
    </xf>
    <xf numFmtId="14" fontId="20" fillId="0" borderId="21" xfId="0" applyNumberFormat="1" applyFont="1" applyBorder="1" applyAlignment="1">
      <alignment horizontal="center" vertical="center"/>
    </xf>
    <xf numFmtId="14" fontId="20" fillId="0" borderId="2" xfId="0" applyNumberFormat="1" applyFont="1" applyBorder="1" applyAlignment="1">
      <alignment horizontal="center" vertical="center"/>
    </xf>
    <xf numFmtId="14" fontId="20" fillId="0" borderId="24" xfId="0" applyNumberFormat="1" applyFont="1" applyBorder="1" applyAlignment="1">
      <alignment horizontal="center" vertical="center"/>
    </xf>
    <xf numFmtId="0" fontId="47" fillId="0" borderId="54" xfId="0" applyFont="1" applyFill="1" applyBorder="1" applyAlignment="1">
      <alignment horizontal="center" vertical="center" textRotation="255" wrapText="1"/>
    </xf>
    <xf numFmtId="0" fontId="47" fillId="0" borderId="32" xfId="0" applyFont="1" applyFill="1" applyBorder="1" applyAlignment="1">
      <alignment horizontal="center" vertical="center" textRotation="255" wrapText="1"/>
    </xf>
    <xf numFmtId="0" fontId="51" fillId="0" borderId="2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60" fillId="0" borderId="8" xfId="0" applyFont="1" applyFill="1" applyBorder="1" applyAlignment="1">
      <alignment horizontal="left" vertical="center" wrapText="1"/>
    </xf>
    <xf numFmtId="0" fontId="60" fillId="0" borderId="7" xfId="0" applyFont="1" applyFill="1" applyBorder="1" applyAlignment="1">
      <alignment horizontal="left" vertical="center" wrapText="1"/>
    </xf>
    <xf numFmtId="0" fontId="60" fillId="0" borderId="45" xfId="0" applyFont="1" applyFill="1" applyBorder="1" applyAlignment="1">
      <alignment horizontal="left" vertical="center" wrapText="1"/>
    </xf>
    <xf numFmtId="0" fontId="60" fillId="0" borderId="4" xfId="0" applyFont="1" applyFill="1" applyBorder="1" applyAlignment="1">
      <alignment horizontal="left" vertical="top" wrapText="1"/>
    </xf>
    <xf numFmtId="0" fontId="51" fillId="0" borderId="35" xfId="0" applyFont="1" applyFill="1" applyBorder="1" applyAlignment="1">
      <alignment horizontal="left" vertical="center"/>
    </xf>
    <xf numFmtId="0" fontId="51" fillId="0" borderId="65" xfId="0" applyFont="1" applyFill="1" applyBorder="1" applyAlignment="1">
      <alignment horizontal="left" vertical="center"/>
    </xf>
    <xf numFmtId="0" fontId="60" fillId="0" borderId="35" xfId="0" applyFont="1" applyFill="1" applyBorder="1" applyAlignment="1">
      <alignment horizontal="left" vertical="top"/>
    </xf>
    <xf numFmtId="0" fontId="60" fillId="0" borderId="65" xfId="0" applyFont="1" applyFill="1" applyBorder="1" applyAlignment="1">
      <alignment horizontal="left" vertical="top"/>
    </xf>
    <xf numFmtId="0" fontId="60" fillId="0" borderId="9" xfId="0" applyFont="1" applyFill="1" applyBorder="1" applyAlignment="1">
      <alignment horizontal="left" vertical="top"/>
    </xf>
    <xf numFmtId="0" fontId="60" fillId="0" borderId="31" xfId="0" applyFont="1" applyFill="1" applyBorder="1" applyAlignment="1">
      <alignment horizontal="left" vertical="top"/>
    </xf>
    <xf numFmtId="0" fontId="20" fillId="0" borderId="3" xfId="0" applyFont="1" applyFill="1" applyBorder="1" applyAlignment="1">
      <alignment horizontal="center" vertical="center"/>
    </xf>
    <xf numFmtId="0" fontId="53" fillId="0" borderId="28" xfId="0" applyFont="1" applyFill="1" applyBorder="1">
      <alignment vertical="center"/>
    </xf>
    <xf numFmtId="0" fontId="20" fillId="0" borderId="0" xfId="0" applyFont="1" applyFill="1" applyBorder="1" applyAlignment="1">
      <alignment horizontal="center" vertical="top" wrapText="1"/>
    </xf>
    <xf numFmtId="0" fontId="53" fillId="0" borderId="9" xfId="0" applyFont="1" applyBorder="1" applyAlignment="1">
      <alignment horizontal="center" vertical="center"/>
    </xf>
    <xf numFmtId="0" fontId="20" fillId="0" borderId="9"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55" fillId="0" borderId="6" xfId="0" applyFont="1" applyBorder="1" applyAlignment="1">
      <alignment horizontal="center" vertical="center"/>
    </xf>
    <xf numFmtId="0" fontId="55" fillId="0" borderId="8" xfId="0" applyFont="1" applyBorder="1" applyAlignment="1">
      <alignment horizontal="center" vertical="center"/>
    </xf>
    <xf numFmtId="0" fontId="52" fillId="0" borderId="4" xfId="0" applyFont="1" applyFill="1" applyBorder="1" applyAlignment="1">
      <alignment horizontal="left" vertical="center"/>
    </xf>
    <xf numFmtId="0" fontId="52" fillId="0" borderId="18" xfId="0" applyFont="1" applyFill="1" applyBorder="1" applyAlignment="1">
      <alignment horizontal="left" vertical="center"/>
    </xf>
    <xf numFmtId="0" fontId="47" fillId="0" borderId="6"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0"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47" fillId="0" borderId="28" xfId="0" applyFont="1" applyBorder="1" applyAlignment="1">
      <alignment horizontal="left" vertical="top" wrapText="1"/>
    </xf>
    <xf numFmtId="0" fontId="58" fillId="0" borderId="6" xfId="0" applyFont="1" applyFill="1" applyBorder="1" applyAlignment="1">
      <alignment horizontal="center" vertical="center"/>
    </xf>
    <xf numFmtId="0" fontId="58" fillId="0" borderId="0" xfId="0" applyFont="1" applyFill="1" applyBorder="1" applyAlignment="1">
      <alignment horizontal="center" vertical="center"/>
    </xf>
    <xf numFmtId="0" fontId="52" fillId="0" borderId="4" xfId="0" applyFont="1" applyFill="1" applyBorder="1" applyAlignment="1">
      <alignment horizontal="left" vertical="center" shrinkToFit="1"/>
    </xf>
    <xf numFmtId="0" fontId="51" fillId="0" borderId="59" xfId="0" applyFont="1" applyFill="1" applyBorder="1" applyAlignment="1">
      <alignment horizontal="center" vertical="center" textRotation="255" shrinkToFit="1"/>
    </xf>
    <xf numFmtId="0" fontId="51" fillId="0" borderId="54" xfId="0" applyFont="1" applyFill="1" applyBorder="1" applyAlignment="1">
      <alignment horizontal="center" vertical="center" textRotation="255" shrinkToFit="1"/>
    </xf>
    <xf numFmtId="0" fontId="51" fillId="0" borderId="32" xfId="0" applyFont="1" applyFill="1" applyBorder="1" applyAlignment="1">
      <alignment horizontal="center" vertical="center" textRotation="255" shrinkToFit="1"/>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0" xfId="0" applyFont="1" applyFill="1" applyBorder="1" applyAlignment="1">
      <alignment horizontal="center" vertical="center" shrinkToFit="1"/>
    </xf>
    <xf numFmtId="0" fontId="20" fillId="0" borderId="31" xfId="0" applyFont="1" applyFill="1" applyBorder="1" applyAlignment="1">
      <alignment horizontal="center" vertical="center" shrinkToFit="1"/>
    </xf>
    <xf numFmtId="14" fontId="20" fillId="0" borderId="21" xfId="0" applyNumberFormat="1" applyFont="1" applyBorder="1" applyAlignment="1">
      <alignment horizontal="left" vertical="center"/>
    </xf>
    <xf numFmtId="14" fontId="20" fillId="0" borderId="2" xfId="0" applyNumberFormat="1" applyFont="1" applyBorder="1" applyAlignment="1">
      <alignment horizontal="left" vertical="center"/>
    </xf>
    <xf numFmtId="14" fontId="20" fillId="0" borderId="24" xfId="0" applyNumberFormat="1" applyFont="1" applyBorder="1" applyAlignment="1">
      <alignment horizontal="left" vertical="center"/>
    </xf>
    <xf numFmtId="0" fontId="50" fillId="0" borderId="6" xfId="0" applyFont="1" applyFill="1" applyBorder="1" applyAlignment="1">
      <alignment horizontal="center" vertical="top" wrapText="1"/>
    </xf>
    <xf numFmtId="0" fontId="50" fillId="0" borderId="10" xfId="0" applyFont="1" applyFill="1" applyBorder="1" applyAlignment="1">
      <alignment horizontal="center" vertical="top" wrapText="1"/>
    </xf>
    <xf numFmtId="0" fontId="52" fillId="0" borderId="0" xfId="0" applyFont="1" applyFill="1" applyBorder="1" applyAlignment="1">
      <alignment horizontal="left" vertical="center"/>
    </xf>
    <xf numFmtId="0" fontId="52" fillId="0" borderId="19" xfId="0" applyFont="1" applyFill="1" applyBorder="1" applyAlignment="1">
      <alignment horizontal="left" vertical="center"/>
    </xf>
    <xf numFmtId="0" fontId="52" fillId="0" borderId="7" xfId="0" applyFont="1" applyFill="1" applyBorder="1" applyAlignment="1">
      <alignment horizontal="left" vertical="center"/>
    </xf>
    <xf numFmtId="0" fontId="52" fillId="0" borderId="20" xfId="0" applyFont="1" applyFill="1" applyBorder="1" applyAlignment="1">
      <alignment horizontal="left" vertical="center"/>
    </xf>
    <xf numFmtId="0" fontId="52" fillId="0" borderId="35" xfId="0" applyFont="1" applyFill="1" applyBorder="1" applyAlignment="1">
      <alignment horizontal="left" vertical="top"/>
    </xf>
    <xf numFmtId="0" fontId="52" fillId="0" borderId="36" xfId="0" applyFont="1" applyFill="1" applyBorder="1" applyAlignment="1">
      <alignment horizontal="left" vertical="top"/>
    </xf>
    <xf numFmtId="0" fontId="52" fillId="0" borderId="0" xfId="0" applyFont="1" applyFill="1" applyBorder="1" applyAlignment="1">
      <alignment horizontal="left" vertical="top"/>
    </xf>
    <xf numFmtId="0" fontId="52" fillId="0" borderId="19" xfId="0" applyFont="1" applyFill="1" applyBorder="1" applyAlignment="1">
      <alignment horizontal="left" vertical="top"/>
    </xf>
    <xf numFmtId="0" fontId="52" fillId="0" borderId="9" xfId="0" applyFont="1" applyFill="1" applyBorder="1" applyAlignment="1">
      <alignment horizontal="left" vertical="top"/>
    </xf>
    <xf numFmtId="0" fontId="52" fillId="0" borderId="34" xfId="0" applyFont="1" applyFill="1" applyBorder="1" applyAlignment="1">
      <alignment horizontal="left" vertical="top"/>
    </xf>
    <xf numFmtId="0" fontId="52" fillId="0" borderId="55" xfId="0" applyFont="1" applyFill="1" applyBorder="1" applyAlignment="1">
      <alignment horizontal="left" vertical="center"/>
    </xf>
    <xf numFmtId="0" fontId="52" fillId="0" borderId="45" xfId="0" applyFont="1" applyFill="1" applyBorder="1" applyAlignment="1">
      <alignment horizontal="left" vertical="center"/>
    </xf>
    <xf numFmtId="0" fontId="52" fillId="0" borderId="13" xfId="0" applyFont="1" applyFill="1" applyBorder="1" applyAlignment="1">
      <alignment horizontal="left" vertical="center"/>
    </xf>
    <xf numFmtId="0" fontId="52" fillId="0" borderId="8" xfId="0" applyFont="1" applyFill="1" applyBorder="1" applyAlignment="1">
      <alignment horizontal="left" vertical="center"/>
    </xf>
    <xf numFmtId="0" fontId="52" fillId="0" borderId="63" xfId="0" applyFont="1" applyFill="1" applyBorder="1" applyAlignment="1">
      <alignment horizontal="left" vertical="top"/>
    </xf>
    <xf numFmtId="0" fontId="52" fillId="0" borderId="65" xfId="0" applyFont="1" applyFill="1" applyBorder="1" applyAlignment="1">
      <alignment horizontal="left" vertical="top"/>
    </xf>
    <xf numFmtId="0" fontId="52" fillId="0" borderId="13" xfId="0" applyFont="1" applyFill="1" applyBorder="1" applyAlignment="1">
      <alignment horizontal="left" vertical="top"/>
    </xf>
    <xf numFmtId="0" fontId="52" fillId="0" borderId="8" xfId="0" applyFont="1" applyFill="1" applyBorder="1" applyAlignment="1">
      <alignment horizontal="left" vertical="top"/>
    </xf>
    <xf numFmtId="0" fontId="52" fillId="0" borderId="14" xfId="0" applyFont="1" applyFill="1" applyBorder="1" applyAlignment="1">
      <alignment horizontal="left" vertical="top"/>
    </xf>
    <xf numFmtId="0" fontId="52" fillId="0" borderId="31" xfId="0" applyFont="1" applyFill="1" applyBorder="1" applyAlignment="1">
      <alignment horizontal="left" vertical="top"/>
    </xf>
    <xf numFmtId="0" fontId="52" fillId="0" borderId="13" xfId="0" applyFont="1" applyFill="1" applyBorder="1" applyAlignment="1">
      <alignment horizontal="left" vertical="center" wrapText="1"/>
    </xf>
    <xf numFmtId="0" fontId="52" fillId="0" borderId="55" xfId="0" applyFont="1" applyFill="1" applyBorder="1" applyAlignment="1">
      <alignment horizontal="left" vertical="center" wrapText="1"/>
    </xf>
    <xf numFmtId="0" fontId="52" fillId="0" borderId="63" xfId="0" applyFont="1" applyFill="1" applyBorder="1" applyAlignment="1">
      <alignment horizontal="left" vertical="center"/>
    </xf>
    <xf numFmtId="0" fontId="52" fillId="0" borderId="35" xfId="0" applyFont="1" applyFill="1" applyBorder="1" applyAlignment="1">
      <alignment horizontal="left" vertical="center"/>
    </xf>
    <xf numFmtId="0" fontId="47" fillId="0" borderId="8" xfId="0" applyFont="1" applyFill="1" applyBorder="1" applyAlignment="1">
      <alignment horizontal="left" vertical="top" wrapText="1"/>
    </xf>
    <xf numFmtId="0" fontId="47" fillId="0" borderId="31" xfId="0" applyFont="1" applyFill="1" applyBorder="1" applyAlignment="1">
      <alignment horizontal="left" vertical="top" wrapText="1"/>
    </xf>
    <xf numFmtId="0" fontId="51" fillId="0" borderId="8" xfId="0" applyFont="1" applyBorder="1" applyAlignment="1">
      <alignment horizontal="left" vertical="top" wrapText="1"/>
    </xf>
    <xf numFmtId="0" fontId="51" fillId="0" borderId="31" xfId="0" applyFont="1" applyBorder="1" applyAlignment="1">
      <alignment horizontal="left" vertical="top" wrapText="1"/>
    </xf>
    <xf numFmtId="0" fontId="52" fillId="0" borderId="36" xfId="0" applyFont="1" applyFill="1" applyBorder="1" applyAlignment="1">
      <alignment horizontal="left" vertical="center"/>
    </xf>
    <xf numFmtId="0" fontId="57" fillId="0" borderId="13"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9" xfId="0" applyFont="1" applyFill="1" applyBorder="1" applyAlignment="1">
      <alignment horizontal="center" vertical="center"/>
    </xf>
    <xf numFmtId="0" fontId="57" fillId="0" borderId="31" xfId="0" applyFont="1" applyFill="1" applyBorder="1" applyAlignment="1">
      <alignment horizontal="center" vertical="center"/>
    </xf>
    <xf numFmtId="0" fontId="52" fillId="0" borderId="6"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42" xfId="0" applyFont="1" applyFill="1" applyBorder="1" applyAlignment="1">
      <alignment horizontal="left" vertical="center"/>
    </xf>
    <xf numFmtId="0" fontId="52" fillId="0" borderId="73" xfId="0" applyFont="1" applyFill="1" applyBorder="1" applyAlignment="1">
      <alignment horizontal="left" vertical="center"/>
    </xf>
    <xf numFmtId="0" fontId="47" fillId="0" borderId="8" xfId="0" applyFont="1" applyBorder="1" applyAlignment="1">
      <alignment horizontal="center" vertical="top" wrapText="1"/>
    </xf>
    <xf numFmtId="0" fontId="47" fillId="0" borderId="31" xfId="0" applyFont="1" applyBorder="1" applyAlignment="1">
      <alignment horizontal="center" vertical="top" wrapText="1"/>
    </xf>
    <xf numFmtId="0" fontId="20" fillId="0" borderId="6" xfId="0" applyFont="1" applyFill="1" applyBorder="1" applyAlignment="1">
      <alignment horizontal="left" vertical="center"/>
    </xf>
    <xf numFmtId="0" fontId="58" fillId="0" borderId="5" xfId="0" applyFont="1" applyFill="1" applyBorder="1" applyAlignment="1">
      <alignment horizontal="center" vertical="center"/>
    </xf>
    <xf numFmtId="0" fontId="58" fillId="0" borderId="7" xfId="0" applyFont="1" applyFill="1" applyBorder="1" applyAlignment="1">
      <alignment horizontal="center" vertical="center"/>
    </xf>
    <xf numFmtId="0" fontId="58" fillId="0" borderId="45" xfId="0" applyFont="1" applyFill="1" applyBorder="1" applyAlignment="1">
      <alignment horizontal="center" vertical="center"/>
    </xf>
    <xf numFmtId="0" fontId="20" fillId="0" borderId="12" xfId="0" applyFont="1" applyFill="1" applyBorder="1" applyAlignment="1">
      <alignment horizontal="left" vertical="center"/>
    </xf>
    <xf numFmtId="0" fontId="20" fillId="0" borderId="9" xfId="0" applyFont="1" applyFill="1" applyBorder="1" applyAlignment="1">
      <alignment horizontal="center" vertical="center" shrinkToFit="1"/>
    </xf>
    <xf numFmtId="0" fontId="20" fillId="0" borderId="45" xfId="0" applyFont="1" applyFill="1" applyBorder="1" applyAlignment="1">
      <alignment horizontal="center" vertical="center"/>
    </xf>
    <xf numFmtId="0" fontId="20" fillId="0" borderId="12" xfId="0" applyFont="1" applyFill="1" applyBorder="1" applyAlignment="1">
      <alignment horizontal="left" vertical="center" wrapText="1"/>
    </xf>
    <xf numFmtId="0" fontId="20" fillId="0" borderId="65"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53" fillId="0" borderId="2" xfId="0" applyFont="1" applyBorder="1" applyAlignment="1">
      <alignment horizontal="center" vertical="center"/>
    </xf>
    <xf numFmtId="0" fontId="51" fillId="0" borderId="4" xfId="0" applyFont="1" applyFill="1" applyBorder="1" applyAlignment="1">
      <alignment horizontal="left" vertical="center"/>
    </xf>
    <xf numFmtId="0" fontId="51" fillId="0" borderId="28" xfId="0" applyFont="1" applyFill="1" applyBorder="1" applyAlignment="1">
      <alignment horizontal="left" vertical="center"/>
    </xf>
    <xf numFmtId="0" fontId="20" fillId="0" borderId="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 fillId="0" borderId="24" xfId="0" applyFont="1" applyFill="1" applyBorder="1">
      <alignment vertical="center"/>
    </xf>
    <xf numFmtId="0" fontId="47" fillId="0" borderId="21" xfId="0" applyFont="1" applyFill="1" applyBorder="1" applyAlignment="1">
      <alignment horizontal="center" vertical="center" wrapText="1"/>
    </xf>
    <xf numFmtId="0" fontId="53" fillId="0" borderId="24" xfId="0" applyFont="1" applyFill="1" applyBorder="1">
      <alignment vertical="center"/>
    </xf>
    <xf numFmtId="0" fontId="47" fillId="0" borderId="2" xfId="0" applyFont="1" applyBorder="1" applyAlignment="1">
      <alignment horizontal="center" vertical="center" wrapText="1"/>
    </xf>
    <xf numFmtId="0" fontId="51" fillId="0" borderId="18" xfId="0" applyFont="1" applyBorder="1" applyAlignment="1">
      <alignment horizontal="center" vertical="center" wrapText="1"/>
    </xf>
    <xf numFmtId="0" fontId="56" fillId="5" borderId="21" xfId="0" applyFont="1" applyFill="1" applyBorder="1" applyAlignment="1">
      <alignment horizontal="center" vertical="center" wrapText="1"/>
    </xf>
    <xf numFmtId="0" fontId="56" fillId="5" borderId="2" xfId="0" applyFont="1" applyFill="1" applyBorder="1" applyAlignment="1">
      <alignment horizontal="center" vertical="center" wrapText="1"/>
    </xf>
    <xf numFmtId="0" fontId="56" fillId="5" borderId="4" xfId="0" applyFont="1" applyFill="1" applyBorder="1" applyAlignment="1">
      <alignment horizontal="center" vertical="center" wrapText="1"/>
    </xf>
    <xf numFmtId="0" fontId="56" fillId="5" borderId="24" xfId="0" applyFont="1" applyFill="1" applyBorder="1" applyAlignment="1">
      <alignment horizontal="center" vertical="center" wrapText="1"/>
    </xf>
    <xf numFmtId="0" fontId="20" fillId="0" borderId="65"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8" xfId="0" applyFont="1" applyBorder="1" applyAlignment="1">
      <alignment horizontal="center" vertical="center" wrapText="1"/>
    </xf>
    <xf numFmtId="0" fontId="51" fillId="0" borderId="48" xfId="0" applyFont="1" applyBorder="1" applyAlignment="1">
      <alignment horizontal="left" vertical="center" wrapText="1"/>
    </xf>
    <xf numFmtId="0" fontId="51" fillId="0" borderId="49" xfId="0" applyFont="1" applyBorder="1" applyAlignment="1">
      <alignment horizontal="left" vertical="center" wrapText="1"/>
    </xf>
    <xf numFmtId="0" fontId="20" fillId="0" borderId="90" xfId="0" applyFont="1" applyBorder="1" applyAlignment="1">
      <alignment horizontal="center" wrapText="1"/>
    </xf>
    <xf numFmtId="0" fontId="20" fillId="0" borderId="48" xfId="0" applyFont="1" applyBorder="1" applyAlignment="1">
      <alignment horizont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0" fontId="51" fillId="0" borderId="0" xfId="0" applyFont="1" applyBorder="1" applyAlignment="1">
      <alignment horizontal="left" vertical="top" wrapText="1"/>
    </xf>
    <xf numFmtId="0" fontId="20" fillId="0" borderId="3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9" xfId="0" applyFont="1" applyBorder="1" applyAlignment="1">
      <alignment horizontal="center" vertical="center" wrapText="1"/>
    </xf>
    <xf numFmtId="0" fontId="47" fillId="0" borderId="31" xfId="0" applyFont="1" applyBorder="1" applyAlignment="1">
      <alignment horizontal="left" vertical="top" wrapText="1"/>
    </xf>
    <xf numFmtId="0" fontId="20" fillId="0" borderId="0" xfId="0" applyFont="1" applyFill="1" applyBorder="1" applyAlignment="1">
      <alignment vertical="center" shrinkToFi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14" fontId="5" fillId="0" borderId="21" xfId="0" applyNumberFormat="1" applyFont="1" applyBorder="1" applyAlignment="1">
      <alignment horizontal="left" vertical="center"/>
    </xf>
    <xf numFmtId="14" fontId="5" fillId="0" borderId="2" xfId="0" applyNumberFormat="1" applyFont="1" applyBorder="1" applyAlignment="1">
      <alignment horizontal="left" vertical="center"/>
    </xf>
    <xf numFmtId="14" fontId="5" fillId="0" borderId="24" xfId="0" applyNumberFormat="1" applyFont="1" applyBorder="1" applyAlignment="1">
      <alignment horizontal="left" vertical="center"/>
    </xf>
    <xf numFmtId="14" fontId="5" fillId="0" borderId="21" xfId="0" applyNumberFormat="1" applyFont="1" applyBorder="1" applyAlignment="1">
      <alignment horizontal="center" vertical="center" shrinkToFit="1"/>
    </xf>
    <xf numFmtId="0" fontId="39" fillId="0" borderId="2" xfId="0" applyFont="1" applyBorder="1" applyAlignment="1">
      <alignment vertical="center" shrinkToFit="1"/>
    </xf>
    <xf numFmtId="14" fontId="5" fillId="0" borderId="21" xfId="0" applyNumberFormat="1" applyFont="1" applyBorder="1" applyAlignment="1">
      <alignment horizontal="center" vertical="center"/>
    </xf>
    <xf numFmtId="14" fontId="5" fillId="0" borderId="2" xfId="0" applyNumberFormat="1" applyFont="1" applyBorder="1" applyAlignment="1">
      <alignment horizontal="center" vertical="center"/>
    </xf>
    <xf numFmtId="14" fontId="5" fillId="0" borderId="24" xfId="0" applyNumberFormat="1" applyFont="1" applyBorder="1" applyAlignment="1">
      <alignment horizontal="center" vertical="center"/>
    </xf>
    <xf numFmtId="0" fontId="35" fillId="0" borderId="21" xfId="0" applyFont="1" applyFill="1" applyBorder="1" applyAlignment="1">
      <alignment horizontal="left" vertical="center" shrinkToFit="1"/>
    </xf>
    <xf numFmtId="0" fontId="35" fillId="0" borderId="2" xfId="0" applyFont="1" applyFill="1" applyBorder="1" applyAlignment="1">
      <alignment horizontal="left" vertical="center" shrinkToFit="1"/>
    </xf>
    <xf numFmtId="0" fontId="5" fillId="0" borderId="69"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20" fillId="0" borderId="12" xfId="0" applyFont="1" applyFill="1" applyBorder="1" applyAlignment="1">
      <alignment horizontal="left" vertical="top" wrapText="1"/>
    </xf>
    <xf numFmtId="0" fontId="20" fillId="0" borderId="3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7" xfId="0" applyFont="1" applyFill="1" applyBorder="1" applyAlignment="1">
      <alignment horizontal="left" vertical="top" wrapText="1"/>
    </xf>
    <xf numFmtId="0" fontId="3"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35" fillId="0" borderId="24" xfId="0" applyFont="1" applyFill="1" applyBorder="1" applyAlignment="1">
      <alignment horizontal="left" vertical="center" shrinkToFit="1"/>
    </xf>
    <xf numFmtId="0" fontId="35" fillId="0" borderId="2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29" fillId="0" borderId="0" xfId="0" applyFont="1" applyAlignment="1">
      <alignment horizontal="center" vertical="center"/>
    </xf>
    <xf numFmtId="0" fontId="29" fillId="0" borderId="8" xfId="0" applyFont="1" applyBorder="1" applyAlignment="1">
      <alignment horizontal="center" vertical="center"/>
    </xf>
    <xf numFmtId="0" fontId="33" fillId="0" borderId="9" xfId="0" applyFont="1" applyBorder="1" applyAlignment="1">
      <alignment horizontal="center" vertical="center"/>
    </xf>
    <xf numFmtId="0" fontId="20" fillId="0" borderId="20"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0" xfId="0" applyFont="1" applyFill="1" applyBorder="1" applyAlignment="1">
      <alignment horizontal="left" vertical="center" shrinkToFit="1"/>
    </xf>
    <xf numFmtId="0" fontId="51" fillId="0" borderId="4" xfId="0" applyFont="1" applyFill="1" applyBorder="1" applyAlignment="1">
      <alignment horizontal="center" vertical="center" wrapText="1"/>
    </xf>
    <xf numFmtId="0" fontId="60" fillId="0" borderId="0" xfId="0" applyFont="1" applyFill="1" applyBorder="1" applyAlignment="1">
      <alignment horizontal="left" vertical="center" shrinkToFi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62" xfId="0" applyFont="1" applyFill="1" applyBorder="1" applyAlignment="1">
      <alignment horizontal="left" vertical="center" wrapText="1"/>
    </xf>
    <xf numFmtId="0" fontId="20" fillId="0" borderId="62" xfId="0" applyFont="1" applyFill="1" applyBorder="1" applyAlignment="1">
      <alignment horizontal="left" vertical="top" wrapText="1"/>
    </xf>
    <xf numFmtId="0" fontId="20" fillId="0" borderId="28"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9" xfId="0" applyFont="1" applyFill="1" applyBorder="1" applyAlignment="1">
      <alignment horizontal="left" vertical="center"/>
    </xf>
    <xf numFmtId="0" fontId="19" fillId="0" borderId="0" xfId="0" applyFont="1" applyFill="1" applyAlignment="1">
      <alignment horizontal="center" vertical="center"/>
    </xf>
    <xf numFmtId="0" fontId="19" fillId="0" borderId="19" xfId="0" applyFont="1" applyFill="1" applyBorder="1" applyAlignment="1">
      <alignment horizontal="center" vertical="center"/>
    </xf>
    <xf numFmtId="0" fontId="19" fillId="0" borderId="34" xfId="0" applyFont="1" applyFill="1" applyBorder="1" applyAlignment="1">
      <alignment horizontal="center" vertical="center"/>
    </xf>
    <xf numFmtId="0" fontId="20" fillId="0" borderId="36"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13" xfId="0" applyFont="1" applyFill="1" applyBorder="1" applyAlignment="1">
      <alignment horizontal="center" vertical="top" wrapText="1"/>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55"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0" borderId="13" xfId="0" applyFont="1" applyFill="1" applyBorder="1" applyAlignment="1">
      <alignment horizontal="center" vertical="center"/>
    </xf>
    <xf numFmtId="0" fontId="20" fillId="0" borderId="8"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0" xfId="0" applyFont="1" applyFill="1" applyBorder="1" applyAlignment="1">
      <alignment horizontal="center" vertical="center"/>
    </xf>
    <xf numFmtId="0" fontId="20" fillId="0" borderId="85" xfId="0" applyFont="1" applyBorder="1" applyAlignment="1">
      <alignment horizontal="center" vertical="center" wrapText="1"/>
    </xf>
    <xf numFmtId="0" fontId="58" fillId="0" borderId="10" xfId="0" applyFont="1" applyFill="1" applyBorder="1" applyAlignment="1">
      <alignment horizontal="center" vertical="center"/>
    </xf>
    <xf numFmtId="0" fontId="58" fillId="0" borderId="9"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0" xfId="0" applyFont="1" applyFill="1" applyBorder="1" applyAlignment="1">
      <alignment horizontal="center" vertical="center"/>
    </xf>
    <xf numFmtId="0" fontId="20" fillId="0" borderId="21" xfId="0" applyFont="1" applyFill="1" applyBorder="1" applyAlignment="1">
      <alignment horizontal="left" vertical="top" wrapText="1"/>
    </xf>
    <xf numFmtId="0" fontId="20" fillId="0" borderId="2" xfId="0" applyFont="1" applyFill="1" applyBorder="1" applyAlignment="1">
      <alignment horizontal="left" vertical="top" wrapText="1"/>
    </xf>
    <xf numFmtId="0" fontId="60" fillId="0" borderId="9" xfId="0" applyFont="1" applyFill="1" applyBorder="1" applyAlignment="1">
      <alignment horizontal="left" vertical="top" wrapText="1"/>
    </xf>
    <xf numFmtId="0" fontId="20" fillId="0" borderId="8"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5" xfId="0" applyFont="1" applyFill="1" applyBorder="1" applyAlignment="1">
      <alignment horizontal="center" vertical="center"/>
    </xf>
    <xf numFmtId="179" fontId="51" fillId="0" borderId="46" xfId="0" applyNumberFormat="1" applyFont="1" applyFill="1" applyBorder="1" applyAlignment="1">
      <alignment vertical="center" shrinkToFit="1"/>
    </xf>
    <xf numFmtId="179" fontId="51" fillId="0" borderId="40" xfId="0" applyNumberFormat="1" applyFont="1" applyFill="1" applyBorder="1" applyAlignment="1">
      <alignment vertical="center" shrinkToFit="1"/>
    </xf>
    <xf numFmtId="179" fontId="51" fillId="0" borderId="52" xfId="0" applyNumberFormat="1" applyFont="1" applyFill="1" applyBorder="1" applyAlignment="1">
      <alignment vertical="center" shrinkToFit="1"/>
    </xf>
    <xf numFmtId="0" fontId="51" fillId="0" borderId="79" xfId="0" applyFont="1" applyFill="1" applyBorder="1" applyAlignment="1">
      <alignment vertical="center" shrinkToFit="1"/>
    </xf>
    <xf numFmtId="0" fontId="51" fillId="0" borderId="39" xfId="0" applyFont="1" applyFill="1" applyBorder="1" applyAlignment="1">
      <alignment vertical="center" shrinkToFit="1"/>
    </xf>
    <xf numFmtId="0" fontId="51" fillId="0" borderId="66" xfId="0" applyFont="1" applyFill="1" applyBorder="1" applyAlignment="1">
      <alignment vertical="center" shrinkToFit="1"/>
    </xf>
    <xf numFmtId="0" fontId="51" fillId="0" borderId="3" xfId="0" applyFont="1" applyFill="1" applyBorder="1" applyAlignment="1">
      <alignment horizontal="right" vertical="center" wrapText="1"/>
    </xf>
    <xf numFmtId="0" fontId="51" fillId="0" borderId="4" xfId="0" applyFont="1" applyFill="1" applyBorder="1" applyAlignment="1">
      <alignment horizontal="right" vertical="center" wrapText="1"/>
    </xf>
    <xf numFmtId="0" fontId="50" fillId="0" borderId="3"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20" fillId="0" borderId="8" xfId="0" applyFont="1" applyFill="1" applyBorder="1" applyAlignment="1">
      <alignment horizontal="center" vertical="top" wrapText="1"/>
    </xf>
    <xf numFmtId="0" fontId="56" fillId="0" borderId="3"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20" fillId="0" borderId="42" xfId="0" applyFont="1" applyFill="1" applyBorder="1" applyAlignment="1">
      <alignment horizontal="center" vertical="center" shrinkToFit="1"/>
    </xf>
    <xf numFmtId="0" fontId="20" fillId="0" borderId="42" xfId="0" applyFont="1" applyFill="1" applyBorder="1" applyAlignment="1">
      <alignment horizontal="left" vertical="center"/>
    </xf>
    <xf numFmtId="0" fontId="20" fillId="0" borderId="67" xfId="0" applyFont="1" applyFill="1" applyBorder="1" applyAlignment="1">
      <alignment horizontal="left" vertical="center"/>
    </xf>
    <xf numFmtId="0" fontId="51" fillId="0" borderId="10" xfId="0" applyFont="1" applyFill="1" applyBorder="1" applyAlignment="1">
      <alignment horizontal="right" vertical="center"/>
    </xf>
    <xf numFmtId="0" fontId="51" fillId="0" borderId="9" xfId="0" applyFont="1" applyFill="1" applyBorder="1" applyAlignment="1">
      <alignment horizontal="right" vertical="center"/>
    </xf>
    <xf numFmtId="0" fontId="50" fillId="0" borderId="5" xfId="0" applyFont="1" applyFill="1" applyBorder="1" applyAlignment="1">
      <alignment horizontal="center" vertical="top" wrapText="1"/>
    </xf>
    <xf numFmtId="0" fontId="20" fillId="0" borderId="28" xfId="0" applyFont="1" applyFill="1" applyBorder="1" applyAlignment="1">
      <alignment horizontal="left" vertical="center" wrapText="1"/>
    </xf>
    <xf numFmtId="0" fontId="60" fillId="0" borderId="8" xfId="0" applyFont="1" applyFill="1" applyBorder="1" applyAlignment="1">
      <alignment horizontal="left" vertical="top" wrapText="1" shrinkToFit="1"/>
    </xf>
    <xf numFmtId="0" fontId="51" fillId="0" borderId="19" xfId="0" applyFont="1" applyBorder="1" applyAlignment="1">
      <alignment horizontal="left" vertical="top" wrapText="1"/>
    </xf>
    <xf numFmtId="0" fontId="51" fillId="0" borderId="20" xfId="0" applyFont="1" applyBorder="1" applyAlignment="1">
      <alignment horizontal="left" vertical="top" wrapText="1"/>
    </xf>
    <xf numFmtId="0" fontId="51" fillId="0" borderId="6" xfId="0" applyFont="1" applyFill="1" applyBorder="1" applyAlignment="1">
      <alignment horizontal="right" vertical="center" shrinkToFit="1"/>
    </xf>
    <xf numFmtId="0" fontId="51" fillId="0" borderId="0" xfId="0" applyFont="1" applyFill="1" applyBorder="1" applyAlignment="1">
      <alignment horizontal="right" vertical="center" shrinkToFit="1"/>
    </xf>
    <xf numFmtId="0" fontId="19" fillId="0" borderId="4" xfId="0" applyFont="1" applyFill="1" applyBorder="1">
      <alignment vertical="center"/>
    </xf>
    <xf numFmtId="0" fontId="19" fillId="0" borderId="28" xfId="0" applyFont="1" applyFill="1" applyBorder="1">
      <alignment vertical="center"/>
    </xf>
    <xf numFmtId="0" fontId="51" fillId="0" borderId="6" xfId="0" applyFont="1" applyFill="1" applyBorder="1" applyAlignment="1">
      <alignment horizontal="right" vertical="center" wrapText="1"/>
    </xf>
    <xf numFmtId="0" fontId="51" fillId="0" borderId="0" xfId="0" applyFont="1" applyFill="1" applyBorder="1" applyAlignment="1">
      <alignment horizontal="right" vertical="center" wrapText="1"/>
    </xf>
    <xf numFmtId="0" fontId="20" fillId="0" borderId="0" xfId="0" applyFont="1" applyFill="1" applyBorder="1" applyAlignment="1">
      <alignment horizontal="left" vertical="top" shrinkToFit="1"/>
    </xf>
    <xf numFmtId="0" fontId="19" fillId="0" borderId="0" xfId="0" applyFont="1" applyFill="1" applyBorder="1" applyAlignment="1">
      <alignment vertical="center" shrinkToFit="1"/>
    </xf>
    <xf numFmtId="0" fontId="19" fillId="0" borderId="8" xfId="0" applyFont="1" applyFill="1" applyBorder="1" applyAlignment="1">
      <alignment vertical="center" shrinkToFit="1"/>
    </xf>
    <xf numFmtId="179" fontId="51" fillId="0" borderId="55" xfId="0" applyNumberFormat="1" applyFont="1" applyFill="1" applyBorder="1" applyAlignment="1">
      <alignment vertical="center" shrinkToFit="1"/>
    </xf>
    <xf numFmtId="179" fontId="51" fillId="0" borderId="7" xfId="0" applyNumberFormat="1" applyFont="1" applyFill="1" applyBorder="1" applyAlignment="1">
      <alignment vertical="center" shrinkToFit="1"/>
    </xf>
    <xf numFmtId="179" fontId="51" fillId="0" borderId="45" xfId="0" applyNumberFormat="1" applyFont="1" applyFill="1" applyBorder="1" applyAlignment="1">
      <alignment vertical="center" shrinkToFit="1"/>
    </xf>
    <xf numFmtId="0" fontId="51" fillId="0" borderId="6" xfId="0" applyFont="1" applyFill="1" applyBorder="1" applyAlignment="1">
      <alignment horizontal="right" vertical="center"/>
    </xf>
    <xf numFmtId="0" fontId="51" fillId="0" borderId="0" xfId="0" applyFont="1" applyFill="1" applyBorder="1" applyAlignment="1">
      <alignment horizontal="right" vertical="center"/>
    </xf>
    <xf numFmtId="0" fontId="51" fillId="0" borderId="14" xfId="0" applyFont="1" applyFill="1" applyBorder="1" applyAlignment="1">
      <alignment vertical="center" shrinkToFit="1"/>
    </xf>
    <xf numFmtId="0" fontId="51" fillId="0" borderId="9" xfId="0" applyFont="1" applyFill="1" applyBorder="1" applyAlignment="1">
      <alignment vertical="center" shrinkToFit="1"/>
    </xf>
    <xf numFmtId="0" fontId="51" fillId="0" borderId="31" xfId="0" applyFont="1" applyFill="1" applyBorder="1" applyAlignment="1">
      <alignment vertical="center" shrinkToFit="1"/>
    </xf>
    <xf numFmtId="0" fontId="20" fillId="0" borderId="9" xfId="0" applyFont="1" applyFill="1" applyBorder="1" applyAlignment="1">
      <alignment horizontal="left" vertical="top" wrapText="1"/>
    </xf>
    <xf numFmtId="0" fontId="20" fillId="0" borderId="4" xfId="0" applyFont="1" applyFill="1" applyBorder="1" applyAlignment="1">
      <alignment horizontal="center" vertical="top"/>
    </xf>
    <xf numFmtId="0" fontId="20" fillId="0" borderId="28" xfId="0" applyFont="1" applyFill="1" applyBorder="1" applyAlignment="1">
      <alignment horizontal="center" vertical="top"/>
    </xf>
    <xf numFmtId="0" fontId="51" fillId="0" borderId="63" xfId="0" applyFont="1" applyFill="1" applyBorder="1" applyAlignment="1">
      <alignment vertical="center" wrapText="1"/>
    </xf>
    <xf numFmtId="0" fontId="51" fillId="0" borderId="35" xfId="0" applyFont="1" applyFill="1" applyBorder="1" applyAlignment="1">
      <alignment vertical="center" wrapText="1"/>
    </xf>
    <xf numFmtId="0" fontId="51" fillId="0" borderId="65" xfId="0" applyFont="1" applyFill="1" applyBorder="1" applyAlignment="1">
      <alignment vertical="center" wrapText="1"/>
    </xf>
    <xf numFmtId="0" fontId="51" fillId="0" borderId="5" xfId="0" applyFont="1" applyFill="1" applyBorder="1" applyAlignment="1">
      <alignment horizontal="right" vertical="center"/>
    </xf>
    <xf numFmtId="0" fontId="51" fillId="0" borderId="7" xfId="0" applyFont="1" applyFill="1" applyBorder="1" applyAlignment="1">
      <alignment horizontal="right" vertical="center"/>
    </xf>
    <xf numFmtId="0" fontId="20" fillId="0" borderId="45" xfId="0" applyFont="1" applyFill="1" applyBorder="1" applyAlignment="1">
      <alignment horizontal="left" vertical="top" wrapText="1"/>
    </xf>
    <xf numFmtId="0" fontId="51" fillId="0" borderId="13" xfId="0" applyFont="1" applyFill="1" applyBorder="1" applyAlignment="1">
      <alignment vertical="center" shrinkToFit="1"/>
    </xf>
    <xf numFmtId="0" fontId="51" fillId="0" borderId="0" xfId="0" applyFont="1" applyFill="1" applyBorder="1" applyAlignment="1">
      <alignment vertical="center" shrinkToFit="1"/>
    </xf>
    <xf numFmtId="0" fontId="51" fillId="0" borderId="8" xfId="0" applyFont="1" applyFill="1" applyBorder="1" applyAlignment="1">
      <alignment vertical="center" shrinkToFit="1"/>
    </xf>
    <xf numFmtId="0" fontId="47" fillId="0" borderId="21" xfId="0" applyFont="1" applyBorder="1" applyAlignment="1">
      <alignment horizontal="center" vertical="center" wrapText="1"/>
    </xf>
    <xf numFmtId="0" fontId="47" fillId="0" borderId="24" xfId="0" applyFont="1" applyBorder="1" applyAlignment="1">
      <alignment horizontal="center" vertical="center" wrapText="1"/>
    </xf>
    <xf numFmtId="0" fontId="47" fillId="3" borderId="2" xfId="0" applyFont="1" applyFill="1" applyBorder="1" applyAlignment="1">
      <alignment horizontal="center" vertical="top"/>
    </xf>
    <xf numFmtId="0" fontId="47" fillId="3" borderId="24" xfId="0" applyFont="1" applyFill="1" applyBorder="1" applyAlignment="1">
      <alignment horizontal="center" vertical="top"/>
    </xf>
    <xf numFmtId="0" fontId="47" fillId="0" borderId="65"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45" xfId="0" applyFont="1" applyBorder="1" applyAlignment="1">
      <alignment horizontal="center" vertical="center" wrapText="1"/>
    </xf>
    <xf numFmtId="0" fontId="51" fillId="0" borderId="63" xfId="0" applyFont="1" applyFill="1" applyBorder="1" applyAlignment="1">
      <alignment vertical="center" shrinkToFit="1"/>
    </xf>
    <xf numFmtId="0" fontId="51" fillId="0" borderId="35" xfId="0" applyFont="1" applyFill="1" applyBorder="1" applyAlignment="1">
      <alignment vertical="center" shrinkToFit="1"/>
    </xf>
    <xf numFmtId="0" fontId="51" fillId="0" borderId="65" xfId="0" applyFont="1" applyFill="1" applyBorder="1" applyAlignment="1">
      <alignment vertical="center" shrinkToFit="1"/>
    </xf>
    <xf numFmtId="0" fontId="51" fillId="0" borderId="9" xfId="0" applyFont="1" applyFill="1" applyBorder="1">
      <alignment vertical="center"/>
    </xf>
    <xf numFmtId="0" fontId="51" fillId="0" borderId="31" xfId="0" applyFont="1" applyFill="1" applyBorder="1">
      <alignment vertical="center"/>
    </xf>
    <xf numFmtId="0" fontId="47" fillId="0" borderId="59" xfId="0" applyFont="1" applyFill="1" applyBorder="1" applyAlignment="1">
      <alignment horizontal="center" vertical="center" textRotation="255"/>
    </xf>
    <xf numFmtId="0" fontId="47" fillId="0" borderId="54" xfId="0" applyFont="1" applyFill="1" applyBorder="1" applyAlignment="1">
      <alignment horizontal="center" vertical="center" textRotation="255"/>
    </xf>
    <xf numFmtId="0" fontId="47" fillId="0" borderId="32" xfId="0" applyFont="1" applyFill="1" applyBorder="1" applyAlignment="1">
      <alignment horizontal="center" vertical="center" textRotation="255"/>
    </xf>
    <xf numFmtId="0" fontId="20" fillId="0" borderId="3" xfId="0" applyFont="1" applyFill="1" applyBorder="1" applyAlignment="1">
      <alignment horizontal="left" vertical="top"/>
    </xf>
    <xf numFmtId="0" fontId="20" fillId="0" borderId="28" xfId="0" applyFont="1" applyFill="1" applyBorder="1" applyAlignment="1">
      <alignment horizontal="left" vertical="top"/>
    </xf>
    <xf numFmtId="0" fontId="20" fillId="0" borderId="6" xfId="0" applyFont="1" applyFill="1" applyBorder="1" applyAlignment="1">
      <alignment horizontal="left" vertical="top"/>
    </xf>
    <xf numFmtId="0" fontId="20" fillId="0" borderId="8" xfId="0" applyFont="1" applyFill="1" applyBorder="1" applyAlignment="1">
      <alignment horizontal="left" vertical="top"/>
    </xf>
    <xf numFmtId="0" fontId="20" fillId="0" borderId="10" xfId="0" applyFont="1" applyFill="1" applyBorder="1" applyAlignment="1">
      <alignment horizontal="left" vertical="top"/>
    </xf>
    <xf numFmtId="0" fontId="20" fillId="0" borderId="31" xfId="0" applyFont="1" applyFill="1" applyBorder="1" applyAlignment="1">
      <alignment horizontal="left" vertical="top"/>
    </xf>
    <xf numFmtId="0" fontId="20" fillId="0" borderId="12" xfId="0" applyFont="1" applyFill="1" applyBorder="1" applyAlignment="1">
      <alignment horizontal="center" vertical="center"/>
    </xf>
    <xf numFmtId="0" fontId="19" fillId="0" borderId="9" xfId="0" applyFont="1" applyBorder="1" applyAlignment="1">
      <alignment horizontal="center" vertical="center"/>
    </xf>
    <xf numFmtId="0" fontId="20" fillId="0" borderId="47" xfId="0" applyFont="1" applyFill="1" applyBorder="1" applyAlignment="1">
      <alignment horizontal="left" vertical="center"/>
    </xf>
    <xf numFmtId="0" fontId="20" fillId="0" borderId="72" xfId="0" applyFont="1" applyFill="1" applyBorder="1" applyAlignment="1">
      <alignment horizontal="left" vertical="center"/>
    </xf>
    <xf numFmtId="0" fontId="50" fillId="0" borderId="10"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6" xfId="0" applyFont="1" applyFill="1" applyBorder="1" applyAlignment="1">
      <alignment horizontal="center" vertical="top"/>
    </xf>
    <xf numFmtId="0" fontId="20" fillId="0" borderId="0" xfId="0" applyFont="1" applyFill="1" applyBorder="1" applyAlignment="1">
      <alignment horizontal="center" vertical="top"/>
    </xf>
    <xf numFmtId="0" fontId="20" fillId="0" borderId="8" xfId="0" applyFont="1" applyFill="1" applyBorder="1" applyAlignment="1">
      <alignment horizontal="center" vertical="top"/>
    </xf>
    <xf numFmtId="0" fontId="20" fillId="0" borderId="10" xfId="0" applyFont="1" applyFill="1" applyBorder="1" applyAlignment="1">
      <alignment horizontal="center" vertical="top"/>
    </xf>
    <xf numFmtId="0" fontId="20" fillId="0" borderId="9" xfId="0" applyFont="1" applyFill="1" applyBorder="1" applyAlignment="1">
      <alignment horizontal="center" vertical="top"/>
    </xf>
    <xf numFmtId="0" fontId="20" fillId="0" borderId="31" xfId="0" applyFont="1" applyFill="1" applyBorder="1" applyAlignment="1">
      <alignment horizontal="center" vertical="top"/>
    </xf>
    <xf numFmtId="0" fontId="50" fillId="0" borderId="8" xfId="0" applyFont="1" applyFill="1" applyBorder="1" applyAlignment="1">
      <alignment horizontal="center" vertical="center"/>
    </xf>
    <xf numFmtId="0" fontId="51" fillId="0" borderId="13" xfId="0" applyFont="1" applyFill="1" applyBorder="1" applyAlignment="1">
      <alignment horizontal="center" vertical="center" shrinkToFit="1"/>
    </xf>
    <xf numFmtId="0" fontId="51" fillId="0" borderId="0" xfId="0" applyFont="1" applyFill="1" applyBorder="1" applyAlignment="1">
      <alignment horizontal="center" vertical="center" shrinkToFit="1"/>
    </xf>
    <xf numFmtId="0" fontId="51" fillId="0" borderId="8" xfId="0" applyFont="1" applyFill="1" applyBorder="1" applyAlignment="1">
      <alignment horizontal="center" vertical="center" shrinkToFit="1"/>
    </xf>
    <xf numFmtId="0" fontId="51" fillId="0" borderId="14" xfId="0" applyFont="1" applyFill="1" applyBorder="1" applyAlignment="1">
      <alignment horizontal="center" vertical="center" shrinkToFit="1"/>
    </xf>
    <xf numFmtId="0" fontId="51" fillId="0" borderId="9" xfId="0" applyFont="1" applyFill="1" applyBorder="1" applyAlignment="1">
      <alignment horizontal="center" vertical="center" shrinkToFit="1"/>
    </xf>
    <xf numFmtId="0" fontId="51" fillId="0" borderId="31" xfId="0" applyFont="1" applyFill="1" applyBorder="1" applyAlignment="1">
      <alignment horizontal="center" vertical="center" shrinkToFit="1"/>
    </xf>
    <xf numFmtId="0" fontId="47" fillId="0" borderId="36" xfId="0" applyFont="1" applyBorder="1" applyAlignment="1">
      <alignment horizontal="center" vertical="center" wrapText="1"/>
    </xf>
    <xf numFmtId="0" fontId="20" fillId="0" borderId="35" xfId="0" applyFont="1" applyFill="1" applyBorder="1" applyAlignment="1">
      <alignment horizontal="center" vertical="center"/>
    </xf>
    <xf numFmtId="0" fontId="20" fillId="0" borderId="65" xfId="0" applyFont="1" applyFill="1" applyBorder="1" applyAlignment="1">
      <alignment horizontal="center" vertical="center"/>
    </xf>
    <xf numFmtId="0" fontId="19" fillId="0" borderId="2" xfId="0" applyFont="1" applyFill="1" applyBorder="1" applyAlignment="1">
      <alignment horizontal="center" vertical="center"/>
    </xf>
    <xf numFmtId="0" fontId="32" fillId="0" borderId="4" xfId="0" applyFont="1" applyBorder="1" applyAlignment="1">
      <alignment horizontal="left" vertical="center"/>
    </xf>
    <xf numFmtId="0" fontId="20" fillId="0" borderId="7"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19" fillId="0" borderId="24" xfId="0" applyFont="1" applyFill="1" applyBorder="1" applyAlignment="1">
      <alignment horizontal="center" vertical="center"/>
    </xf>
    <xf numFmtId="0" fontId="20" fillId="0" borderId="69" xfId="0" applyFont="1" applyFill="1" applyBorder="1" applyAlignment="1">
      <alignment horizontal="left" vertical="center" wrapText="1"/>
    </xf>
    <xf numFmtId="0" fontId="20" fillId="0" borderId="10" xfId="0" applyFont="1" applyFill="1" applyBorder="1" applyAlignment="1">
      <alignment horizontal="left" vertical="top" wrapText="1"/>
    </xf>
    <xf numFmtId="0" fontId="47" fillId="0" borderId="18" xfId="0" applyFont="1" applyBorder="1" applyAlignment="1">
      <alignment horizontal="center" vertical="center"/>
    </xf>
    <xf numFmtId="0" fontId="47" fillId="0" borderId="20" xfId="0" applyFont="1" applyBorder="1" applyAlignment="1">
      <alignment horizontal="center" vertical="center"/>
    </xf>
    <xf numFmtId="0" fontId="51" fillId="0" borderId="59" xfId="0" applyFont="1" applyFill="1" applyBorder="1" applyAlignment="1">
      <alignment horizontal="center" vertical="center" textRotation="255" wrapText="1"/>
    </xf>
    <xf numFmtId="0" fontId="51" fillId="0" borderId="54" xfId="0" applyFont="1" applyFill="1" applyBorder="1" applyAlignment="1">
      <alignment vertical="center"/>
    </xf>
    <xf numFmtId="0" fontId="20" fillId="0" borderId="88" xfId="0" applyFont="1" applyBorder="1" applyAlignment="1">
      <alignment horizontal="center" vertical="center" wrapText="1"/>
    </xf>
    <xf numFmtId="0" fontId="20" fillId="0" borderId="89" xfId="0" applyFont="1" applyBorder="1" applyAlignment="1">
      <alignment horizontal="center" vertical="center" wrapText="1"/>
    </xf>
    <xf numFmtId="0" fontId="50" fillId="0" borderId="59" xfId="0" applyFont="1" applyFill="1" applyBorder="1" applyAlignment="1">
      <alignment horizontal="center" vertical="top" textRotation="255" wrapText="1"/>
    </xf>
    <xf numFmtId="0" fontId="50" fillId="0" borderId="54" xfId="0" applyFont="1" applyFill="1" applyBorder="1" applyAlignment="1">
      <alignment horizontal="center" vertical="top" textRotation="255" wrapText="1"/>
    </xf>
    <xf numFmtId="0" fontId="50" fillId="0" borderId="32" xfId="0" applyFont="1" applyFill="1" applyBorder="1" applyAlignment="1">
      <alignment horizontal="center" vertical="top" textRotation="255" wrapText="1"/>
    </xf>
    <xf numFmtId="0" fontId="60" fillId="0" borderId="65" xfId="0" applyFont="1" applyFill="1" applyBorder="1" applyAlignment="1">
      <alignment horizontal="left" vertical="center" wrapText="1"/>
    </xf>
    <xf numFmtId="0" fontId="60" fillId="0" borderId="31" xfId="0" applyFont="1" applyFill="1" applyBorder="1" applyAlignment="1">
      <alignment horizontal="left" vertical="center" wrapText="1"/>
    </xf>
    <xf numFmtId="0" fontId="20" fillId="0" borderId="10" xfId="0" applyFont="1" applyFill="1" applyBorder="1" applyAlignment="1">
      <alignment horizontal="center" vertical="top" shrinkToFit="1"/>
    </xf>
    <xf numFmtId="0" fontId="20" fillId="0" borderId="9" xfId="0" applyFont="1" applyFill="1" applyBorder="1" applyAlignment="1">
      <alignment horizontal="center" vertical="top" shrinkToFit="1"/>
    </xf>
    <xf numFmtId="0" fontId="47" fillId="0" borderId="86" xfId="0" applyFont="1" applyBorder="1" applyAlignment="1">
      <alignment horizontal="center" vertical="center" wrapText="1"/>
    </xf>
    <xf numFmtId="0" fontId="47" fillId="0" borderId="87"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7" xfId="0" applyFont="1" applyBorder="1" applyAlignment="1">
      <alignment horizontal="center" vertical="center" wrapText="1"/>
    </xf>
    <xf numFmtId="0" fontId="20" fillId="0" borderId="5" xfId="0" applyFont="1" applyFill="1" applyBorder="1" applyAlignment="1">
      <alignment horizontal="left" vertical="top" shrinkToFit="1"/>
    </xf>
    <xf numFmtId="0" fontId="20" fillId="0" borderId="7" xfId="0" applyFont="1" applyFill="1" applyBorder="1" applyAlignment="1">
      <alignment horizontal="left" vertical="top" shrinkToFit="1"/>
    </xf>
    <xf numFmtId="0" fontId="20" fillId="0" borderId="21" xfId="0" applyFont="1" applyFill="1" applyBorder="1" applyAlignment="1">
      <alignment horizontal="center" vertical="center" shrinkToFit="1"/>
    </xf>
    <xf numFmtId="0" fontId="47" fillId="0" borderId="2" xfId="0" applyFont="1" applyFill="1" applyBorder="1" applyAlignment="1">
      <alignment horizontal="center" vertical="center" wrapText="1"/>
    </xf>
    <xf numFmtId="0" fontId="51" fillId="0" borderId="50" xfId="0" applyFont="1" applyBorder="1" applyAlignment="1">
      <alignment horizontal="left" vertical="top" wrapText="1"/>
    </xf>
    <xf numFmtId="0" fontId="47" fillId="0" borderId="2" xfId="0" applyFont="1" applyFill="1" applyBorder="1" applyAlignment="1">
      <alignment horizontal="center" vertical="top"/>
    </xf>
    <xf numFmtId="0" fontId="47" fillId="0" borderId="24" xfId="0" applyFont="1" applyFill="1" applyBorder="1" applyAlignment="1">
      <alignment horizontal="center" vertical="top"/>
    </xf>
    <xf numFmtId="0" fontId="47" fillId="0" borderId="24" xfId="0" applyFont="1" applyFill="1" applyBorder="1" applyAlignment="1">
      <alignment horizontal="center" vertical="center" wrapText="1"/>
    </xf>
    <xf numFmtId="0" fontId="20" fillId="0" borderId="62" xfId="0" applyFont="1" applyFill="1" applyBorder="1" applyAlignment="1">
      <alignment horizontal="left" vertical="center"/>
    </xf>
    <xf numFmtId="0" fontId="20" fillId="0" borderId="13" xfId="0" applyFont="1" applyFill="1" applyBorder="1" applyAlignment="1">
      <alignment horizontal="left" vertical="top"/>
    </xf>
    <xf numFmtId="0" fontId="20" fillId="0" borderId="0" xfId="0" applyFont="1" applyFill="1" applyBorder="1" applyAlignment="1">
      <alignment horizontal="left" vertical="top"/>
    </xf>
    <xf numFmtId="0" fontId="50" fillId="0" borderId="13" xfId="0" applyFont="1" applyFill="1" applyBorder="1" applyAlignment="1">
      <alignment horizontal="center" vertical="center"/>
    </xf>
    <xf numFmtId="0" fontId="50" fillId="0" borderId="14"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31" xfId="0" applyFont="1" applyFill="1" applyBorder="1" applyAlignment="1">
      <alignment horizontal="center" vertical="center"/>
    </xf>
    <xf numFmtId="0" fontId="20" fillId="0" borderId="18"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34" xfId="0" applyFont="1" applyFill="1" applyBorder="1" applyAlignment="1">
      <alignment horizontal="center" vertical="center"/>
    </xf>
    <xf numFmtId="0" fontId="20" fillId="0" borderId="18" xfId="0" applyFont="1" applyFill="1" applyBorder="1" applyAlignment="1">
      <alignment horizontal="center" vertical="center" wrapText="1"/>
    </xf>
    <xf numFmtId="179" fontId="20" fillId="0" borderId="62" xfId="0" applyNumberFormat="1" applyFont="1" applyFill="1" applyBorder="1" applyAlignment="1">
      <alignment horizontal="center" vertical="center" shrinkToFit="1"/>
    </xf>
    <xf numFmtId="179" fontId="20" fillId="0" borderId="4" xfId="0" applyNumberFormat="1" applyFont="1" applyFill="1" applyBorder="1" applyAlignment="1">
      <alignment horizontal="center" vertical="center" shrinkToFit="1"/>
    </xf>
    <xf numFmtId="179" fontId="20" fillId="0" borderId="28" xfId="0" applyNumberFormat="1" applyFont="1" applyFill="1" applyBorder="1" applyAlignment="1">
      <alignment horizontal="center" vertical="center" shrinkToFit="1"/>
    </xf>
    <xf numFmtId="179" fontId="20" fillId="0" borderId="13" xfId="0" applyNumberFormat="1" applyFont="1" applyFill="1" applyBorder="1" applyAlignment="1">
      <alignment horizontal="center" vertical="center" shrinkToFit="1"/>
    </xf>
    <xf numFmtId="179" fontId="20" fillId="0" borderId="0" xfId="0" applyNumberFormat="1" applyFont="1" applyFill="1" applyBorder="1" applyAlignment="1">
      <alignment horizontal="center" vertical="center" shrinkToFit="1"/>
    </xf>
    <xf numFmtId="179" fontId="20" fillId="0" borderId="8" xfId="0" applyNumberFormat="1" applyFont="1" applyFill="1" applyBorder="1" applyAlignment="1">
      <alignment horizontal="center" vertical="center" shrinkToFit="1"/>
    </xf>
    <xf numFmtId="179" fontId="20" fillId="0" borderId="14" xfId="0" applyNumberFormat="1" applyFont="1" applyFill="1" applyBorder="1" applyAlignment="1">
      <alignment horizontal="center" vertical="center" shrinkToFit="1"/>
    </xf>
    <xf numFmtId="179" fontId="20" fillId="0" borderId="9" xfId="0" applyNumberFormat="1" applyFont="1" applyFill="1" applyBorder="1" applyAlignment="1">
      <alignment horizontal="center" vertical="center" shrinkToFit="1"/>
    </xf>
    <xf numFmtId="179" fontId="20" fillId="0" borderId="31" xfId="0" applyNumberFormat="1" applyFont="1" applyFill="1" applyBorder="1" applyAlignment="1">
      <alignment horizontal="center" vertical="center" shrinkToFit="1"/>
    </xf>
    <xf numFmtId="0" fontId="20" fillId="0" borderId="3" xfId="0" applyFont="1" applyFill="1" applyBorder="1" applyAlignment="1">
      <alignment horizontal="center" vertical="top"/>
    </xf>
    <xf numFmtId="0" fontId="19" fillId="0" borderId="0" xfId="0" applyFont="1" applyFill="1" applyBorder="1">
      <alignment vertical="center"/>
    </xf>
    <xf numFmtId="0" fontId="19" fillId="0" borderId="8" xfId="0" applyFont="1" applyFill="1" applyBorder="1">
      <alignment vertical="center"/>
    </xf>
    <xf numFmtId="0" fontId="35" fillId="0" borderId="42" xfId="0" applyFont="1" applyFill="1" applyBorder="1" applyAlignment="1">
      <alignment horizontal="left" vertical="center"/>
    </xf>
    <xf numFmtId="0" fontId="35" fillId="0" borderId="67" xfId="0" applyFont="1" applyFill="1" applyBorder="1" applyAlignment="1">
      <alignment horizontal="left" vertical="center"/>
    </xf>
    <xf numFmtId="0" fontId="50" fillId="0" borderId="2" xfId="0" applyFont="1" applyFill="1" applyBorder="1" applyAlignment="1">
      <alignment horizontal="center" vertical="top" wrapText="1"/>
    </xf>
    <xf numFmtId="0" fontId="35" fillId="0" borderId="40" xfId="0" applyFont="1" applyFill="1" applyBorder="1" applyAlignment="1">
      <alignment horizontal="center" vertical="center" wrapText="1"/>
    </xf>
    <xf numFmtId="0" fontId="35" fillId="0" borderId="52" xfId="0" applyFont="1" applyFill="1" applyBorder="1" applyAlignment="1">
      <alignment horizontal="center" vertical="center" wrapText="1"/>
    </xf>
    <xf numFmtId="0" fontId="20" fillId="0" borderId="63" xfId="0" applyFont="1" applyBorder="1" applyAlignment="1">
      <alignment horizontal="left" vertical="center"/>
    </xf>
    <xf numFmtId="0" fontId="20" fillId="0" borderId="13" xfId="0" applyFont="1" applyBorder="1" applyAlignment="1">
      <alignment horizontal="left" vertical="center"/>
    </xf>
    <xf numFmtId="0" fontId="35" fillId="0" borderId="42" xfId="0" applyFont="1" applyFill="1" applyBorder="1" applyAlignment="1">
      <alignment horizontal="center" vertical="center" shrinkToFit="1"/>
    </xf>
    <xf numFmtId="0" fontId="47" fillId="0" borderId="0" xfId="0" applyFont="1" applyBorder="1" applyAlignment="1">
      <alignment horizontal="left" vertical="top" wrapText="1"/>
    </xf>
    <xf numFmtId="0" fontId="20" fillId="0" borderId="62" xfId="0" applyFont="1" applyBorder="1" applyAlignment="1">
      <alignment horizontal="left" vertical="center" wrapText="1"/>
    </xf>
    <xf numFmtId="0" fontId="20" fillId="0" borderId="4" xfId="0" applyFont="1" applyBorder="1" applyAlignment="1">
      <alignment horizontal="left" vertical="center" wrapText="1"/>
    </xf>
    <xf numFmtId="0" fontId="20" fillId="0" borderId="8" xfId="0" applyFont="1" applyBorder="1" applyAlignment="1">
      <alignment horizontal="center" vertical="center"/>
    </xf>
    <xf numFmtId="0" fontId="20" fillId="0" borderId="6" xfId="0" applyFont="1" applyBorder="1" applyAlignment="1">
      <alignment horizontal="right" vertical="center"/>
    </xf>
    <xf numFmtId="0" fontId="20" fillId="0" borderId="8" xfId="0" applyFont="1" applyBorder="1" applyAlignment="1">
      <alignment horizontal="right" vertical="center"/>
    </xf>
    <xf numFmtId="0" fontId="47" fillId="0" borderId="0" xfId="0" applyFont="1" applyFill="1" applyBorder="1" applyAlignment="1">
      <alignment horizontal="left" vertical="top"/>
    </xf>
    <xf numFmtId="0" fontId="47" fillId="0" borderId="8" xfId="0" applyFont="1" applyFill="1" applyBorder="1" applyAlignment="1">
      <alignment horizontal="left" vertical="top"/>
    </xf>
    <xf numFmtId="0" fontId="20" fillId="0" borderId="6" xfId="0" applyFont="1" applyFill="1" applyBorder="1" applyAlignment="1">
      <alignment horizontal="left" vertical="top" shrinkToFit="1"/>
    </xf>
    <xf numFmtId="0" fontId="20" fillId="0" borderId="45" xfId="0" applyFont="1" applyFill="1" applyBorder="1" applyAlignment="1">
      <alignment horizontal="center" vertical="top" wrapText="1"/>
    </xf>
    <xf numFmtId="0" fontId="47" fillId="0" borderId="90" xfId="0" applyFont="1" applyBorder="1" applyAlignment="1">
      <alignment horizontal="center" wrapText="1"/>
    </xf>
    <xf numFmtId="0" fontId="47" fillId="0" borderId="48" xfId="0" applyFont="1" applyBorder="1" applyAlignment="1">
      <alignment horizontal="center" wrapText="1"/>
    </xf>
    <xf numFmtId="0" fontId="50" fillId="6" borderId="59" xfId="0" applyFont="1" applyFill="1" applyBorder="1" applyAlignment="1">
      <alignment horizontal="center" vertical="center" textRotation="255"/>
    </xf>
    <xf numFmtId="0" fontId="50" fillId="6" borderId="54" xfId="0" applyFont="1" applyFill="1" applyBorder="1" applyAlignment="1">
      <alignment horizontal="center" vertical="center" textRotation="255"/>
    </xf>
    <xf numFmtId="0" fontId="50" fillId="6" borderId="32" xfId="0" applyFont="1" applyFill="1" applyBorder="1" applyAlignment="1">
      <alignment horizontal="center" vertical="center" textRotation="255"/>
    </xf>
    <xf numFmtId="0" fontId="47" fillId="0" borderId="45" xfId="0" applyFont="1" applyBorder="1" applyAlignment="1">
      <alignment horizontal="left" vertical="top" wrapText="1"/>
    </xf>
    <xf numFmtId="0" fontId="47" fillId="0" borderId="48"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36" xfId="0" applyFont="1" applyBorder="1" applyAlignment="1">
      <alignment horizontal="center" vertical="center"/>
    </xf>
    <xf numFmtId="0" fontId="47" fillId="0" borderId="19" xfId="0" applyFont="1" applyBorder="1" applyAlignment="1">
      <alignment horizontal="center" vertical="center"/>
    </xf>
    <xf numFmtId="0" fontId="20" fillId="0" borderId="48" xfId="0" applyFont="1" applyBorder="1" applyAlignment="1">
      <alignment horizontal="left" vertical="top" wrapText="1"/>
    </xf>
    <xf numFmtId="0" fontId="20" fillId="0" borderId="50" xfId="0" applyFont="1" applyBorder="1" applyAlignment="1">
      <alignment horizontal="left" vertical="top" wrapText="1"/>
    </xf>
    <xf numFmtId="0" fontId="52" fillId="0" borderId="0" xfId="0" applyFont="1" applyBorder="1" applyAlignment="1">
      <alignment horizontal="left" vertical="center" wrapText="1"/>
    </xf>
    <xf numFmtId="0" fontId="47" fillId="0" borderId="90" xfId="0" applyFont="1" applyBorder="1" applyAlignment="1">
      <alignment horizontal="center" vertical="center" wrapText="1"/>
    </xf>
    <xf numFmtId="0" fontId="20" fillId="0" borderId="63"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20" xfId="0" applyFont="1" applyFill="1" applyBorder="1" applyAlignment="1">
      <alignment horizontal="center" vertical="center"/>
    </xf>
    <xf numFmtId="0" fontId="51" fillId="0" borderId="36" xfId="0" applyFont="1" applyBorder="1" applyAlignment="1">
      <alignment horizontal="center" vertical="center"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12" xfId="0" applyFont="1" applyFill="1" applyBorder="1" applyAlignment="1">
      <alignment horizontal="left" vertical="top"/>
    </xf>
    <xf numFmtId="0" fontId="20" fillId="0" borderId="35" xfId="0" applyFont="1" applyFill="1" applyBorder="1" applyAlignment="1">
      <alignment horizontal="left" vertical="top"/>
    </xf>
    <xf numFmtId="0" fontId="52" fillId="0" borderId="0" xfId="0" applyFont="1" applyBorder="1" applyAlignment="1">
      <alignment horizontal="left" vertical="top" wrapText="1"/>
    </xf>
    <xf numFmtId="0" fontId="20" fillId="0" borderId="4" xfId="0" applyFont="1" applyBorder="1" applyAlignment="1">
      <alignment horizontal="left" vertical="center"/>
    </xf>
    <xf numFmtId="0" fontId="20" fillId="0" borderId="28" xfId="0" applyFont="1" applyBorder="1" applyAlignment="1">
      <alignment horizontal="left" vertical="center"/>
    </xf>
    <xf numFmtId="0" fontId="60" fillId="0" borderId="0" xfId="0" applyFont="1" applyFill="1" applyBorder="1" applyAlignment="1">
      <alignment vertical="top" wrapText="1"/>
    </xf>
    <xf numFmtId="0" fontId="60" fillId="0" borderId="9" xfId="0" applyFont="1" applyFill="1" applyBorder="1" applyAlignment="1">
      <alignment vertical="top" wrapText="1"/>
    </xf>
    <xf numFmtId="0" fontId="60" fillId="0" borderId="35" xfId="0" applyFont="1" applyFill="1" applyBorder="1" applyAlignment="1">
      <alignment vertical="top" wrapText="1"/>
    </xf>
    <xf numFmtId="0" fontId="60" fillId="0" borderId="7" xfId="0" applyFont="1" applyFill="1" applyBorder="1" applyAlignment="1">
      <alignment vertical="top" wrapText="1"/>
    </xf>
    <xf numFmtId="0" fontId="20" fillId="0" borderId="7" xfId="0" applyFont="1" applyFill="1" applyBorder="1" applyAlignment="1">
      <alignment horizontal="left" vertical="center" shrinkToFit="1"/>
    </xf>
    <xf numFmtId="0" fontId="20" fillId="0" borderId="45" xfId="0" applyFont="1" applyFill="1" applyBorder="1" applyAlignment="1">
      <alignment horizontal="left" vertical="center" shrinkToFit="1"/>
    </xf>
    <xf numFmtId="0" fontId="20" fillId="0" borderId="59" xfId="0" applyFont="1" applyFill="1" applyBorder="1" applyAlignment="1">
      <alignment horizontal="center" vertical="center" textRotation="255" wrapText="1"/>
    </xf>
    <xf numFmtId="0" fontId="20" fillId="0" borderId="54" xfId="0" applyFont="1" applyFill="1" applyBorder="1" applyAlignment="1">
      <alignment horizontal="center" vertical="center" textRotation="255" wrapText="1"/>
    </xf>
    <xf numFmtId="0" fontId="20" fillId="0" borderId="32" xfId="0" applyFont="1" applyFill="1" applyBorder="1" applyAlignment="1">
      <alignment horizontal="center" vertical="center" textRotation="255" wrapText="1"/>
    </xf>
    <xf numFmtId="0" fontId="20" fillId="0" borderId="9" xfId="0" applyFont="1" applyFill="1" applyBorder="1" applyAlignment="1">
      <alignment horizontal="left" vertical="center" shrinkToFit="1"/>
    </xf>
    <xf numFmtId="0" fontId="20" fillId="0" borderId="31" xfId="0" applyFont="1" applyFill="1" applyBorder="1" applyAlignment="1">
      <alignment horizontal="left" vertical="center" shrinkToFit="1"/>
    </xf>
    <xf numFmtId="0" fontId="60" fillId="0" borderId="4" xfId="0" applyFont="1" applyFill="1" applyBorder="1" applyAlignment="1">
      <alignment vertical="top" wrapText="1"/>
    </xf>
    <xf numFmtId="0" fontId="47" fillId="0" borderId="8" xfId="0" applyFont="1" applyBorder="1" applyAlignment="1">
      <alignment horizontal="center" wrapText="1"/>
    </xf>
    <xf numFmtId="0" fontId="20" fillId="0" borderId="18" xfId="0" applyFont="1" applyBorder="1" applyAlignment="1">
      <alignment horizontal="left" vertical="center"/>
    </xf>
    <xf numFmtId="0" fontId="20" fillId="0" borderId="20" xfId="0" applyFont="1" applyBorder="1" applyAlignment="1">
      <alignment horizontal="left" vertical="center"/>
    </xf>
    <xf numFmtId="0" fontId="20" fillId="0" borderId="36" xfId="0" applyFont="1" applyBorder="1" applyAlignment="1">
      <alignment horizontal="left" vertical="center"/>
    </xf>
    <xf numFmtId="0" fontId="20" fillId="0" borderId="19" xfId="0" applyFont="1" applyBorder="1" applyAlignment="1">
      <alignment horizontal="left" vertical="center"/>
    </xf>
    <xf numFmtId="0" fontId="20" fillId="0" borderId="6"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34" xfId="0" applyFont="1" applyBorder="1" applyAlignment="1">
      <alignment horizontal="center" vertical="center" wrapText="1"/>
    </xf>
    <xf numFmtId="0" fontId="60" fillId="0" borderId="0" xfId="0" applyFont="1" applyBorder="1" applyAlignment="1">
      <alignment horizontal="center" vertical="top" wrapText="1"/>
    </xf>
    <xf numFmtId="0" fontId="60" fillId="0" borderId="8" xfId="0" applyFont="1" applyBorder="1" applyAlignment="1">
      <alignment horizontal="center" vertical="top" wrapText="1"/>
    </xf>
    <xf numFmtId="0" fontId="60" fillId="0" borderId="9" xfId="0" applyFont="1" applyBorder="1" applyAlignment="1">
      <alignment horizontal="center" vertical="top" wrapText="1"/>
    </xf>
    <xf numFmtId="0" fontId="60" fillId="0" borderId="31" xfId="0" applyFont="1" applyBorder="1" applyAlignment="1">
      <alignment horizontal="center" vertical="top" wrapText="1"/>
    </xf>
    <xf numFmtId="0" fontId="20" fillId="0" borderId="5" xfId="0" applyFont="1" applyBorder="1" applyAlignment="1">
      <alignment horizontal="center" vertical="center" wrapText="1"/>
    </xf>
    <xf numFmtId="0" fontId="56" fillId="0" borderId="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19" fillId="0" borderId="2" xfId="0" applyFont="1" applyFill="1" applyBorder="1" applyAlignment="1">
      <alignment horizontal="center" vertical="center" textRotation="255"/>
    </xf>
    <xf numFmtId="0" fontId="20" fillId="0" borderId="62" xfId="0" applyFont="1" applyFill="1" applyBorder="1" applyAlignment="1">
      <alignment horizontal="center" vertical="center"/>
    </xf>
    <xf numFmtId="0" fontId="47" fillId="0" borderId="0" xfId="0" applyFont="1" applyFill="1" applyBorder="1" applyAlignment="1">
      <alignment horizontal="left" vertical="top" wrapText="1"/>
    </xf>
    <xf numFmtId="0" fontId="47" fillId="0" borderId="9" xfId="0" applyFont="1" applyFill="1" applyBorder="1" applyAlignment="1">
      <alignment horizontal="left" vertical="top" wrapText="1"/>
    </xf>
    <xf numFmtId="0" fontId="20" fillId="0" borderId="69" xfId="0" applyFont="1" applyFill="1" applyBorder="1" applyAlignment="1">
      <alignment horizontal="center" vertical="center"/>
    </xf>
    <xf numFmtId="0" fontId="20" fillId="0" borderId="2" xfId="0" applyFont="1" applyFill="1" applyBorder="1" applyAlignment="1">
      <alignment horizontal="center" vertical="center"/>
    </xf>
    <xf numFmtId="0" fontId="31" fillId="0" borderId="4" xfId="0" applyFont="1" applyBorder="1" applyAlignment="1">
      <alignment horizontal="left" vertical="center" wrapText="1"/>
    </xf>
    <xf numFmtId="0" fontId="31" fillId="0" borderId="0" xfId="0" applyFont="1" applyAlignment="1">
      <alignment horizontal="left" vertical="center" wrapText="1"/>
    </xf>
    <xf numFmtId="0" fontId="47" fillId="0" borderId="20" xfId="0" applyFont="1" applyBorder="1" applyAlignment="1">
      <alignment horizontal="center" vertical="center" wrapText="1"/>
    </xf>
    <xf numFmtId="0" fontId="20" fillId="0" borderId="5" xfId="0" applyFont="1" applyFill="1" applyBorder="1" applyAlignment="1">
      <alignment vertical="top" shrinkToFit="1"/>
    </xf>
    <xf numFmtId="0" fontId="20" fillId="0" borderId="7" xfId="0" applyFont="1" applyFill="1" applyBorder="1" applyAlignment="1">
      <alignment vertical="top" shrinkToFit="1"/>
    </xf>
    <xf numFmtId="0" fontId="20" fillId="0" borderId="10" xfId="0" applyFont="1" applyFill="1" applyBorder="1" applyAlignment="1">
      <alignment vertical="top" shrinkToFit="1"/>
    </xf>
    <xf numFmtId="0" fontId="20" fillId="0" borderId="9" xfId="0" applyFont="1" applyFill="1" applyBorder="1" applyAlignment="1">
      <alignment vertical="top" shrinkToFit="1"/>
    </xf>
    <xf numFmtId="0" fontId="20" fillId="0" borderId="6" xfId="0" applyFont="1" applyFill="1" applyBorder="1" applyAlignment="1">
      <alignment vertical="center" shrinkToFit="1"/>
    </xf>
    <xf numFmtId="0" fontId="20" fillId="0" borderId="9" xfId="0" applyFont="1" applyFill="1" applyBorder="1" applyAlignment="1">
      <alignment horizontal="center" vertical="top" wrapText="1"/>
    </xf>
    <xf numFmtId="0" fontId="20" fillId="0" borderId="31" xfId="0" applyFont="1" applyFill="1" applyBorder="1" applyAlignment="1">
      <alignment horizontal="center" vertical="top" wrapText="1"/>
    </xf>
    <xf numFmtId="0" fontId="20" fillId="0" borderId="8" xfId="0" applyFont="1" applyFill="1" applyBorder="1" applyAlignment="1">
      <alignment horizontal="left" vertical="center" shrinkToFit="1"/>
    </xf>
    <xf numFmtId="0" fontId="20" fillId="0" borderId="3" xfId="0" applyFont="1" applyFill="1" applyBorder="1" applyAlignment="1">
      <alignment vertical="center" shrinkToFit="1"/>
    </xf>
    <xf numFmtId="0" fontId="20" fillId="0" borderId="4" xfId="0" applyFont="1" applyFill="1" applyBorder="1" applyAlignment="1">
      <alignment vertical="center" shrinkToFit="1"/>
    </xf>
    <xf numFmtId="0" fontId="20" fillId="0" borderId="40" xfId="0" applyFont="1" applyFill="1" applyBorder="1" applyAlignment="1">
      <alignment horizontal="left" vertical="center" wrapText="1"/>
    </xf>
    <xf numFmtId="0" fontId="20" fillId="0" borderId="40"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20" fillId="0" borderId="6" xfId="0" applyFont="1" applyFill="1" applyBorder="1" applyAlignment="1">
      <alignment vertical="top" shrinkToFit="1"/>
    </xf>
    <xf numFmtId="0" fontId="20" fillId="0" borderId="0" xfId="0" applyFont="1" applyFill="1" applyBorder="1" applyAlignment="1">
      <alignment vertical="top" shrinkToFit="1"/>
    </xf>
    <xf numFmtId="0" fontId="20" fillId="0" borderId="28" xfId="0" applyFont="1" applyFill="1" applyBorder="1" applyAlignment="1">
      <alignment horizontal="center" vertical="top" wrapText="1"/>
    </xf>
    <xf numFmtId="0" fontId="19" fillId="0" borderId="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31" xfId="0" applyFont="1" applyFill="1" applyBorder="1" applyAlignment="1">
      <alignment horizontal="center" vertical="center"/>
    </xf>
    <xf numFmtId="0" fontId="20" fillId="0" borderId="5" xfId="0" applyFont="1" applyFill="1" applyBorder="1" applyAlignment="1">
      <alignment horizontal="center" vertical="top" wrapText="1"/>
    </xf>
    <xf numFmtId="0" fontId="20" fillId="0" borderId="12" xfId="0" applyFont="1" applyFill="1" applyBorder="1" applyAlignment="1">
      <alignment horizontal="center" vertical="top" wrapText="1"/>
    </xf>
    <xf numFmtId="0" fontId="20" fillId="0" borderId="65" xfId="0" applyFont="1" applyFill="1" applyBorder="1" applyAlignment="1">
      <alignment horizontal="center" vertical="top" wrapText="1"/>
    </xf>
    <xf numFmtId="0" fontId="20" fillId="0" borderId="10" xfId="0" applyFont="1" applyFill="1" applyBorder="1" applyAlignment="1">
      <alignment horizontal="center" vertical="top" wrapText="1"/>
    </xf>
    <xf numFmtId="0" fontId="33" fillId="0" borderId="4" xfId="0" applyFont="1" applyBorder="1" applyAlignment="1">
      <alignment horizontal="center" vertical="center"/>
    </xf>
    <xf numFmtId="0" fontId="33" fillId="0" borderId="0" xfId="0" applyFont="1" applyAlignment="1">
      <alignment horizontal="center" vertical="center"/>
    </xf>
    <xf numFmtId="0" fontId="51" fillId="0" borderId="0" xfId="0" applyFont="1" applyBorder="1" applyAlignment="1">
      <alignment horizontal="center" vertical="center" wrapText="1"/>
    </xf>
    <xf numFmtId="0" fontId="20" fillId="0" borderId="36" xfId="0" applyFont="1" applyBorder="1" applyAlignment="1">
      <alignment horizontal="center" vertical="center" wrapText="1"/>
    </xf>
    <xf numFmtId="0" fontId="60" fillId="0" borderId="8" xfId="0" applyFont="1" applyBorder="1" applyAlignment="1">
      <alignment horizontal="left" vertical="top" wrapText="1"/>
    </xf>
    <xf numFmtId="0" fontId="60" fillId="0" borderId="31" xfId="0" applyFont="1" applyBorder="1" applyAlignment="1">
      <alignment horizontal="left" vertical="top" wrapText="1"/>
    </xf>
    <xf numFmtId="0" fontId="50" fillId="0" borderId="5" xfId="0" applyFont="1" applyFill="1" applyBorder="1" applyAlignment="1">
      <alignment horizontal="center" vertical="center"/>
    </xf>
    <xf numFmtId="0" fontId="50" fillId="0" borderId="7" xfId="0" applyFont="1" applyFill="1" applyBorder="1" applyAlignment="1">
      <alignment horizontal="center" vertical="center"/>
    </xf>
    <xf numFmtId="0" fontId="31" fillId="0" borderId="4" xfId="0" applyFont="1" applyBorder="1" applyAlignment="1">
      <alignment horizontal="left" vertical="center"/>
    </xf>
    <xf numFmtId="0" fontId="50" fillId="0" borderId="59" xfId="0" applyFont="1" applyFill="1" applyBorder="1" applyAlignment="1">
      <alignment horizontal="center" vertical="center" textRotation="255" wrapText="1"/>
    </xf>
    <xf numFmtId="0" fontId="50" fillId="0" borderId="54" xfId="0" applyFont="1" applyFill="1" applyBorder="1" applyAlignment="1">
      <alignment horizontal="center" vertical="center" textRotation="255" wrapText="1"/>
    </xf>
    <xf numFmtId="0" fontId="50" fillId="0" borderId="32" xfId="0" applyFont="1" applyFill="1" applyBorder="1" applyAlignment="1">
      <alignment horizontal="center" vertical="center" textRotation="255" wrapText="1"/>
    </xf>
    <xf numFmtId="0" fontId="47" fillId="0" borderId="7" xfId="0" applyFont="1" applyFill="1" applyBorder="1" applyAlignment="1">
      <alignment horizontal="left" vertical="top" wrapText="1"/>
    </xf>
    <xf numFmtId="0" fontId="35" fillId="0" borderId="35" xfId="0" applyFont="1" applyBorder="1" applyAlignment="1">
      <alignment horizontal="center" vertical="center"/>
    </xf>
    <xf numFmtId="0" fontId="20" fillId="0" borderId="0" xfId="0" applyFont="1" applyFill="1" applyBorder="1" applyAlignment="1">
      <alignment vertical="center"/>
    </xf>
    <xf numFmtId="0" fontId="47" fillId="0" borderId="4" xfId="0" applyFont="1" applyFill="1" applyBorder="1" applyAlignment="1">
      <alignment horizontal="left" vertical="top" wrapText="1"/>
    </xf>
    <xf numFmtId="0" fontId="47" fillId="0" borderId="0" xfId="0" applyFont="1" applyFill="1" applyBorder="1" applyAlignment="1">
      <alignment horizontal="center" vertical="top" wrapText="1"/>
    </xf>
    <xf numFmtId="0" fontId="47" fillId="0" borderId="8" xfId="0" applyFont="1" applyFill="1" applyBorder="1" applyAlignment="1">
      <alignment horizontal="center" vertical="top" wrapText="1"/>
    </xf>
    <xf numFmtId="0" fontId="47" fillId="0" borderId="9" xfId="0" applyFont="1" applyFill="1" applyBorder="1" applyAlignment="1">
      <alignment horizontal="center" vertical="top" wrapText="1"/>
    </xf>
    <xf numFmtId="0" fontId="47" fillId="0" borderId="31" xfId="0" applyFont="1" applyFill="1" applyBorder="1" applyAlignment="1">
      <alignment horizontal="center" vertical="top" wrapText="1"/>
    </xf>
    <xf numFmtId="0" fontId="51" fillId="0" borderId="48" xfId="0" applyFont="1" applyFill="1" applyBorder="1" applyAlignment="1">
      <alignment horizontal="left" vertical="top" wrapText="1"/>
    </xf>
    <xf numFmtId="0" fontId="51" fillId="0" borderId="50" xfId="0" applyFont="1" applyFill="1" applyBorder="1" applyAlignment="1">
      <alignment horizontal="left" vertical="top" wrapText="1"/>
    </xf>
    <xf numFmtId="0" fontId="20" fillId="0" borderId="42" xfId="0" applyFont="1" applyFill="1" applyBorder="1" applyAlignment="1">
      <alignment horizontal="center" vertical="center"/>
    </xf>
    <xf numFmtId="0" fontId="20" fillId="0" borderId="59" xfId="0" applyFont="1" applyFill="1" applyBorder="1" applyAlignment="1">
      <alignment horizontal="center" vertical="center" textRotation="255"/>
    </xf>
    <xf numFmtId="0" fontId="20" fillId="0" borderId="54" xfId="0" applyFont="1" applyFill="1" applyBorder="1" applyAlignment="1">
      <alignment horizontal="center" vertical="center" textRotation="255"/>
    </xf>
    <xf numFmtId="0" fontId="20" fillId="0" borderId="32" xfId="0" applyFont="1" applyFill="1" applyBorder="1" applyAlignment="1">
      <alignment horizontal="center" vertical="center" textRotation="255"/>
    </xf>
    <xf numFmtId="0" fontId="20" fillId="0" borderId="85" xfId="0" applyFont="1" applyFill="1" applyBorder="1" applyAlignment="1">
      <alignment horizontal="center" vertical="center" wrapText="1"/>
    </xf>
    <xf numFmtId="0" fontId="20" fillId="0" borderId="86" xfId="0" applyFont="1" applyFill="1" applyBorder="1" applyAlignment="1">
      <alignment horizontal="center" vertical="center" wrapText="1"/>
    </xf>
    <xf numFmtId="0" fontId="20" fillId="0" borderId="87" xfId="0" applyFont="1" applyFill="1" applyBorder="1" applyAlignment="1">
      <alignment horizontal="center" vertical="center" wrapText="1"/>
    </xf>
    <xf numFmtId="0" fontId="20" fillId="0" borderId="90" xfId="0" applyFont="1" applyFill="1" applyBorder="1" applyAlignment="1">
      <alignment horizontal="center" wrapText="1"/>
    </xf>
    <xf numFmtId="0" fontId="20" fillId="0" borderId="48" xfId="0" applyFont="1" applyFill="1" applyBorder="1" applyAlignment="1">
      <alignment horizontal="center" wrapText="1"/>
    </xf>
    <xf numFmtId="0" fontId="47" fillId="0" borderId="28" xfId="0" applyFont="1" applyFill="1" applyBorder="1" applyAlignment="1">
      <alignment horizontal="left" vertical="top" wrapText="1"/>
    </xf>
    <xf numFmtId="0" fontId="56" fillId="0" borderId="4" xfId="0" applyFont="1" applyFill="1" applyBorder="1" applyAlignment="1">
      <alignment horizontal="center" vertical="center"/>
    </xf>
    <xf numFmtId="0" fontId="56" fillId="0" borderId="28" xfId="0" applyFont="1" applyFill="1" applyBorder="1" applyAlignment="1">
      <alignment horizontal="center" vertical="center"/>
    </xf>
    <xf numFmtId="0" fontId="20" fillId="0" borderId="5" xfId="0" applyFont="1" applyFill="1" applyBorder="1" applyAlignment="1">
      <alignment horizontal="left" vertical="center"/>
    </xf>
    <xf numFmtId="0" fontId="47" fillId="0" borderId="8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31" xfId="0" applyFont="1" applyBorder="1" applyAlignment="1">
      <alignment horizontal="center" vertical="center" wrapText="1"/>
    </xf>
    <xf numFmtId="0" fontId="60" fillId="0" borderId="4" xfId="0" applyFont="1" applyFill="1" applyBorder="1" applyAlignment="1">
      <alignment horizontal="left" vertical="center" wrapText="1"/>
    </xf>
    <xf numFmtId="0" fontId="60" fillId="0" borderId="28" xfId="0" applyFont="1" applyFill="1" applyBorder="1" applyAlignment="1">
      <alignment horizontal="left" vertical="center" wrapText="1"/>
    </xf>
    <xf numFmtId="0" fontId="60" fillId="0" borderId="28" xfId="0" applyFont="1" applyFill="1" applyBorder="1" applyAlignment="1">
      <alignment horizontal="left" vertical="top" wrapText="1"/>
    </xf>
    <xf numFmtId="0" fontId="60" fillId="0" borderId="8" xfId="0" applyFont="1" applyFill="1" applyBorder="1" applyAlignment="1">
      <alignment horizontal="left" vertical="top" wrapText="1"/>
    </xf>
    <xf numFmtId="0" fontId="60" fillId="0" borderId="31" xfId="0" applyFont="1" applyFill="1" applyBorder="1" applyAlignment="1">
      <alignment horizontal="left" vertical="top" wrapText="1"/>
    </xf>
    <xf numFmtId="0" fontId="47" fillId="0" borderId="94" xfId="0" applyFont="1" applyBorder="1" applyAlignment="1">
      <alignment horizontal="center" vertical="center" wrapText="1"/>
    </xf>
    <xf numFmtId="0" fontId="47" fillId="0" borderId="94" xfId="0" applyFont="1" applyBorder="1" applyAlignment="1">
      <alignment horizontal="center" vertical="center"/>
    </xf>
    <xf numFmtId="0" fontId="60" fillId="0" borderId="9" xfId="0" applyFont="1" applyFill="1" applyBorder="1" applyAlignment="1">
      <alignment horizontal="left" vertical="center" wrapText="1"/>
    </xf>
    <xf numFmtId="0" fontId="55" fillId="0" borderId="24" xfId="0" applyFont="1" applyFill="1" applyBorder="1">
      <alignment vertical="center"/>
    </xf>
    <xf numFmtId="0" fontId="47" fillId="0" borderId="75" xfId="0" applyFont="1" applyBorder="1" applyAlignment="1">
      <alignment horizontal="center" vertical="center" wrapText="1"/>
    </xf>
    <xf numFmtId="0" fontId="47" fillId="0" borderId="78" xfId="0" applyFont="1" applyBorder="1" applyAlignment="1">
      <alignment horizontal="center" vertical="center" wrapText="1"/>
    </xf>
    <xf numFmtId="0" fontId="47" fillId="0" borderId="78" xfId="0" applyFont="1" applyBorder="1" applyAlignment="1">
      <alignment horizontal="center" vertical="center"/>
    </xf>
    <xf numFmtId="0" fontId="47" fillId="0" borderId="73" xfId="0" applyFont="1" applyBorder="1" applyAlignment="1">
      <alignment horizontal="center" vertical="center"/>
    </xf>
    <xf numFmtId="0" fontId="19" fillId="0" borderId="0" xfId="0" applyFont="1" applyAlignment="1">
      <alignment horizontal="right" vertical="center"/>
    </xf>
    <xf numFmtId="0" fontId="19" fillId="0" borderId="8" xfId="0" applyFont="1" applyBorder="1" applyAlignment="1">
      <alignment horizontal="right" vertical="center"/>
    </xf>
    <xf numFmtId="0" fontId="20" fillId="0" borderId="0" xfId="0" applyFont="1" applyAlignment="1">
      <alignment horizontal="right" vertical="center"/>
    </xf>
    <xf numFmtId="14" fontId="55" fillId="0" borderId="21" xfId="0" applyNumberFormat="1" applyFont="1" applyBorder="1" applyAlignment="1">
      <alignment horizontal="left" vertical="center"/>
    </xf>
    <xf numFmtId="14" fontId="55" fillId="0" borderId="2" xfId="0" applyNumberFormat="1" applyFont="1" applyBorder="1" applyAlignment="1">
      <alignment horizontal="left" vertical="center"/>
    </xf>
    <xf numFmtId="14" fontId="55" fillId="0" borderId="24" xfId="0" applyNumberFormat="1" applyFont="1" applyBorder="1" applyAlignment="1">
      <alignment horizontal="left" vertical="center"/>
    </xf>
    <xf numFmtId="0" fontId="47" fillId="0" borderId="3" xfId="0" applyFont="1" applyBorder="1" applyAlignment="1">
      <alignment horizontal="left" vertical="center"/>
    </xf>
    <xf numFmtId="0" fontId="47" fillId="0" borderId="4" xfId="0" applyFont="1" applyBorder="1" applyAlignment="1">
      <alignment horizontal="left" vertical="center"/>
    </xf>
    <xf numFmtId="0" fontId="47" fillId="0" borderId="28" xfId="0" applyFont="1" applyBorder="1" applyAlignment="1">
      <alignment horizontal="left" vertical="center"/>
    </xf>
    <xf numFmtId="0" fontId="60" fillId="0" borderId="9" xfId="0" applyFont="1" applyFill="1" applyBorder="1" applyAlignment="1">
      <alignment horizontal="center" vertical="center" wrapText="1"/>
    </xf>
    <xf numFmtId="0" fontId="60" fillId="0" borderId="31"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36" fillId="0" borderId="6"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39" fillId="0" borderId="21" xfId="0" applyNumberFormat="1" applyFont="1" applyFill="1" applyBorder="1" applyAlignment="1">
      <alignment horizontal="center" vertical="center"/>
    </xf>
    <xf numFmtId="0" fontId="39" fillId="0" borderId="2" xfId="0" applyNumberFormat="1" applyFont="1" applyFill="1" applyBorder="1" applyAlignment="1">
      <alignment horizontal="center" vertical="center"/>
    </xf>
    <xf numFmtId="0" fontId="39" fillId="0" borderId="24" xfId="0" applyNumberFormat="1" applyFont="1" applyFill="1" applyBorder="1" applyAlignment="1">
      <alignment horizontal="center" vertical="center"/>
    </xf>
    <xf numFmtId="0" fontId="36" fillId="0" borderId="15" xfId="0" applyFont="1" applyFill="1" applyBorder="1" applyAlignment="1">
      <alignment horizontal="left" vertical="top" wrapText="1"/>
    </xf>
    <xf numFmtId="0" fontId="36" fillId="0" borderId="4" xfId="0" applyFont="1" applyFill="1" applyBorder="1" applyAlignment="1">
      <alignment horizontal="left" vertical="top" wrapText="1"/>
    </xf>
    <xf numFmtId="0" fontId="36" fillId="0" borderId="28" xfId="0" applyFont="1" applyFill="1" applyBorder="1" applyAlignment="1">
      <alignment horizontal="left" vertical="top" wrapText="1"/>
    </xf>
    <xf numFmtId="0" fontId="36" fillId="0" borderId="16"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8" xfId="0" applyFont="1" applyFill="1" applyBorder="1" applyAlignment="1">
      <alignment horizontal="left" vertical="top" wrapText="1"/>
    </xf>
    <xf numFmtId="0" fontId="36" fillId="0" borderId="37" xfId="0" applyFont="1" applyFill="1" applyBorder="1" applyAlignment="1">
      <alignment horizontal="left" vertical="top" wrapText="1"/>
    </xf>
    <xf numFmtId="0" fontId="36" fillId="0" borderId="9" xfId="0" applyFont="1" applyFill="1" applyBorder="1" applyAlignment="1">
      <alignment horizontal="left" vertical="top" wrapText="1"/>
    </xf>
    <xf numFmtId="0" fontId="36" fillId="0" borderId="31" xfId="0" applyFont="1" applyFill="1" applyBorder="1" applyAlignment="1">
      <alignment horizontal="left" vertical="top" wrapText="1"/>
    </xf>
    <xf numFmtId="0" fontId="36" fillId="0" borderId="60" xfId="0" applyFont="1" applyFill="1" applyBorder="1" applyAlignment="1">
      <alignment horizontal="center" vertical="center" textRotation="255"/>
    </xf>
    <xf numFmtId="0" fontId="36" fillId="0" borderId="61" xfId="0" applyFont="1" applyFill="1" applyBorder="1" applyAlignment="1">
      <alignment horizontal="center" vertical="center" textRotation="255"/>
    </xf>
    <xf numFmtId="0" fontId="36" fillId="0" borderId="38" xfId="0" applyFont="1" applyFill="1" applyBorder="1" applyAlignment="1">
      <alignment horizontal="center" vertical="center" wrapText="1"/>
    </xf>
    <xf numFmtId="0" fontId="36" fillId="0" borderId="43"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15"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28"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64" xfId="0" applyFont="1" applyFill="1" applyBorder="1" applyAlignment="1">
      <alignment horizontal="center" vertical="center" textRotation="255"/>
    </xf>
    <xf numFmtId="0" fontId="36"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4" xfId="0" applyFont="1" applyFill="1" applyBorder="1" applyAlignment="1">
      <alignment horizontal="center" vertical="center" textRotation="255"/>
    </xf>
    <xf numFmtId="0" fontId="36" fillId="0" borderId="32" xfId="0" applyFont="1" applyFill="1" applyBorder="1" applyAlignment="1">
      <alignment horizontal="center" vertical="center" textRotation="255"/>
    </xf>
    <xf numFmtId="0" fontId="36" fillId="0" borderId="6"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10" xfId="0" applyFont="1" applyFill="1" applyBorder="1" applyAlignment="1">
      <alignment horizontal="center" vertical="center"/>
    </xf>
    <xf numFmtId="14" fontId="35" fillId="0" borderId="21" xfId="0" applyNumberFormat="1" applyFont="1" applyFill="1" applyBorder="1" applyAlignment="1">
      <alignment horizontal="center" vertical="center"/>
    </xf>
    <xf numFmtId="14" fontId="35" fillId="0" borderId="2" xfId="0" applyNumberFormat="1" applyFont="1" applyFill="1" applyBorder="1" applyAlignment="1">
      <alignment horizontal="center" vertical="center"/>
    </xf>
    <xf numFmtId="14" fontId="35" fillId="0" borderId="24" xfId="0" applyNumberFormat="1" applyFont="1" applyFill="1" applyBorder="1" applyAlignment="1">
      <alignment horizontal="center" vertical="center"/>
    </xf>
    <xf numFmtId="0" fontId="36" fillId="0" borderId="33" xfId="0" applyFont="1" applyFill="1" applyBorder="1" applyAlignment="1">
      <alignment horizontal="left" vertical="top" wrapText="1"/>
    </xf>
    <xf numFmtId="0" fontId="36" fillId="0" borderId="22" xfId="0" applyFont="1" applyFill="1" applyBorder="1" applyAlignment="1">
      <alignment horizontal="left" vertical="top" wrapText="1"/>
    </xf>
    <xf numFmtId="0" fontId="36" fillId="0" borderId="25" xfId="0" applyFont="1" applyFill="1" applyBorder="1" applyAlignment="1">
      <alignment horizontal="left" vertical="top" wrapText="1"/>
    </xf>
    <xf numFmtId="0" fontId="36" fillId="0" borderId="70" xfId="0" applyFont="1" applyFill="1" applyBorder="1" applyAlignment="1">
      <alignment horizontal="center" vertical="center" textRotation="255"/>
    </xf>
    <xf numFmtId="0" fontId="36" fillId="0" borderId="38" xfId="0" applyFont="1" applyFill="1" applyBorder="1" applyAlignment="1">
      <alignment horizontal="center" vertical="center"/>
    </xf>
    <xf numFmtId="0" fontId="36" fillId="0" borderId="53" xfId="0" applyFont="1" applyFill="1" applyBorder="1" applyAlignment="1">
      <alignment horizontal="center" vertical="center"/>
    </xf>
    <xf numFmtId="14" fontId="39" fillId="0" borderId="21" xfId="0" applyNumberFormat="1" applyFont="1" applyFill="1" applyBorder="1" applyAlignment="1">
      <alignment horizontal="center" vertical="center"/>
    </xf>
    <xf numFmtId="14" fontId="39" fillId="0" borderId="2" xfId="0" applyNumberFormat="1" applyFont="1" applyFill="1" applyBorder="1" applyAlignment="1">
      <alignment horizontal="center" vertical="center"/>
    </xf>
    <xf numFmtId="14" fontId="39" fillId="0" borderId="24" xfId="0" applyNumberFormat="1" applyFont="1" applyFill="1" applyBorder="1" applyAlignment="1">
      <alignment horizontal="center" vertical="center"/>
    </xf>
    <xf numFmtId="0" fontId="0" fillId="0" borderId="4" xfId="0" applyBorder="1" applyAlignment="1">
      <alignment horizontal="left" vertical="center" wrapText="1"/>
    </xf>
    <xf numFmtId="0" fontId="0" fillId="0" borderId="0" xfId="0" applyBorder="1" applyAlignment="1">
      <alignment horizontal="left" vertical="center" wrapText="1"/>
    </xf>
  </cellXfs>
  <cellStyles count="4">
    <cellStyle name="パーセント" xfId="3" builtinId="5"/>
    <cellStyle name="ハイパーリンク" xfId="1" builtinId="8"/>
    <cellStyle name="標準" xfId="0" builtinId="0"/>
    <cellStyle name="標準 2" xfId="2"/>
  </cellStyles>
  <dxfs count="1">
    <dxf>
      <fill>
        <patternFill>
          <bgColor theme="8" tint="0.39994506668294322"/>
        </patternFill>
      </fill>
    </dxf>
  </dxfs>
  <tableStyles count="0" defaultTableStyle="TableStyleMedium9" defaultPivotStyle="PivotStyleLight16"/>
  <colors>
    <mruColors>
      <color rgb="FFE6EBF2"/>
      <color rgb="FF929DC0"/>
      <color rgb="FFE1EBF7"/>
      <color rgb="FFDBE5F1"/>
      <color rgb="FFA0AAC8"/>
      <color rgb="FFAEAA90"/>
      <color rgb="FF668FCC"/>
      <color rgb="FF88AA6A"/>
      <color rgb="FFFFFFD9"/>
      <color rgb="FFC4A1C7"/>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224678</xdr:colOff>
      <xdr:row>5</xdr:row>
      <xdr:rowOff>76200</xdr:rowOff>
    </xdr:from>
    <xdr:to>
      <xdr:col>5</xdr:col>
      <xdr:colOff>481293</xdr:colOff>
      <xdr:row>7</xdr:row>
      <xdr:rowOff>533400</xdr:rowOff>
    </xdr:to>
    <xdr:sp macro="" textlink="">
      <xdr:nvSpPr>
        <xdr:cNvPr id="2" name="下矢印 1"/>
        <xdr:cNvSpPr/>
      </xdr:nvSpPr>
      <xdr:spPr>
        <a:xfrm>
          <a:off x="2409825" y="1107141"/>
          <a:ext cx="256615" cy="1712259"/>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224678</xdr:colOff>
      <xdr:row>10</xdr:row>
      <xdr:rowOff>142875</xdr:rowOff>
    </xdr:from>
    <xdr:to>
      <xdr:col>5</xdr:col>
      <xdr:colOff>481293</xdr:colOff>
      <xdr:row>11</xdr:row>
      <xdr:rowOff>552450</xdr:rowOff>
    </xdr:to>
    <xdr:sp macro="" textlink="">
      <xdr:nvSpPr>
        <xdr:cNvPr id="3" name="下矢印 2"/>
        <xdr:cNvSpPr/>
      </xdr:nvSpPr>
      <xdr:spPr>
        <a:xfrm>
          <a:off x="2409825" y="3683934"/>
          <a:ext cx="256615" cy="1037104"/>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202266</xdr:colOff>
      <xdr:row>14</xdr:row>
      <xdr:rowOff>130175</xdr:rowOff>
    </xdr:from>
    <xdr:to>
      <xdr:col>5</xdr:col>
      <xdr:colOff>504265</xdr:colOff>
      <xdr:row>19</xdr:row>
      <xdr:rowOff>24280</xdr:rowOff>
    </xdr:to>
    <xdr:sp macro="" textlink="">
      <xdr:nvSpPr>
        <xdr:cNvPr id="4" name="下矢印 3"/>
        <xdr:cNvSpPr/>
      </xdr:nvSpPr>
      <xdr:spPr>
        <a:xfrm>
          <a:off x="2393016" y="4816475"/>
          <a:ext cx="301999" cy="3342155"/>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Y64"/>
  <sheetViews>
    <sheetView view="pageBreakPreview" zoomScale="115" zoomScaleNormal="100" zoomScaleSheetLayoutView="115" workbookViewId="0">
      <selection activeCell="A13" sqref="A13:W16"/>
    </sheetView>
  </sheetViews>
  <sheetFormatPr defaultRowHeight="11.25"/>
  <cols>
    <col min="1" max="1" width="3.625" style="25" customWidth="1"/>
    <col min="2" max="3" width="3.625" style="27" customWidth="1"/>
    <col min="4" max="23" width="3.625" style="25" customWidth="1"/>
    <col min="24" max="24" width="9" style="25"/>
    <col min="25" max="26" width="0" style="25" hidden="1" customWidth="1"/>
    <col min="27" max="16384" width="9" style="25"/>
  </cols>
  <sheetData>
    <row r="1" spans="1:23" ht="22.5" customHeight="1">
      <c r="A1" s="543"/>
      <c r="B1" s="543"/>
      <c r="C1" s="543"/>
      <c r="D1" s="543"/>
      <c r="E1" s="543"/>
      <c r="F1" s="543"/>
      <c r="G1" s="543"/>
      <c r="H1" s="543"/>
      <c r="I1" s="543"/>
      <c r="J1" s="543"/>
      <c r="K1" s="543"/>
      <c r="L1" s="543"/>
      <c r="M1" s="543"/>
      <c r="N1" s="543"/>
      <c r="O1" s="543"/>
      <c r="P1" s="543"/>
      <c r="Q1" s="543"/>
      <c r="R1" s="543"/>
      <c r="S1" s="543"/>
      <c r="T1" s="543"/>
      <c r="U1" s="543"/>
      <c r="V1" s="543"/>
      <c r="W1" s="543"/>
    </row>
    <row r="2" spans="1:23" ht="15" customHeight="1">
      <c r="A2" s="543"/>
      <c r="B2" s="543"/>
      <c r="C2" s="543"/>
      <c r="D2" s="543"/>
      <c r="E2" s="543"/>
      <c r="F2" s="543"/>
      <c r="G2" s="543"/>
      <c r="H2" s="543"/>
      <c r="I2" s="543"/>
      <c r="J2" s="543"/>
      <c r="K2" s="543"/>
      <c r="L2" s="543"/>
      <c r="M2" s="543"/>
      <c r="N2" s="543"/>
      <c r="O2" s="543"/>
      <c r="P2" s="543"/>
      <c r="Q2" s="543"/>
      <c r="R2" s="543"/>
      <c r="S2" s="543"/>
      <c r="T2" s="543"/>
      <c r="U2" s="543"/>
      <c r="V2" s="543"/>
      <c r="W2" s="543"/>
    </row>
    <row r="3" spans="1:23" ht="15" customHeight="1">
      <c r="A3" s="543"/>
      <c r="B3" s="543"/>
      <c r="C3" s="543"/>
      <c r="D3" s="543"/>
      <c r="E3" s="543"/>
      <c r="F3" s="543"/>
      <c r="G3" s="543"/>
      <c r="H3" s="543"/>
      <c r="I3" s="543"/>
      <c r="J3" s="543"/>
      <c r="K3" s="543"/>
      <c r="L3" s="543"/>
      <c r="M3" s="543"/>
      <c r="N3" s="543"/>
      <c r="O3" s="543"/>
      <c r="P3" s="543"/>
      <c r="Q3" s="543"/>
      <c r="R3" s="543"/>
      <c r="S3" s="543"/>
      <c r="T3" s="543"/>
      <c r="U3" s="543"/>
      <c r="V3" s="543"/>
      <c r="W3" s="543"/>
    </row>
    <row r="4" spans="1:23" ht="15" customHeight="1">
      <c r="A4" s="543"/>
      <c r="B4" s="543"/>
      <c r="C4" s="543"/>
      <c r="D4" s="543"/>
      <c r="E4" s="543"/>
      <c r="F4" s="543"/>
      <c r="G4" s="543"/>
      <c r="H4" s="543"/>
      <c r="I4" s="543"/>
      <c r="J4" s="543"/>
      <c r="K4" s="543"/>
      <c r="L4" s="543"/>
      <c r="M4" s="543"/>
      <c r="N4" s="543"/>
      <c r="O4" s="543"/>
      <c r="P4" s="543"/>
      <c r="Q4" s="543"/>
      <c r="R4" s="543"/>
      <c r="S4" s="543"/>
      <c r="T4" s="543"/>
      <c r="U4" s="543"/>
      <c r="V4" s="543"/>
      <c r="W4" s="543"/>
    </row>
    <row r="5" spans="1:23" ht="15" customHeight="1">
      <c r="A5" s="543"/>
      <c r="B5" s="543"/>
      <c r="C5" s="543"/>
      <c r="D5" s="543"/>
      <c r="E5" s="543"/>
      <c r="F5" s="543"/>
      <c r="G5" s="543"/>
      <c r="H5" s="543"/>
      <c r="I5" s="543"/>
      <c r="J5" s="543"/>
      <c r="K5" s="543"/>
      <c r="L5" s="543"/>
      <c r="M5" s="543"/>
      <c r="N5" s="543"/>
      <c r="O5" s="543"/>
      <c r="P5" s="543"/>
      <c r="Q5" s="543"/>
      <c r="R5" s="543"/>
      <c r="S5" s="543"/>
      <c r="T5" s="543"/>
      <c r="U5" s="543"/>
      <c r="V5" s="543"/>
      <c r="W5" s="543"/>
    </row>
    <row r="6" spans="1:23" ht="15" customHeight="1">
      <c r="A6" s="543"/>
      <c r="B6" s="543"/>
      <c r="C6" s="543"/>
      <c r="D6" s="543"/>
      <c r="E6" s="543"/>
      <c r="F6" s="543"/>
      <c r="G6" s="543"/>
      <c r="H6" s="543"/>
      <c r="I6" s="543"/>
      <c r="J6" s="543"/>
      <c r="K6" s="543"/>
      <c r="L6" s="543"/>
      <c r="M6" s="543"/>
      <c r="N6" s="543"/>
      <c r="O6" s="543"/>
      <c r="P6" s="543"/>
      <c r="Q6" s="543"/>
      <c r="R6" s="543"/>
      <c r="S6" s="543"/>
      <c r="T6" s="543"/>
      <c r="U6" s="543"/>
      <c r="V6" s="543"/>
      <c r="W6" s="543"/>
    </row>
    <row r="7" spans="1:23" ht="15" customHeight="1">
      <c r="A7" s="543"/>
      <c r="B7" s="543"/>
      <c r="C7" s="543"/>
      <c r="D7" s="543"/>
      <c r="E7" s="543"/>
      <c r="F7" s="543"/>
      <c r="G7" s="543"/>
      <c r="H7" s="543"/>
      <c r="I7" s="543"/>
      <c r="J7" s="543"/>
      <c r="K7" s="543"/>
      <c r="L7" s="543"/>
      <c r="M7" s="543"/>
      <c r="N7" s="543"/>
      <c r="O7" s="543"/>
      <c r="P7" s="543"/>
      <c r="Q7" s="543"/>
      <c r="R7" s="543"/>
      <c r="S7" s="543"/>
      <c r="T7" s="543"/>
      <c r="U7" s="543"/>
      <c r="V7" s="543"/>
      <c r="W7" s="543"/>
    </row>
    <row r="8" spans="1:23" ht="15" customHeight="1">
      <c r="A8" s="543"/>
      <c r="B8" s="543"/>
      <c r="C8" s="543"/>
      <c r="D8" s="543"/>
      <c r="E8" s="543"/>
      <c r="F8" s="543"/>
      <c r="G8" s="543"/>
      <c r="H8" s="543"/>
      <c r="I8" s="543"/>
      <c r="J8" s="543"/>
      <c r="K8" s="543"/>
      <c r="L8" s="543"/>
      <c r="M8" s="543"/>
      <c r="N8" s="543"/>
      <c r="O8" s="543"/>
      <c r="P8" s="543"/>
      <c r="Q8" s="543"/>
      <c r="R8" s="543"/>
      <c r="S8" s="543"/>
      <c r="T8" s="543"/>
      <c r="U8" s="543"/>
      <c r="V8" s="543"/>
      <c r="W8" s="543"/>
    </row>
    <row r="9" spans="1:23" ht="15" customHeight="1">
      <c r="A9" s="543"/>
      <c r="B9" s="543"/>
      <c r="C9" s="543"/>
      <c r="D9" s="543"/>
      <c r="E9" s="543"/>
      <c r="F9" s="543"/>
      <c r="G9" s="543"/>
      <c r="H9" s="543"/>
      <c r="I9" s="543"/>
      <c r="J9" s="543"/>
      <c r="K9" s="543"/>
      <c r="L9" s="543"/>
      <c r="M9" s="543"/>
      <c r="N9" s="543"/>
      <c r="O9" s="543"/>
      <c r="P9" s="543"/>
      <c r="Q9" s="543"/>
      <c r="R9" s="543"/>
      <c r="S9" s="543"/>
      <c r="T9" s="543"/>
      <c r="U9" s="543"/>
      <c r="V9" s="543"/>
      <c r="W9" s="543"/>
    </row>
    <row r="10" spans="1:23" ht="15" customHeight="1">
      <c r="A10" s="543"/>
      <c r="B10" s="543"/>
      <c r="C10" s="543"/>
      <c r="D10" s="543"/>
      <c r="E10" s="543"/>
      <c r="F10" s="543"/>
      <c r="G10" s="543"/>
      <c r="H10" s="543"/>
      <c r="I10" s="543"/>
      <c r="J10" s="543"/>
      <c r="K10" s="543"/>
      <c r="L10" s="543"/>
      <c r="M10" s="543"/>
      <c r="N10" s="543"/>
      <c r="O10" s="543"/>
      <c r="P10" s="543"/>
      <c r="Q10" s="543"/>
      <c r="R10" s="543"/>
      <c r="S10" s="543"/>
      <c r="T10" s="543"/>
      <c r="U10" s="543"/>
      <c r="V10" s="543"/>
      <c r="W10" s="543"/>
    </row>
    <row r="11" spans="1:23" ht="15" customHeight="1">
      <c r="A11" s="543"/>
      <c r="B11" s="543"/>
      <c r="C11" s="543"/>
      <c r="D11" s="543"/>
      <c r="E11" s="543"/>
      <c r="F11" s="543"/>
      <c r="G11" s="543"/>
      <c r="H11" s="543"/>
      <c r="I11" s="543"/>
      <c r="J11" s="543"/>
      <c r="K11" s="543"/>
      <c r="L11" s="543"/>
      <c r="M11" s="543"/>
      <c r="N11" s="543"/>
      <c r="O11" s="543"/>
      <c r="P11" s="543"/>
      <c r="Q11" s="543"/>
      <c r="R11" s="543"/>
      <c r="S11" s="543"/>
      <c r="T11" s="543"/>
      <c r="U11" s="543"/>
      <c r="V11" s="543"/>
      <c r="W11" s="543"/>
    </row>
    <row r="12" spans="1:23" ht="15" customHeight="1">
      <c r="A12" s="543"/>
      <c r="B12" s="543"/>
      <c r="C12" s="543"/>
      <c r="D12" s="543"/>
      <c r="E12" s="543"/>
      <c r="F12" s="543"/>
      <c r="G12" s="543"/>
      <c r="H12" s="543"/>
      <c r="I12" s="543"/>
      <c r="J12" s="543"/>
      <c r="K12" s="543"/>
      <c r="L12" s="543"/>
      <c r="M12" s="543"/>
      <c r="N12" s="543"/>
      <c r="O12" s="543"/>
      <c r="P12" s="543"/>
      <c r="Q12" s="543"/>
      <c r="R12" s="543"/>
      <c r="S12" s="543"/>
      <c r="T12" s="543"/>
      <c r="U12" s="543"/>
      <c r="V12" s="543"/>
      <c r="W12" s="543"/>
    </row>
    <row r="13" spans="1:23" ht="15" customHeight="1">
      <c r="A13" s="488" t="s">
        <v>355</v>
      </c>
      <c r="B13" s="488"/>
      <c r="C13" s="488"/>
      <c r="D13" s="488"/>
      <c r="E13" s="488"/>
      <c r="F13" s="488"/>
      <c r="G13" s="488"/>
      <c r="H13" s="488"/>
      <c r="I13" s="488"/>
      <c r="J13" s="488"/>
      <c r="K13" s="488"/>
      <c r="L13" s="488"/>
      <c r="M13" s="488"/>
      <c r="N13" s="488"/>
      <c r="O13" s="488"/>
      <c r="P13" s="488"/>
      <c r="Q13" s="488"/>
      <c r="R13" s="488"/>
      <c r="S13" s="488"/>
      <c r="T13" s="488"/>
      <c r="U13" s="488"/>
      <c r="V13" s="488"/>
      <c r="W13" s="488"/>
    </row>
    <row r="14" spans="1:23" ht="15" customHeight="1">
      <c r="A14" s="488"/>
      <c r="B14" s="488"/>
      <c r="C14" s="488"/>
      <c r="D14" s="488"/>
      <c r="E14" s="488"/>
      <c r="F14" s="488"/>
      <c r="G14" s="488"/>
      <c r="H14" s="488"/>
      <c r="I14" s="488"/>
      <c r="J14" s="488"/>
      <c r="K14" s="488"/>
      <c r="L14" s="488"/>
      <c r="M14" s="488"/>
      <c r="N14" s="488"/>
      <c r="O14" s="488"/>
      <c r="P14" s="488"/>
      <c r="Q14" s="488"/>
      <c r="R14" s="488"/>
      <c r="S14" s="488"/>
      <c r="T14" s="488"/>
      <c r="U14" s="488"/>
      <c r="V14" s="488"/>
      <c r="W14" s="488"/>
    </row>
    <row r="15" spans="1:23" ht="15" customHeight="1">
      <c r="A15" s="488"/>
      <c r="B15" s="488"/>
      <c r="C15" s="488"/>
      <c r="D15" s="488"/>
      <c r="E15" s="488"/>
      <c r="F15" s="488"/>
      <c r="G15" s="488"/>
      <c r="H15" s="488"/>
      <c r="I15" s="488"/>
      <c r="J15" s="488"/>
      <c r="K15" s="488"/>
      <c r="L15" s="488"/>
      <c r="M15" s="488"/>
      <c r="N15" s="488"/>
      <c r="O15" s="488"/>
      <c r="P15" s="488"/>
      <c r="Q15" s="488"/>
      <c r="R15" s="488"/>
      <c r="S15" s="488"/>
      <c r="T15" s="488"/>
      <c r="U15" s="488"/>
      <c r="V15" s="488"/>
      <c r="W15" s="488"/>
    </row>
    <row r="16" spans="1:23" ht="15" customHeight="1">
      <c r="A16" s="488"/>
      <c r="B16" s="488"/>
      <c r="C16" s="488"/>
      <c r="D16" s="488"/>
      <c r="E16" s="488"/>
      <c r="F16" s="488"/>
      <c r="G16" s="488"/>
      <c r="H16" s="488"/>
      <c r="I16" s="488"/>
      <c r="J16" s="488"/>
      <c r="K16" s="488"/>
      <c r="L16" s="488"/>
      <c r="M16" s="488"/>
      <c r="N16" s="488"/>
      <c r="O16" s="488"/>
      <c r="P16" s="488"/>
      <c r="Q16" s="488"/>
      <c r="R16" s="488"/>
      <c r="S16" s="488"/>
      <c r="T16" s="488"/>
      <c r="U16" s="488"/>
      <c r="V16" s="488"/>
      <c r="W16" s="488"/>
    </row>
    <row r="17" spans="1:25" ht="15" customHeight="1">
      <c r="A17" s="544"/>
      <c r="B17" s="544"/>
      <c r="C17" s="544"/>
      <c r="D17" s="544"/>
      <c r="E17" s="544"/>
      <c r="F17" s="544"/>
      <c r="G17" s="544"/>
      <c r="H17" s="544"/>
      <c r="I17" s="544"/>
      <c r="J17" s="544"/>
      <c r="K17" s="544"/>
      <c r="L17" s="544"/>
      <c r="M17" s="544"/>
      <c r="N17" s="544"/>
      <c r="O17" s="544"/>
      <c r="P17" s="544"/>
      <c r="Q17" s="544"/>
      <c r="R17" s="544"/>
      <c r="S17" s="544"/>
      <c r="T17" s="544"/>
      <c r="U17" s="544"/>
      <c r="V17" s="544"/>
      <c r="W17" s="544"/>
    </row>
    <row r="18" spans="1:25" ht="15" customHeight="1">
      <c r="A18" s="544"/>
      <c r="B18" s="544"/>
      <c r="C18" s="544"/>
      <c r="D18" s="544"/>
      <c r="E18" s="544"/>
      <c r="F18" s="544"/>
      <c r="G18" s="544"/>
      <c r="H18" s="544"/>
      <c r="I18" s="544"/>
      <c r="J18" s="544"/>
      <c r="K18" s="544"/>
      <c r="L18" s="544"/>
      <c r="M18" s="544"/>
      <c r="N18" s="544"/>
      <c r="O18" s="544"/>
      <c r="P18" s="544"/>
      <c r="Q18" s="544"/>
      <c r="R18" s="544"/>
      <c r="S18" s="544"/>
      <c r="T18" s="544"/>
      <c r="U18" s="544"/>
      <c r="V18" s="544"/>
      <c r="W18" s="544"/>
    </row>
    <row r="19" spans="1:25" ht="15" customHeight="1">
      <c r="A19" s="544"/>
      <c r="B19" s="544"/>
      <c r="C19" s="544"/>
      <c r="D19" s="544"/>
      <c r="E19" s="544"/>
      <c r="F19" s="544"/>
      <c r="G19" s="544"/>
      <c r="H19" s="544"/>
      <c r="I19" s="544"/>
      <c r="J19" s="544"/>
      <c r="K19" s="544"/>
      <c r="L19" s="544"/>
      <c r="M19" s="544"/>
      <c r="N19" s="544"/>
      <c r="O19" s="544"/>
      <c r="P19" s="544"/>
      <c r="Q19" s="544"/>
      <c r="R19" s="544"/>
      <c r="S19" s="544"/>
      <c r="T19" s="544"/>
      <c r="U19" s="544"/>
      <c r="V19" s="544"/>
      <c r="W19" s="544"/>
    </row>
    <row r="20" spans="1:25" ht="24.75">
      <c r="A20" s="544"/>
      <c r="B20" s="544"/>
      <c r="C20" s="544"/>
      <c r="D20" s="545"/>
      <c r="E20" s="493" t="s">
        <v>353</v>
      </c>
      <c r="F20" s="494"/>
      <c r="G20" s="501">
        <f ca="1">TODAY()</f>
        <v>41933</v>
      </c>
      <c r="H20" s="502"/>
      <c r="I20" s="502"/>
      <c r="J20" s="502"/>
      <c r="K20" s="502"/>
      <c r="L20" s="502"/>
      <c r="M20" s="502"/>
      <c r="N20" s="502"/>
      <c r="O20" s="502"/>
      <c r="P20" s="502"/>
      <c r="Q20" s="502"/>
      <c r="R20" s="502"/>
      <c r="S20" s="503"/>
      <c r="T20" s="546"/>
      <c r="U20" s="544"/>
      <c r="V20" s="544"/>
      <c r="W20" s="544"/>
    </row>
    <row r="21" spans="1:25" ht="24.75">
      <c r="A21" s="544"/>
      <c r="B21" s="544"/>
      <c r="C21" s="544"/>
      <c r="D21" s="545"/>
      <c r="E21" s="495" t="s">
        <v>5512</v>
      </c>
      <c r="F21" s="496"/>
      <c r="G21" s="504" t="str">
        <f>IF(検査概要!G13="","",検査概要!G13&amp;検査概要!J13&amp;検査概要!K13&amp;検査概要!M13&amp;検査概要!N13&amp;検査概要!P13)</f>
        <v/>
      </c>
      <c r="H21" s="504"/>
      <c r="I21" s="504"/>
      <c r="J21" s="504"/>
      <c r="K21" s="504"/>
      <c r="L21" s="504"/>
      <c r="M21" s="504"/>
      <c r="N21" s="504"/>
      <c r="O21" s="504"/>
      <c r="P21" s="504"/>
      <c r="Q21" s="504"/>
      <c r="R21" s="504"/>
      <c r="S21" s="505"/>
      <c r="T21" s="546"/>
      <c r="U21" s="544"/>
      <c r="V21" s="544"/>
      <c r="W21" s="544"/>
    </row>
    <row r="22" spans="1:25" ht="15" customHeight="1">
      <c r="A22" s="544"/>
      <c r="B22" s="544"/>
      <c r="C22" s="544"/>
      <c r="D22" s="544"/>
      <c r="E22" s="544"/>
      <c r="F22" s="544"/>
      <c r="G22" s="544"/>
      <c r="H22" s="544"/>
      <c r="I22" s="544"/>
      <c r="J22" s="544"/>
      <c r="K22" s="544"/>
      <c r="L22" s="544"/>
      <c r="M22" s="544"/>
      <c r="N22" s="544"/>
      <c r="O22" s="544"/>
      <c r="P22" s="544"/>
      <c r="Q22" s="544"/>
      <c r="R22" s="544"/>
      <c r="S22" s="544"/>
      <c r="T22" s="544"/>
      <c r="U22" s="544"/>
      <c r="V22" s="544"/>
      <c r="W22" s="544"/>
    </row>
    <row r="23" spans="1:25" ht="15" customHeight="1">
      <c r="A23" s="544"/>
      <c r="B23" s="544"/>
      <c r="C23" s="544"/>
      <c r="D23" s="544"/>
      <c r="E23" s="544"/>
      <c r="F23" s="544"/>
      <c r="G23" s="544"/>
      <c r="H23" s="544"/>
      <c r="I23" s="544"/>
      <c r="J23" s="544"/>
      <c r="K23" s="544"/>
      <c r="L23" s="544"/>
      <c r="M23" s="544"/>
      <c r="N23" s="544"/>
      <c r="O23" s="544"/>
      <c r="P23" s="544"/>
      <c r="Q23" s="544"/>
      <c r="R23" s="544"/>
      <c r="S23" s="544"/>
      <c r="T23" s="544"/>
      <c r="U23" s="544"/>
      <c r="V23" s="544"/>
      <c r="W23" s="544"/>
    </row>
    <row r="24" spans="1:25" ht="15" customHeight="1">
      <c r="A24" s="544"/>
      <c r="B24" s="544"/>
      <c r="C24" s="544"/>
      <c r="D24" s="544"/>
      <c r="E24" s="544"/>
      <c r="F24" s="544"/>
      <c r="G24" s="544"/>
      <c r="H24" s="544"/>
      <c r="I24" s="544"/>
      <c r="J24" s="544"/>
      <c r="K24" s="544"/>
      <c r="L24" s="544"/>
      <c r="M24" s="544"/>
      <c r="N24" s="544"/>
      <c r="O24" s="544"/>
      <c r="P24" s="544"/>
      <c r="Q24" s="544"/>
      <c r="R24" s="544"/>
      <c r="S24" s="544"/>
      <c r="T24" s="544"/>
      <c r="U24" s="544"/>
      <c r="V24" s="544"/>
      <c r="W24" s="544"/>
    </row>
    <row r="25" spans="1:25" ht="15" customHeight="1">
      <c r="A25" s="544"/>
      <c r="B25" s="544"/>
      <c r="C25" s="544"/>
      <c r="D25" s="544"/>
      <c r="E25" s="544"/>
      <c r="F25" s="544"/>
      <c r="G25" s="544"/>
      <c r="H25" s="544"/>
      <c r="I25" s="544"/>
      <c r="J25" s="544"/>
      <c r="K25" s="544"/>
      <c r="L25" s="544"/>
      <c r="M25" s="544"/>
      <c r="N25" s="544"/>
      <c r="O25" s="544"/>
      <c r="P25" s="544"/>
      <c r="Q25" s="544"/>
      <c r="R25" s="544"/>
      <c r="S25" s="544"/>
      <c r="T25" s="544"/>
      <c r="U25" s="544"/>
      <c r="V25" s="544"/>
      <c r="W25" s="544"/>
    </row>
    <row r="26" spans="1:25" ht="15" customHeight="1">
      <c r="A26" s="544"/>
      <c r="B26" s="544"/>
      <c r="C26" s="544"/>
      <c r="D26" s="544"/>
      <c r="E26" s="544"/>
      <c r="F26" s="544"/>
      <c r="G26" s="544"/>
      <c r="H26" s="544"/>
      <c r="I26" s="544"/>
      <c r="J26" s="544"/>
      <c r="K26" s="544"/>
      <c r="L26" s="544"/>
      <c r="M26" s="544"/>
      <c r="N26" s="544"/>
      <c r="O26" s="544"/>
      <c r="P26" s="544"/>
      <c r="Q26" s="544"/>
      <c r="R26" s="544"/>
      <c r="S26" s="544"/>
      <c r="T26" s="544"/>
      <c r="U26" s="544"/>
      <c r="V26" s="544"/>
      <c r="W26" s="544"/>
    </row>
    <row r="27" spans="1:25" ht="15" customHeight="1">
      <c r="A27" s="544"/>
      <c r="B27" s="544"/>
      <c r="C27" s="544"/>
      <c r="D27" s="544"/>
      <c r="E27" s="544"/>
      <c r="F27" s="544"/>
      <c r="G27" s="544"/>
      <c r="H27" s="544"/>
      <c r="I27" s="544"/>
      <c r="J27" s="544"/>
      <c r="K27" s="544"/>
      <c r="L27" s="544"/>
      <c r="M27" s="544"/>
      <c r="N27" s="544"/>
      <c r="O27" s="544"/>
      <c r="P27" s="544"/>
      <c r="Q27" s="544"/>
      <c r="R27" s="544"/>
      <c r="S27" s="544"/>
      <c r="T27" s="544"/>
      <c r="U27" s="544"/>
      <c r="V27" s="544"/>
      <c r="W27" s="544"/>
    </row>
    <row r="28" spans="1:25" ht="15" customHeight="1">
      <c r="A28" s="547"/>
      <c r="B28" s="547"/>
      <c r="C28" s="547"/>
      <c r="D28" s="547"/>
      <c r="E28" s="547"/>
      <c r="F28" s="547"/>
      <c r="G28" s="547"/>
      <c r="H28" s="547"/>
      <c r="I28" s="547"/>
      <c r="J28" s="547"/>
      <c r="K28" s="547"/>
      <c r="L28" s="547"/>
      <c r="M28" s="547"/>
      <c r="N28" s="547"/>
      <c r="O28" s="547"/>
      <c r="P28" s="547"/>
      <c r="Q28" s="547"/>
      <c r="R28" s="547"/>
      <c r="S28" s="547"/>
      <c r="T28" s="547"/>
      <c r="U28" s="547"/>
      <c r="V28" s="547"/>
      <c r="W28" s="547"/>
    </row>
    <row r="29" spans="1:25" ht="15" customHeight="1">
      <c r="A29" s="450" t="s">
        <v>345</v>
      </c>
      <c r="B29" s="451"/>
      <c r="C29" s="452"/>
      <c r="D29" s="497"/>
      <c r="E29" s="498"/>
      <c r="F29" s="498"/>
      <c r="G29" s="498"/>
      <c r="H29" s="498"/>
      <c r="I29" s="498"/>
      <c r="J29" s="498"/>
      <c r="K29" s="498"/>
      <c r="L29" s="498"/>
      <c r="M29" s="498"/>
      <c r="N29" s="498"/>
      <c r="O29" s="498"/>
      <c r="P29" s="498"/>
      <c r="Q29" s="498"/>
      <c r="R29" s="498"/>
      <c r="S29" s="498"/>
      <c r="T29" s="498"/>
      <c r="U29" s="498"/>
      <c r="V29" s="489" t="s">
        <v>346</v>
      </c>
      <c r="W29" s="490"/>
      <c r="X29" s="79"/>
    </row>
    <row r="30" spans="1:25" ht="15" customHeight="1">
      <c r="A30" s="456"/>
      <c r="B30" s="457"/>
      <c r="C30" s="458"/>
      <c r="D30" s="499"/>
      <c r="E30" s="500"/>
      <c r="F30" s="500"/>
      <c r="G30" s="500"/>
      <c r="H30" s="500"/>
      <c r="I30" s="500"/>
      <c r="J30" s="500"/>
      <c r="K30" s="500"/>
      <c r="L30" s="500"/>
      <c r="M30" s="500"/>
      <c r="N30" s="500"/>
      <c r="O30" s="500"/>
      <c r="P30" s="500"/>
      <c r="Q30" s="500"/>
      <c r="R30" s="500"/>
      <c r="S30" s="500"/>
      <c r="T30" s="500"/>
      <c r="U30" s="500"/>
      <c r="V30" s="491"/>
      <c r="W30" s="492"/>
      <c r="X30" s="79"/>
    </row>
    <row r="31" spans="1:25" ht="20.100000000000001" customHeight="1">
      <c r="A31" s="450" t="s">
        <v>6487</v>
      </c>
      <c r="B31" s="451"/>
      <c r="C31" s="452"/>
      <c r="D31" s="123" t="s">
        <v>6488</v>
      </c>
      <c r="E31" s="473"/>
      <c r="F31" s="473"/>
      <c r="G31" s="473"/>
      <c r="H31" s="473"/>
      <c r="I31" s="461" t="s">
        <v>3140</v>
      </c>
      <c r="J31" s="461"/>
      <c r="K31" s="479"/>
      <c r="L31" s="479"/>
      <c r="M31" s="475" t="s">
        <v>5921</v>
      </c>
      <c r="N31" s="461" t="s">
        <v>5514</v>
      </c>
      <c r="O31" s="477"/>
      <c r="P31" s="477"/>
      <c r="Q31" s="477"/>
      <c r="R31" s="473" t="s">
        <v>5922</v>
      </c>
      <c r="S31" s="124"/>
      <c r="T31" s="124"/>
      <c r="U31" s="124"/>
      <c r="V31" s="124"/>
      <c r="W31" s="125"/>
      <c r="X31" s="79"/>
    </row>
    <row r="32" spans="1:25" ht="20.100000000000001" customHeight="1">
      <c r="A32" s="453"/>
      <c r="B32" s="454"/>
      <c r="C32" s="455"/>
      <c r="D32" s="126"/>
      <c r="E32" s="474"/>
      <c r="F32" s="474"/>
      <c r="G32" s="474"/>
      <c r="H32" s="474"/>
      <c r="I32" s="462"/>
      <c r="J32" s="462"/>
      <c r="K32" s="480"/>
      <c r="L32" s="480"/>
      <c r="M32" s="476"/>
      <c r="N32" s="462"/>
      <c r="O32" s="478"/>
      <c r="P32" s="478"/>
      <c r="Q32" s="478"/>
      <c r="R32" s="474"/>
      <c r="S32" s="127"/>
      <c r="T32" s="127"/>
      <c r="U32" s="127"/>
      <c r="V32" s="127"/>
      <c r="W32" s="128"/>
      <c r="X32" s="79"/>
      <c r="Y32" s="41" t="str">
        <f>K31&amp;M31&amp;O31&amp;R31</f>
        <v>県市</v>
      </c>
    </row>
    <row r="33" spans="1:25" ht="20.100000000000001" customHeight="1">
      <c r="A33" s="453"/>
      <c r="B33" s="454"/>
      <c r="C33" s="455"/>
      <c r="D33" s="129"/>
      <c r="E33" s="471" t="s">
        <v>5435</v>
      </c>
      <c r="F33" s="471"/>
      <c r="G33" s="467" t="s">
        <v>3138</v>
      </c>
      <c r="H33" s="467"/>
      <c r="I33" s="467"/>
      <c r="J33" s="467"/>
      <c r="K33" s="467"/>
      <c r="L33" s="467"/>
      <c r="M33" s="467"/>
      <c r="N33" s="467"/>
      <c r="O33" s="467"/>
      <c r="P33" s="467"/>
      <c r="Q33" s="467"/>
      <c r="R33" s="467"/>
      <c r="S33" s="467"/>
      <c r="T33" s="467"/>
      <c r="U33" s="467"/>
      <c r="V33" s="467"/>
      <c r="W33" s="468"/>
      <c r="X33" s="79"/>
      <c r="Y33" s="41" t="str">
        <f>O31&amp;R31</f>
        <v>市</v>
      </c>
    </row>
    <row r="34" spans="1:25" ht="15" customHeight="1">
      <c r="A34" s="456"/>
      <c r="B34" s="457"/>
      <c r="C34" s="458"/>
      <c r="D34" s="130"/>
      <c r="E34" s="472"/>
      <c r="F34" s="472"/>
      <c r="G34" s="469"/>
      <c r="H34" s="469"/>
      <c r="I34" s="469"/>
      <c r="J34" s="469"/>
      <c r="K34" s="469"/>
      <c r="L34" s="469"/>
      <c r="M34" s="469"/>
      <c r="N34" s="469"/>
      <c r="O34" s="469"/>
      <c r="P34" s="469"/>
      <c r="Q34" s="469"/>
      <c r="R34" s="469"/>
      <c r="S34" s="469"/>
      <c r="T34" s="469"/>
      <c r="U34" s="469"/>
      <c r="V34" s="469"/>
      <c r="W34" s="470"/>
      <c r="X34" s="79"/>
    </row>
    <row r="35" spans="1:25" ht="5.0999999999999996" customHeight="1">
      <c r="A35" s="122"/>
      <c r="B35" s="120"/>
      <c r="C35" s="120"/>
      <c r="D35" s="121"/>
      <c r="E35" s="121"/>
      <c r="F35" s="121"/>
      <c r="G35" s="121"/>
      <c r="H35" s="121"/>
      <c r="I35" s="121"/>
      <c r="J35" s="121"/>
      <c r="K35" s="121"/>
      <c r="L35" s="121"/>
      <c r="M35" s="121"/>
      <c r="N35" s="121"/>
      <c r="O35" s="121"/>
      <c r="P35" s="121"/>
      <c r="Q35" s="131"/>
      <c r="R35" s="131"/>
      <c r="S35" s="131"/>
      <c r="T35" s="131"/>
      <c r="U35" s="131"/>
      <c r="V35" s="131"/>
      <c r="W35" s="131"/>
    </row>
    <row r="36" spans="1:25" ht="12.95" customHeight="1">
      <c r="A36" s="514" t="s">
        <v>347</v>
      </c>
      <c r="B36" s="515"/>
      <c r="C36" s="486" t="s">
        <v>348</v>
      </c>
      <c r="D36" s="123" t="s">
        <v>6488</v>
      </c>
      <c r="E36" s="520" t="str">
        <f>IF(検査概要!I4="","",検査概要!I4)</f>
        <v/>
      </c>
      <c r="F36" s="520"/>
      <c r="G36" s="520"/>
      <c r="H36" s="463" t="str">
        <f>IF(検査概要!L4="","",検査概要!L4)</f>
        <v/>
      </c>
      <c r="I36" s="463"/>
      <c r="J36" s="463"/>
      <c r="K36" s="463"/>
      <c r="L36" s="463"/>
      <c r="M36" s="463"/>
      <c r="N36" s="463"/>
      <c r="O36" s="463"/>
      <c r="P36" s="463"/>
      <c r="Q36" s="463"/>
      <c r="R36" s="463"/>
      <c r="S36" s="463"/>
      <c r="T36" s="463"/>
      <c r="U36" s="463"/>
      <c r="V36" s="463"/>
      <c r="W36" s="464"/>
      <c r="X36" s="25" t="str">
        <f>IF(X34="","",IF(#REF!="",VLOOKUP(X34,「参考」地域区分!D4:K3257,4),VLOOKUP(#REF!,「参考」地域区分!H4:K3257,2)))</f>
        <v/>
      </c>
    </row>
    <row r="37" spans="1:25" ht="12.95" customHeight="1">
      <c r="A37" s="516"/>
      <c r="B37" s="517"/>
      <c r="C37" s="487"/>
      <c r="D37" s="132"/>
      <c r="E37" s="521"/>
      <c r="F37" s="521"/>
      <c r="G37" s="521"/>
      <c r="H37" s="465"/>
      <c r="I37" s="465"/>
      <c r="J37" s="465"/>
      <c r="K37" s="465"/>
      <c r="L37" s="465"/>
      <c r="M37" s="465"/>
      <c r="N37" s="465"/>
      <c r="O37" s="465"/>
      <c r="P37" s="465"/>
      <c r="Q37" s="465"/>
      <c r="R37" s="465"/>
      <c r="S37" s="465"/>
      <c r="T37" s="465"/>
      <c r="U37" s="465"/>
      <c r="V37" s="465"/>
      <c r="W37" s="466"/>
    </row>
    <row r="38" spans="1:25" ht="12.95" customHeight="1">
      <c r="A38" s="516"/>
      <c r="B38" s="517"/>
      <c r="C38" s="486" t="s">
        <v>349</v>
      </c>
      <c r="D38" s="533" t="str">
        <f>IF(検査概要!H6="","",検査概要!H6)</f>
        <v/>
      </c>
      <c r="E38" s="506"/>
      <c r="F38" s="506"/>
      <c r="G38" s="506"/>
      <c r="H38" s="506"/>
      <c r="I38" s="506"/>
      <c r="J38" s="506"/>
      <c r="K38" s="506"/>
      <c r="L38" s="506"/>
      <c r="M38" s="506"/>
      <c r="N38" s="506"/>
      <c r="O38" s="506"/>
      <c r="P38" s="506"/>
      <c r="Q38" s="535" t="s">
        <v>358</v>
      </c>
      <c r="R38" s="535"/>
      <c r="S38" s="506"/>
      <c r="T38" s="506"/>
      <c r="U38" s="506"/>
      <c r="V38" s="506"/>
      <c r="W38" s="507"/>
    </row>
    <row r="39" spans="1:25" ht="12.95" customHeight="1">
      <c r="A39" s="516"/>
      <c r="B39" s="517"/>
      <c r="C39" s="487"/>
      <c r="D39" s="534"/>
      <c r="E39" s="508"/>
      <c r="F39" s="508"/>
      <c r="G39" s="508"/>
      <c r="H39" s="508"/>
      <c r="I39" s="508"/>
      <c r="J39" s="508"/>
      <c r="K39" s="508"/>
      <c r="L39" s="508"/>
      <c r="M39" s="508"/>
      <c r="N39" s="508"/>
      <c r="O39" s="508"/>
      <c r="P39" s="508"/>
      <c r="Q39" s="536"/>
      <c r="R39" s="536"/>
      <c r="S39" s="508"/>
      <c r="T39" s="508"/>
      <c r="U39" s="508"/>
      <c r="V39" s="508"/>
      <c r="W39" s="509"/>
    </row>
    <row r="40" spans="1:25" ht="15" customHeight="1">
      <c r="A40" s="516"/>
      <c r="B40" s="517"/>
      <c r="C40" s="486" t="s">
        <v>350</v>
      </c>
      <c r="D40" s="548" t="str">
        <f>IF(検査概要!H8="","",検査概要!H8)</f>
        <v/>
      </c>
      <c r="E40" s="549"/>
      <c r="F40" s="549"/>
      <c r="G40" s="549"/>
      <c r="H40" s="549"/>
      <c r="I40" s="549"/>
      <c r="J40" s="549"/>
      <c r="K40" s="549"/>
      <c r="L40" s="549"/>
      <c r="M40" s="549"/>
      <c r="N40" s="549"/>
      <c r="O40" s="549"/>
      <c r="P40" s="549"/>
      <c r="Q40" s="549"/>
      <c r="R40" s="549"/>
      <c r="S40" s="549"/>
      <c r="T40" s="549"/>
      <c r="U40" s="549"/>
      <c r="V40" s="549"/>
      <c r="W40" s="550"/>
    </row>
    <row r="41" spans="1:25" ht="15" customHeight="1">
      <c r="A41" s="518"/>
      <c r="B41" s="519"/>
      <c r="C41" s="487"/>
      <c r="D41" s="459" t="s">
        <v>6648</v>
      </c>
      <c r="E41" s="460"/>
      <c r="F41" s="460"/>
      <c r="G41" s="460"/>
      <c r="H41" s="460"/>
      <c r="I41" s="460"/>
      <c r="J41" s="460"/>
      <c r="K41" s="528" t="str">
        <f>IF(検査概要!Q8="","",検査概要!Q8)</f>
        <v/>
      </c>
      <c r="L41" s="529"/>
      <c r="M41" s="529"/>
      <c r="N41" s="529"/>
      <c r="O41" s="529"/>
      <c r="P41" s="530"/>
      <c r="Q41" s="481" t="s">
        <v>342</v>
      </c>
      <c r="R41" s="482"/>
      <c r="S41" s="483" t="str">
        <f>IF(検査概要!Y8="","",検査概要!Y8)</f>
        <v/>
      </c>
      <c r="T41" s="484"/>
      <c r="U41" s="484"/>
      <c r="V41" s="484"/>
      <c r="W41" s="485"/>
    </row>
    <row r="42" spans="1:25" ht="5.0999999999999996" customHeight="1">
      <c r="A42" s="122"/>
      <c r="B42" s="120"/>
      <c r="C42" s="120"/>
      <c r="D42" s="121"/>
      <c r="E42" s="121"/>
      <c r="F42" s="121"/>
      <c r="G42" s="121"/>
      <c r="H42" s="121"/>
      <c r="I42" s="121"/>
      <c r="J42" s="121"/>
      <c r="K42" s="121"/>
      <c r="L42" s="121"/>
      <c r="M42" s="121"/>
      <c r="N42" s="121"/>
      <c r="O42" s="121"/>
      <c r="P42" s="121"/>
      <c r="Q42" s="121"/>
      <c r="R42" s="121"/>
      <c r="S42" s="121"/>
      <c r="T42" s="121"/>
      <c r="U42" s="121"/>
      <c r="V42" s="121"/>
      <c r="W42" s="121"/>
    </row>
    <row r="43" spans="1:25" ht="12" customHeight="1">
      <c r="A43" s="514" t="s">
        <v>5969</v>
      </c>
      <c r="B43" s="515"/>
      <c r="C43" s="552" t="s">
        <v>6489</v>
      </c>
      <c r="D43" s="532" t="s">
        <v>6490</v>
      </c>
      <c r="E43" s="522" t="s">
        <v>6491</v>
      </c>
      <c r="F43" s="522"/>
      <c r="G43" s="522"/>
      <c r="H43" s="522"/>
      <c r="I43" s="522"/>
      <c r="J43" s="537" t="s">
        <v>5968</v>
      </c>
      <c r="K43" s="532" t="s">
        <v>6490</v>
      </c>
      <c r="L43" s="522" t="s">
        <v>6492</v>
      </c>
      <c r="M43" s="522"/>
      <c r="N43" s="522"/>
      <c r="O43" s="522"/>
      <c r="P43" s="522"/>
      <c r="Q43" s="537" t="s">
        <v>6493</v>
      </c>
      <c r="R43" s="532" t="s">
        <v>6494</v>
      </c>
      <c r="S43" s="522" t="s">
        <v>6495</v>
      </c>
      <c r="T43" s="522"/>
      <c r="U43" s="522"/>
      <c r="V43" s="522"/>
      <c r="W43" s="540"/>
    </row>
    <row r="44" spans="1:25" ht="12" customHeight="1">
      <c r="A44" s="516"/>
      <c r="B44" s="517"/>
      <c r="C44" s="553"/>
      <c r="D44" s="510"/>
      <c r="E44" s="512"/>
      <c r="F44" s="512"/>
      <c r="G44" s="512"/>
      <c r="H44" s="512"/>
      <c r="I44" s="512"/>
      <c r="J44" s="538"/>
      <c r="K44" s="510"/>
      <c r="L44" s="512"/>
      <c r="M44" s="512"/>
      <c r="N44" s="512"/>
      <c r="O44" s="512"/>
      <c r="P44" s="512"/>
      <c r="Q44" s="538"/>
      <c r="R44" s="510"/>
      <c r="S44" s="512"/>
      <c r="T44" s="512"/>
      <c r="U44" s="512"/>
      <c r="V44" s="512"/>
      <c r="W44" s="541"/>
    </row>
    <row r="45" spans="1:25" ht="12" customHeight="1">
      <c r="A45" s="516"/>
      <c r="B45" s="517"/>
      <c r="C45" s="553"/>
      <c r="D45" s="531" t="s">
        <v>6494</v>
      </c>
      <c r="E45" s="523" t="s">
        <v>6496</v>
      </c>
      <c r="F45" s="523"/>
      <c r="G45" s="523"/>
      <c r="H45" s="523"/>
      <c r="I45" s="523"/>
      <c r="J45" s="538"/>
      <c r="K45" s="531" t="s">
        <v>6494</v>
      </c>
      <c r="L45" s="526" t="s">
        <v>6497</v>
      </c>
      <c r="M45" s="526"/>
      <c r="N45" s="526"/>
      <c r="O45" s="526"/>
      <c r="P45" s="526"/>
      <c r="Q45" s="538"/>
      <c r="R45" s="510"/>
      <c r="S45" s="512"/>
      <c r="T45" s="512"/>
      <c r="U45" s="512"/>
      <c r="V45" s="512"/>
      <c r="W45" s="541"/>
    </row>
    <row r="46" spans="1:25" ht="12" customHeight="1">
      <c r="A46" s="516"/>
      <c r="B46" s="517"/>
      <c r="C46" s="553"/>
      <c r="D46" s="531"/>
      <c r="E46" s="524"/>
      <c r="F46" s="524"/>
      <c r="G46" s="524"/>
      <c r="H46" s="524"/>
      <c r="I46" s="524"/>
      <c r="J46" s="538"/>
      <c r="K46" s="531"/>
      <c r="L46" s="512"/>
      <c r="M46" s="512"/>
      <c r="N46" s="512"/>
      <c r="O46" s="512"/>
      <c r="P46" s="512"/>
      <c r="Q46" s="538"/>
      <c r="R46" s="510"/>
      <c r="S46" s="512"/>
      <c r="T46" s="512"/>
      <c r="U46" s="512"/>
      <c r="V46" s="512"/>
      <c r="W46" s="541"/>
    </row>
    <row r="47" spans="1:25" ht="12" customHeight="1">
      <c r="A47" s="516"/>
      <c r="B47" s="517"/>
      <c r="C47" s="553"/>
      <c r="D47" s="531"/>
      <c r="E47" s="525"/>
      <c r="F47" s="525"/>
      <c r="G47" s="525"/>
      <c r="H47" s="525"/>
      <c r="I47" s="525"/>
      <c r="J47" s="538"/>
      <c r="K47" s="531"/>
      <c r="L47" s="527"/>
      <c r="M47" s="527"/>
      <c r="N47" s="527"/>
      <c r="O47" s="527"/>
      <c r="P47" s="527"/>
      <c r="Q47" s="538"/>
      <c r="R47" s="510"/>
      <c r="S47" s="512"/>
      <c r="T47" s="512"/>
      <c r="U47" s="512"/>
      <c r="V47" s="512"/>
      <c r="W47" s="541"/>
    </row>
    <row r="48" spans="1:25" ht="12" customHeight="1">
      <c r="A48" s="516"/>
      <c r="B48" s="517"/>
      <c r="C48" s="553"/>
      <c r="D48" s="531" t="s">
        <v>6494</v>
      </c>
      <c r="E48" s="526" t="s">
        <v>6498</v>
      </c>
      <c r="F48" s="526"/>
      <c r="G48" s="526"/>
      <c r="H48" s="526"/>
      <c r="I48" s="526"/>
      <c r="J48" s="538"/>
      <c r="K48" s="531" t="s">
        <v>6494</v>
      </c>
      <c r="L48" s="526" t="s">
        <v>6499</v>
      </c>
      <c r="M48" s="526"/>
      <c r="N48" s="526"/>
      <c r="O48" s="526"/>
      <c r="P48" s="526"/>
      <c r="Q48" s="538"/>
      <c r="R48" s="542"/>
      <c r="S48" s="512"/>
      <c r="T48" s="512"/>
      <c r="U48" s="512"/>
      <c r="V48" s="512"/>
      <c r="W48" s="541"/>
    </row>
    <row r="49" spans="1:23" ht="12" customHeight="1">
      <c r="A49" s="516"/>
      <c r="B49" s="517"/>
      <c r="C49" s="553"/>
      <c r="D49" s="531"/>
      <c r="E49" s="527"/>
      <c r="F49" s="527"/>
      <c r="G49" s="527"/>
      <c r="H49" s="527"/>
      <c r="I49" s="527"/>
      <c r="J49" s="538"/>
      <c r="K49" s="531"/>
      <c r="L49" s="527"/>
      <c r="M49" s="527"/>
      <c r="N49" s="527"/>
      <c r="O49" s="527"/>
      <c r="P49" s="527"/>
      <c r="Q49" s="538"/>
      <c r="R49" s="542"/>
      <c r="S49" s="512"/>
      <c r="T49" s="512"/>
      <c r="U49" s="512"/>
      <c r="V49" s="512"/>
      <c r="W49" s="541"/>
    </row>
    <row r="50" spans="1:23" ht="12" customHeight="1">
      <c r="A50" s="516"/>
      <c r="B50" s="517"/>
      <c r="C50" s="553"/>
      <c r="D50" s="510" t="s">
        <v>6494</v>
      </c>
      <c r="E50" s="512" t="s">
        <v>6500</v>
      </c>
      <c r="F50" s="512"/>
      <c r="G50" s="512"/>
      <c r="H50" s="512"/>
      <c r="I50" s="512"/>
      <c r="J50" s="538"/>
      <c r="K50" s="510" t="s">
        <v>6494</v>
      </c>
      <c r="L50" s="512" t="s">
        <v>6501</v>
      </c>
      <c r="M50" s="512"/>
      <c r="N50" s="512"/>
      <c r="O50" s="512"/>
      <c r="P50" s="512"/>
      <c r="Q50" s="538"/>
      <c r="R50" s="510"/>
      <c r="S50" s="512"/>
      <c r="T50" s="512"/>
      <c r="U50" s="512"/>
      <c r="V50" s="512"/>
      <c r="W50" s="541"/>
    </row>
    <row r="51" spans="1:23" ht="12" customHeight="1">
      <c r="A51" s="518"/>
      <c r="B51" s="519"/>
      <c r="C51" s="554"/>
      <c r="D51" s="511"/>
      <c r="E51" s="513"/>
      <c r="F51" s="513"/>
      <c r="G51" s="513"/>
      <c r="H51" s="513"/>
      <c r="I51" s="513"/>
      <c r="J51" s="539"/>
      <c r="K51" s="511"/>
      <c r="L51" s="513"/>
      <c r="M51" s="513"/>
      <c r="N51" s="513"/>
      <c r="O51" s="513"/>
      <c r="P51" s="513"/>
      <c r="Q51" s="539"/>
      <c r="R51" s="511"/>
      <c r="S51" s="513"/>
      <c r="T51" s="513"/>
      <c r="U51" s="513"/>
      <c r="V51" s="513"/>
      <c r="W51" s="551"/>
    </row>
    <row r="52" spans="1:23">
      <c r="B52" s="25"/>
      <c r="C52" s="25"/>
    </row>
    <row r="53" spans="1:23">
      <c r="B53" s="25"/>
      <c r="C53" s="25"/>
    </row>
    <row r="54" spans="1:23">
      <c r="B54" s="25"/>
      <c r="C54" s="25"/>
    </row>
    <row r="55" spans="1:23">
      <c r="B55" s="25"/>
      <c r="C55" s="25"/>
    </row>
    <row r="56" spans="1:23">
      <c r="B56" s="25"/>
      <c r="C56" s="25"/>
    </row>
    <row r="57" spans="1:23">
      <c r="B57" s="25"/>
      <c r="C57" s="25"/>
    </row>
    <row r="58" spans="1:23">
      <c r="B58" s="25"/>
      <c r="C58" s="25"/>
    </row>
    <row r="59" spans="1:23">
      <c r="B59" s="25"/>
      <c r="C59" s="25"/>
    </row>
    <row r="60" spans="1:23">
      <c r="B60" s="25"/>
      <c r="C60" s="25"/>
    </row>
    <row r="61" spans="1:23">
      <c r="B61" s="25"/>
      <c r="C61" s="25"/>
    </row>
    <row r="62" spans="1:23">
      <c r="B62" s="25"/>
      <c r="C62" s="25"/>
    </row>
    <row r="63" spans="1:23">
      <c r="B63" s="25"/>
      <c r="C63" s="25"/>
    </row>
    <row r="64" spans="1:23" ht="15">
      <c r="A64" s="26"/>
      <c r="B64" s="24"/>
      <c r="C64" s="24"/>
      <c r="D64" s="23"/>
      <c r="E64" s="23"/>
      <c r="F64" s="23"/>
      <c r="G64" s="23"/>
      <c r="H64" s="23"/>
      <c r="I64" s="23"/>
      <c r="J64" s="23"/>
      <c r="K64" s="23"/>
      <c r="L64" s="23"/>
      <c r="M64" s="23"/>
      <c r="N64" s="23"/>
      <c r="O64" s="23"/>
      <c r="P64" s="23"/>
      <c r="Q64" s="29"/>
      <c r="R64" s="29"/>
      <c r="S64" s="29"/>
      <c r="T64" s="29"/>
      <c r="U64" s="29"/>
      <c r="V64" s="29"/>
      <c r="W64" s="29"/>
    </row>
  </sheetData>
  <mergeCells count="65">
    <mergeCell ref="C40:C41"/>
    <mergeCell ref="R50:R51"/>
    <mergeCell ref="S50:W51"/>
    <mergeCell ref="C43:C51"/>
    <mergeCell ref="J43:J51"/>
    <mergeCell ref="A1:W12"/>
    <mergeCell ref="A17:W19"/>
    <mergeCell ref="A20:D21"/>
    <mergeCell ref="T20:W21"/>
    <mergeCell ref="A22:W28"/>
    <mergeCell ref="D38:P39"/>
    <mergeCell ref="Q38:R39"/>
    <mergeCell ref="Q43:Q51"/>
    <mergeCell ref="R43:R44"/>
    <mergeCell ref="S43:W44"/>
    <mergeCell ref="R45:R47"/>
    <mergeCell ref="S45:W47"/>
    <mergeCell ref="R48:R49"/>
    <mergeCell ref="S48:W49"/>
    <mergeCell ref="D48:D49"/>
    <mergeCell ref="D50:D51"/>
    <mergeCell ref="K43:K44"/>
    <mergeCell ref="K48:K49"/>
    <mergeCell ref="L48:P49"/>
    <mergeCell ref="D40:W40"/>
    <mergeCell ref="S38:W39"/>
    <mergeCell ref="K50:K51"/>
    <mergeCell ref="L50:P51"/>
    <mergeCell ref="A43:B51"/>
    <mergeCell ref="E36:G37"/>
    <mergeCell ref="E43:I44"/>
    <mergeCell ref="E45:I47"/>
    <mergeCell ref="E48:I49"/>
    <mergeCell ref="E50:I51"/>
    <mergeCell ref="K41:P41"/>
    <mergeCell ref="L43:P44"/>
    <mergeCell ref="K45:K47"/>
    <mergeCell ref="L45:P47"/>
    <mergeCell ref="D43:D44"/>
    <mergeCell ref="D45:D47"/>
    <mergeCell ref="A36:B41"/>
    <mergeCell ref="A13:W16"/>
    <mergeCell ref="V29:W30"/>
    <mergeCell ref="E20:F20"/>
    <mergeCell ref="E21:F21"/>
    <mergeCell ref="D29:U30"/>
    <mergeCell ref="A29:C30"/>
    <mergeCell ref="G20:S20"/>
    <mergeCell ref="G21:S21"/>
    <mergeCell ref="A31:C34"/>
    <mergeCell ref="D41:J41"/>
    <mergeCell ref="N31:N32"/>
    <mergeCell ref="H36:W37"/>
    <mergeCell ref="G33:W34"/>
    <mergeCell ref="E33:F34"/>
    <mergeCell ref="R31:R32"/>
    <mergeCell ref="M31:M32"/>
    <mergeCell ref="O31:Q32"/>
    <mergeCell ref="K31:L32"/>
    <mergeCell ref="E31:H32"/>
    <mergeCell ref="I31:J32"/>
    <mergeCell ref="Q41:R41"/>
    <mergeCell ref="S41:W41"/>
    <mergeCell ref="C36:C37"/>
    <mergeCell ref="C38:C39"/>
  </mergeCells>
  <phoneticPr fontId="10"/>
  <dataValidations count="3">
    <dataValidation type="list" allowBlank="1" showInputMessage="1" showErrorMessage="1" sqref="D48:D51 D43:D45 K48:K51 K43:K45 R43:R44">
      <formula1>"□,■"</formula1>
    </dataValidation>
    <dataValidation type="list" allowBlank="1" showInputMessage="1" showErrorMessage="1" sqref="M31:M32">
      <formula1>"都,道,府,県"</formula1>
    </dataValidation>
    <dataValidation type="list" allowBlank="1" showInputMessage="1" showErrorMessage="1" sqref="R31:R32">
      <formula1>"市,区,町,村"</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sheetPr codeName="Sheet10"/>
  <dimension ref="A1:AV56"/>
  <sheetViews>
    <sheetView view="pageBreakPreview" zoomScale="130" zoomScaleNormal="100" zoomScaleSheetLayoutView="130" workbookViewId="0">
      <selection activeCell="A13" sqref="A13:W16"/>
    </sheetView>
  </sheetViews>
  <sheetFormatPr defaultColWidth="9" defaultRowHeight="13.5"/>
  <cols>
    <col min="1" max="1" width="4.125" customWidth="1"/>
    <col min="2" max="2" width="2.625" customWidth="1"/>
    <col min="3" max="3" width="7.875" customWidth="1"/>
    <col min="4" max="5" width="2.625" customWidth="1"/>
    <col min="6" max="11" width="2.625" style="45" customWidth="1"/>
    <col min="12" max="15" width="2.625" customWidth="1"/>
    <col min="16" max="22" width="3.625" customWidth="1"/>
    <col min="23" max="24" width="8.625" customWidth="1"/>
    <col min="25" max="25" width="1.5" customWidth="1"/>
    <col min="26" max="26" width="4.125" customWidth="1"/>
    <col min="27" max="27" width="2.625" customWidth="1"/>
    <col min="28" max="28" width="17.375" customWidth="1"/>
    <col min="29" max="29" width="3" customWidth="1"/>
    <col min="30" max="30" width="4.125" customWidth="1"/>
    <col min="31" max="47" width="3" customWidth="1"/>
    <col min="48" max="49" width="9.25" customWidth="1"/>
  </cols>
  <sheetData>
    <row r="1" spans="1:48" ht="19.7" customHeight="1">
      <c r="A1" s="543" t="s">
        <v>6157</v>
      </c>
      <c r="B1" s="543"/>
      <c r="C1" s="543"/>
      <c r="D1" s="543"/>
      <c r="E1" s="543"/>
      <c r="F1" s="543"/>
      <c r="G1" s="543"/>
      <c r="H1" s="543"/>
      <c r="I1" s="543"/>
      <c r="J1" s="543"/>
      <c r="K1" s="543"/>
      <c r="L1" s="543"/>
      <c r="M1" s="543"/>
      <c r="N1" s="543"/>
      <c r="O1" s="543"/>
      <c r="P1" s="543"/>
      <c r="Q1" s="543"/>
      <c r="R1" s="543"/>
      <c r="S1" s="543"/>
      <c r="T1" s="543"/>
      <c r="U1" s="543"/>
      <c r="V1" s="543"/>
      <c r="W1" s="543"/>
      <c r="X1" s="543"/>
      <c r="Y1" s="4"/>
    </row>
    <row r="2" spans="1:48" ht="8.25" customHeight="1">
      <c r="A2" s="543"/>
      <c r="B2" s="543"/>
      <c r="C2" s="543"/>
      <c r="D2" s="543"/>
      <c r="E2" s="543"/>
      <c r="F2" s="543"/>
      <c r="G2" s="543"/>
      <c r="H2" s="543"/>
      <c r="I2" s="543"/>
      <c r="J2" s="543"/>
      <c r="K2" s="543"/>
      <c r="L2" s="543"/>
      <c r="M2" s="543"/>
      <c r="N2" s="543"/>
      <c r="O2" s="543"/>
      <c r="P2" s="543"/>
      <c r="Q2" s="543"/>
      <c r="R2" s="543"/>
      <c r="S2" s="543"/>
      <c r="T2" s="543"/>
      <c r="U2" s="543"/>
      <c r="V2" s="543"/>
      <c r="W2" s="543"/>
      <c r="X2" s="543"/>
      <c r="Y2" s="4"/>
    </row>
    <row r="3" spans="1:48" ht="15" customHeight="1">
      <c r="A3" s="1106" t="s">
        <v>6661</v>
      </c>
      <c r="B3" s="1083" t="s">
        <v>319</v>
      </c>
      <c r="C3" s="1109"/>
      <c r="D3" s="890"/>
      <c r="E3" s="891"/>
      <c r="F3" s="891"/>
      <c r="G3" s="891"/>
      <c r="H3" s="891"/>
      <c r="I3" s="891"/>
      <c r="J3" s="891"/>
      <c r="K3" s="891"/>
      <c r="L3" s="1005" t="str">
        <f>IF(D3="","",VLOOKUP(D3,リスト!F$4:G$9,2))</f>
        <v/>
      </c>
      <c r="M3" s="1006"/>
      <c r="N3" s="1007"/>
      <c r="O3" s="1009" t="s">
        <v>6118</v>
      </c>
      <c r="P3" s="1010"/>
      <c r="Q3" s="213" t="s">
        <v>221</v>
      </c>
      <c r="R3" s="778" t="s">
        <v>5987</v>
      </c>
      <c r="S3" s="779"/>
      <c r="T3" s="946"/>
      <c r="U3" s="1445"/>
      <c r="V3" s="893" t="str">
        <f>IF(表紙!D29="","",表紙!D29)</f>
        <v/>
      </c>
      <c r="W3" s="1008"/>
      <c r="X3" s="215" t="s">
        <v>6192</v>
      </c>
      <c r="Y3" s="4"/>
    </row>
    <row r="4" spans="1:48" ht="15" customHeight="1">
      <c r="A4" s="1107"/>
      <c r="B4" s="843"/>
      <c r="C4" s="1110"/>
      <c r="D4" s="216" t="s">
        <v>221</v>
      </c>
      <c r="E4" s="891" t="s">
        <v>328</v>
      </c>
      <c r="F4" s="891"/>
      <c r="G4" s="891"/>
      <c r="H4" s="891"/>
      <c r="I4" s="891"/>
      <c r="J4" s="891"/>
      <c r="K4" s="891"/>
      <c r="L4" s="891"/>
      <c r="M4" s="891"/>
      <c r="N4" s="892"/>
      <c r="O4" s="1011"/>
      <c r="P4" s="1012"/>
      <c r="Q4" s="50" t="s">
        <v>221</v>
      </c>
      <c r="R4" s="812" t="s">
        <v>6226</v>
      </c>
      <c r="S4" s="813"/>
      <c r="T4" s="182"/>
      <c r="U4" s="214" t="s">
        <v>321</v>
      </c>
      <c r="V4" s="1113" t="str">
        <f>IF(検査概要!H8="","",検査概要!H8)</f>
        <v/>
      </c>
      <c r="W4" s="1114"/>
      <c r="X4" s="1115"/>
      <c r="Y4" s="4"/>
    </row>
    <row r="5" spans="1:48" ht="15" customHeight="1">
      <c r="A5" s="1108"/>
      <c r="B5" s="1111" t="s">
        <v>320</v>
      </c>
      <c r="C5" s="1112"/>
      <c r="D5" s="890"/>
      <c r="E5" s="891"/>
      <c r="F5" s="891"/>
      <c r="G5" s="891"/>
      <c r="H5" s="891"/>
      <c r="I5" s="891"/>
      <c r="J5" s="891"/>
      <c r="K5" s="891"/>
      <c r="L5" s="891"/>
      <c r="M5" s="891"/>
      <c r="N5" s="892"/>
      <c r="O5" s="1013"/>
      <c r="P5" s="1014"/>
      <c r="Q5" s="683"/>
      <c r="R5" s="1087"/>
      <c r="S5" s="1088"/>
      <c r="T5" s="214"/>
      <c r="U5" s="214" t="s">
        <v>267</v>
      </c>
      <c r="V5" s="1064" t="str">
        <f>表紙!G21</f>
        <v/>
      </c>
      <c r="W5" s="1065"/>
      <c r="X5" s="1066"/>
      <c r="Y5" s="4"/>
    </row>
    <row r="6" spans="1:48" ht="5.0999999999999996" customHeight="1">
      <c r="A6" s="1355"/>
      <c r="B6" s="1355"/>
      <c r="C6" s="1355"/>
      <c r="D6" s="1355"/>
      <c r="E6" s="1355"/>
      <c r="F6" s="1355"/>
      <c r="G6" s="1355"/>
      <c r="H6" s="1355"/>
      <c r="I6" s="1355"/>
      <c r="J6" s="1355"/>
      <c r="K6" s="1355"/>
      <c r="L6" s="1355"/>
      <c r="M6" s="1355"/>
      <c r="N6" s="1355"/>
      <c r="O6" s="1355"/>
      <c r="P6" s="1355"/>
      <c r="Q6" s="1355"/>
      <c r="R6" s="1355"/>
      <c r="S6" s="1355"/>
      <c r="T6" s="1355"/>
      <c r="U6" s="1355"/>
      <c r="V6" s="1355"/>
      <c r="W6" s="1355"/>
      <c r="X6" s="1355"/>
      <c r="Y6" s="4"/>
    </row>
    <row r="7" spans="1:48" s="1" customFormat="1" ht="33.950000000000003" customHeight="1">
      <c r="A7" s="1061" t="s">
        <v>6056</v>
      </c>
      <c r="B7" s="1062"/>
      <c r="C7" s="1063"/>
      <c r="D7" s="1053" t="s">
        <v>6513</v>
      </c>
      <c r="E7" s="1053"/>
      <c r="F7" s="1053"/>
      <c r="G7" s="1053"/>
      <c r="H7" s="1053"/>
      <c r="I7" s="1053"/>
      <c r="J7" s="1053"/>
      <c r="K7" s="1053"/>
      <c r="L7" s="1053"/>
      <c r="M7" s="1053"/>
      <c r="N7" s="1053"/>
      <c r="O7" s="1053"/>
      <c r="P7" s="1059"/>
      <c r="Q7" s="1059"/>
      <c r="R7" s="1059"/>
      <c r="S7" s="1059"/>
      <c r="T7" s="1059"/>
      <c r="U7" s="1059"/>
      <c r="V7" s="1059"/>
      <c r="W7" s="1053"/>
      <c r="X7" s="1060"/>
      <c r="Y7" s="5"/>
      <c r="AA7"/>
      <c r="AB7"/>
      <c r="AC7"/>
      <c r="AD7"/>
      <c r="AE7"/>
      <c r="AF7"/>
      <c r="AG7"/>
      <c r="AH7"/>
      <c r="AI7"/>
      <c r="AJ7"/>
      <c r="AK7"/>
      <c r="AL7"/>
      <c r="AM7"/>
      <c r="AN7"/>
      <c r="AO7"/>
      <c r="AP7"/>
      <c r="AQ7"/>
      <c r="AR7"/>
      <c r="AS7"/>
      <c r="AT7"/>
      <c r="AU7"/>
      <c r="AV7"/>
    </row>
    <row r="8" spans="1:48" s="1" customFormat="1" ht="12" customHeight="1">
      <c r="A8" s="1093" t="s">
        <v>219</v>
      </c>
      <c r="B8" s="1094"/>
      <c r="C8" s="1094"/>
      <c r="D8" s="1093" t="s">
        <v>6055</v>
      </c>
      <c r="E8" s="1094"/>
      <c r="F8" s="1094"/>
      <c r="G8" s="1094"/>
      <c r="H8" s="1094"/>
      <c r="I8" s="1094"/>
      <c r="J8" s="1094"/>
      <c r="K8" s="1094"/>
      <c r="L8" s="1094"/>
      <c r="M8" s="1094"/>
      <c r="N8" s="1094"/>
      <c r="O8" s="1094"/>
      <c r="P8" s="1009" t="s">
        <v>6193</v>
      </c>
      <c r="Q8" s="1242"/>
      <c r="R8" s="1242"/>
      <c r="S8" s="1242"/>
      <c r="T8" s="1242"/>
      <c r="U8" s="1242"/>
      <c r="V8" s="1010"/>
      <c r="W8" s="1401" t="s">
        <v>6012</v>
      </c>
      <c r="X8" s="1390" t="s">
        <v>306</v>
      </c>
      <c r="Y8" s="5"/>
      <c r="AA8" s="66"/>
      <c r="AB8" s="66"/>
      <c r="AC8" s="66"/>
      <c r="AD8" s="66"/>
      <c r="AE8" s="66"/>
      <c r="AF8" s="66"/>
      <c r="AG8" s="66"/>
      <c r="AH8" s="66"/>
      <c r="AI8" s="66"/>
      <c r="AJ8" s="66"/>
      <c r="AK8" s="66"/>
      <c r="AL8" s="66"/>
      <c r="AM8" s="66"/>
      <c r="AN8" s="66"/>
      <c r="AO8" s="66"/>
      <c r="AP8" s="66"/>
      <c r="AQ8" s="66"/>
      <c r="AR8" s="66"/>
      <c r="AS8" s="66"/>
      <c r="AT8" s="66"/>
      <c r="AU8" s="66"/>
      <c r="AV8" s="66"/>
    </row>
    <row r="9" spans="1:48" s="1" customFormat="1" ht="15" customHeight="1">
      <c r="A9" s="1095"/>
      <c r="B9" s="491"/>
      <c r="C9" s="491"/>
      <c r="D9" s="1095"/>
      <c r="E9" s="491"/>
      <c r="F9" s="491"/>
      <c r="G9" s="491"/>
      <c r="H9" s="491"/>
      <c r="I9" s="491"/>
      <c r="J9" s="491"/>
      <c r="K9" s="491"/>
      <c r="L9" s="491"/>
      <c r="M9" s="491"/>
      <c r="N9" s="491"/>
      <c r="O9" s="491"/>
      <c r="P9" s="534" t="s">
        <v>308</v>
      </c>
      <c r="Q9" s="508"/>
      <c r="R9" s="508"/>
      <c r="S9" s="508"/>
      <c r="T9" s="508"/>
      <c r="U9" s="508"/>
      <c r="V9" s="509"/>
      <c r="W9" s="1402"/>
      <c r="X9" s="1391"/>
      <c r="Y9" s="5"/>
      <c r="AA9"/>
      <c r="AB9"/>
      <c r="AC9"/>
      <c r="AD9"/>
      <c r="AE9"/>
      <c r="AF9"/>
      <c r="AG9"/>
      <c r="AH9"/>
      <c r="AI9"/>
      <c r="AJ9"/>
      <c r="AK9"/>
      <c r="AL9"/>
      <c r="AM9"/>
      <c r="AN9"/>
      <c r="AO9"/>
      <c r="AP9"/>
      <c r="AQ9"/>
      <c r="AR9"/>
      <c r="AS9"/>
      <c r="AT9"/>
      <c r="AU9"/>
      <c r="AV9"/>
    </row>
    <row r="10" spans="1:48" s="1" customFormat="1" ht="14.1" customHeight="1">
      <c r="A10" s="1454" t="s">
        <v>5905</v>
      </c>
      <c r="B10" s="335">
        <v>1</v>
      </c>
      <c r="C10" s="1102" t="s">
        <v>5931</v>
      </c>
      <c r="D10" s="344" t="str">
        <f>IF(住宅概要!AF11&lt;1981,"★","☆")</f>
        <v>☆</v>
      </c>
      <c r="E10" s="1477" t="s">
        <v>5923</v>
      </c>
      <c r="F10" s="1477"/>
      <c r="G10" s="1477"/>
      <c r="H10" s="1477"/>
      <c r="I10" s="1477"/>
      <c r="J10" s="1492"/>
      <c r="K10" s="1443" t="s">
        <v>5913</v>
      </c>
      <c r="L10" s="1444"/>
      <c r="M10" s="1444"/>
      <c r="N10" s="1444"/>
      <c r="O10" s="1444"/>
      <c r="P10" s="221" t="s">
        <v>6204</v>
      </c>
      <c r="Q10" s="222"/>
      <c r="R10" s="222"/>
      <c r="S10" s="213" t="s">
        <v>221</v>
      </c>
      <c r="T10" s="778" t="s">
        <v>5987</v>
      </c>
      <c r="U10" s="778"/>
      <c r="V10" s="779"/>
      <c r="W10" s="249" t="s">
        <v>6018</v>
      </c>
      <c r="X10" s="1098" t="s">
        <v>5928</v>
      </c>
      <c r="Y10" s="5"/>
      <c r="AA10"/>
      <c r="AB10"/>
      <c r="AC10"/>
      <c r="AD10"/>
      <c r="AE10"/>
      <c r="AF10"/>
      <c r="AG10"/>
      <c r="AH10"/>
      <c r="AI10"/>
      <c r="AJ10"/>
      <c r="AK10"/>
      <c r="AL10"/>
      <c r="AM10"/>
      <c r="AN10"/>
      <c r="AO10"/>
      <c r="AP10"/>
      <c r="AQ10"/>
      <c r="AR10"/>
      <c r="AS10"/>
      <c r="AT10"/>
      <c r="AU10"/>
      <c r="AV10"/>
    </row>
    <row r="11" spans="1:48" s="1" customFormat="1" ht="14.1" customHeight="1">
      <c r="A11" s="1455"/>
      <c r="B11" s="1116"/>
      <c r="C11" s="1029"/>
      <c r="D11" s="345" t="str">
        <f>IF(住宅概要!AF11&lt;1981,"☆",IF(OR(住宅概要!AF11=1981,住宅概要!AF11&lt;1990),"★","☆"))</f>
        <v>☆</v>
      </c>
      <c r="E11" s="701" t="s">
        <v>5955</v>
      </c>
      <c r="F11" s="701"/>
      <c r="G11" s="701"/>
      <c r="H11" s="701"/>
      <c r="I11" s="701"/>
      <c r="J11" s="1493"/>
      <c r="K11" s="718"/>
      <c r="L11" s="719"/>
      <c r="M11" s="719"/>
      <c r="N11" s="719"/>
      <c r="O11" s="719"/>
      <c r="P11" s="1103"/>
      <c r="Q11" s="1104"/>
      <c r="R11" s="1104"/>
      <c r="S11" s="50" t="s">
        <v>221</v>
      </c>
      <c r="T11" s="812" t="s">
        <v>231</v>
      </c>
      <c r="U11" s="812"/>
      <c r="V11" s="813"/>
      <c r="W11" s="1015" t="s">
        <v>6020</v>
      </c>
      <c r="X11" s="1098"/>
      <c r="Y11" s="5"/>
      <c r="AA11"/>
      <c r="AB11"/>
      <c r="AC11"/>
      <c r="AD11"/>
      <c r="AE11"/>
      <c r="AF11"/>
      <c r="AG11"/>
      <c r="AH11"/>
      <c r="AI11"/>
      <c r="AJ11"/>
      <c r="AK11"/>
      <c r="AL11"/>
      <c r="AM11"/>
      <c r="AN11"/>
      <c r="AO11"/>
      <c r="AP11"/>
      <c r="AQ11"/>
      <c r="AR11"/>
      <c r="AS11"/>
      <c r="AT11"/>
      <c r="AU11"/>
      <c r="AV11"/>
    </row>
    <row r="12" spans="1:48" s="1" customFormat="1" ht="14.1" customHeight="1">
      <c r="A12" s="1455"/>
      <c r="B12" s="1116"/>
      <c r="C12" s="1029"/>
      <c r="D12" s="346" t="str">
        <f>IF(住宅概要!AF11&lt;1990,"☆",IF(OR(住宅概要!AF11=1990,住宅概要!AF11&lt;2000),"★","☆"))</f>
        <v>★</v>
      </c>
      <c r="E12" s="709" t="s">
        <v>5956</v>
      </c>
      <c r="F12" s="709"/>
      <c r="G12" s="709"/>
      <c r="H12" s="709"/>
      <c r="I12" s="709"/>
      <c r="J12" s="1494"/>
      <c r="K12" s="1439" t="s">
        <v>307</v>
      </c>
      <c r="L12" s="709"/>
      <c r="M12" s="709"/>
      <c r="N12" s="709"/>
      <c r="O12" s="709"/>
      <c r="P12" s="1160"/>
      <c r="Q12" s="1161"/>
      <c r="R12" s="1161"/>
      <c r="S12" s="173" t="s">
        <v>221</v>
      </c>
      <c r="T12" s="857" t="s">
        <v>230</v>
      </c>
      <c r="U12" s="857"/>
      <c r="V12" s="858"/>
      <c r="W12" s="1015"/>
      <c r="X12" s="1098"/>
      <c r="Y12" s="5"/>
      <c r="AA12"/>
      <c r="AB12"/>
      <c r="AC12"/>
      <c r="AD12"/>
      <c r="AE12"/>
      <c r="AF12"/>
      <c r="AG12"/>
      <c r="AH12"/>
      <c r="AI12"/>
      <c r="AJ12"/>
      <c r="AK12"/>
      <c r="AL12"/>
      <c r="AM12"/>
      <c r="AN12"/>
      <c r="AO12"/>
      <c r="AP12"/>
      <c r="AQ12"/>
      <c r="AR12"/>
      <c r="AS12"/>
      <c r="AT12"/>
      <c r="AU12"/>
      <c r="AV12"/>
    </row>
    <row r="13" spans="1:48" s="1" customFormat="1" ht="14.1" customHeight="1">
      <c r="A13" s="1455"/>
      <c r="B13" s="1116"/>
      <c r="C13" s="1029"/>
      <c r="D13" s="216" t="str">
        <f>IF(住宅概要!AF11&lt;1999,"☆",IF(OR(住宅概要!AF11=2000,住宅概要!AF11&gt;2000),"★","☆"))</f>
        <v>☆</v>
      </c>
      <c r="E13" s="698" t="s">
        <v>5926</v>
      </c>
      <c r="F13" s="698"/>
      <c r="G13" s="698"/>
      <c r="H13" s="698"/>
      <c r="I13" s="698"/>
      <c r="J13" s="1495"/>
      <c r="K13" s="1440"/>
      <c r="L13" s="698"/>
      <c r="M13" s="698"/>
      <c r="N13" s="698"/>
      <c r="O13" s="698"/>
      <c r="P13" s="240" t="s">
        <v>6205</v>
      </c>
      <c r="Q13" s="241"/>
      <c r="R13" s="241"/>
      <c r="S13" s="242" t="s">
        <v>221</v>
      </c>
      <c r="T13" s="241" t="s">
        <v>6165</v>
      </c>
      <c r="U13" s="243"/>
      <c r="V13" s="244"/>
      <c r="W13" s="1015"/>
      <c r="X13" s="1098"/>
      <c r="Y13" s="5"/>
      <c r="AA13"/>
      <c r="AB13"/>
      <c r="AC13"/>
      <c r="AD13"/>
      <c r="AE13"/>
      <c r="AF13"/>
      <c r="AG13"/>
      <c r="AH13"/>
      <c r="AI13"/>
      <c r="AJ13"/>
      <c r="AK13"/>
      <c r="AL13"/>
      <c r="AM13"/>
      <c r="AN13"/>
      <c r="AO13"/>
      <c r="AP13"/>
      <c r="AQ13"/>
      <c r="AR13"/>
      <c r="AS13"/>
      <c r="AT13"/>
      <c r="AU13"/>
      <c r="AV13"/>
    </row>
    <row r="14" spans="1:48" s="1" customFormat="1" ht="14.1" customHeight="1">
      <c r="A14" s="1455"/>
      <c r="B14" s="1116"/>
      <c r="C14" s="1029"/>
      <c r="D14" s="1496"/>
      <c r="E14" s="1197"/>
      <c r="F14" s="1197"/>
      <c r="G14" s="1197"/>
      <c r="H14" s="1197"/>
      <c r="I14" s="1197"/>
      <c r="J14" s="1003"/>
      <c r="K14" s="1261"/>
      <c r="L14" s="841"/>
      <c r="M14" s="841"/>
      <c r="N14" s="841"/>
      <c r="O14" s="1262"/>
      <c r="P14" s="154" t="s">
        <v>221</v>
      </c>
      <c r="Q14" s="857" t="s">
        <v>6177</v>
      </c>
      <c r="R14" s="857"/>
      <c r="S14" s="868"/>
      <c r="T14" s="868"/>
      <c r="U14" s="868"/>
      <c r="V14" s="253" t="s">
        <v>331</v>
      </c>
      <c r="W14" s="1015"/>
      <c r="X14" s="1098"/>
      <c r="Y14" s="5"/>
      <c r="AA14"/>
      <c r="AB14"/>
      <c r="AC14"/>
      <c r="AD14"/>
      <c r="AE14"/>
      <c r="AF14"/>
      <c r="AG14"/>
      <c r="AH14"/>
      <c r="AI14"/>
      <c r="AJ14"/>
      <c r="AK14"/>
      <c r="AL14"/>
      <c r="AM14"/>
      <c r="AN14"/>
      <c r="AO14"/>
      <c r="AP14"/>
      <c r="AQ14"/>
      <c r="AR14"/>
      <c r="AS14"/>
      <c r="AT14"/>
      <c r="AU14"/>
      <c r="AV14"/>
    </row>
    <row r="15" spans="1:48" s="1" customFormat="1" ht="14.1" customHeight="1">
      <c r="A15" s="1455"/>
      <c r="B15" s="1116"/>
      <c r="C15" s="1029"/>
      <c r="D15" s="1496"/>
      <c r="E15" s="1197"/>
      <c r="F15" s="1197"/>
      <c r="G15" s="1197"/>
      <c r="H15" s="1197"/>
      <c r="I15" s="1197"/>
      <c r="J15" s="1003"/>
      <c r="K15" s="1261"/>
      <c r="L15" s="841"/>
      <c r="M15" s="841"/>
      <c r="N15" s="841"/>
      <c r="O15" s="1262"/>
      <c r="P15" s="254" t="s">
        <v>6206</v>
      </c>
      <c r="Q15" s="255"/>
      <c r="R15" s="255"/>
      <c r="S15" s="255"/>
      <c r="T15" s="1085"/>
      <c r="U15" s="1085"/>
      <c r="V15" s="256" t="s">
        <v>6001</v>
      </c>
      <c r="W15" s="1015"/>
      <c r="X15" s="1098"/>
      <c r="Y15" s="5"/>
      <c r="AA15" s="66"/>
      <c r="AB15" s="66"/>
      <c r="AC15" s="66"/>
      <c r="AD15" s="66"/>
      <c r="AE15" s="66"/>
      <c r="AF15" s="66"/>
      <c r="AG15" s="66"/>
      <c r="AH15" s="66"/>
      <c r="AI15" s="66"/>
      <c r="AJ15" s="66"/>
      <c r="AK15" s="66"/>
      <c r="AL15" s="66"/>
      <c r="AM15" s="66"/>
      <c r="AN15" s="66"/>
      <c r="AO15" s="66"/>
      <c r="AP15" s="66"/>
      <c r="AQ15" s="66"/>
      <c r="AR15" s="66"/>
      <c r="AS15" s="66"/>
      <c r="AT15" s="66"/>
      <c r="AU15" s="66"/>
      <c r="AV15" s="66"/>
    </row>
    <row r="16" spans="1:48" s="1" customFormat="1" ht="14.1" customHeight="1">
      <c r="A16" s="1455"/>
      <c r="B16" s="1116"/>
      <c r="C16" s="1029"/>
      <c r="D16" s="1496"/>
      <c r="E16" s="1197"/>
      <c r="F16" s="1197"/>
      <c r="G16" s="1197"/>
      <c r="H16" s="1197"/>
      <c r="I16" s="1197"/>
      <c r="J16" s="1003"/>
      <c r="K16" s="1261"/>
      <c r="L16" s="841"/>
      <c r="M16" s="841"/>
      <c r="N16" s="841"/>
      <c r="O16" s="1262"/>
      <c r="P16" s="254" t="s">
        <v>6207</v>
      </c>
      <c r="Q16" s="255"/>
      <c r="R16" s="50"/>
      <c r="S16" s="62"/>
      <c r="T16" s="62"/>
      <c r="U16" s="62"/>
      <c r="V16" s="257"/>
      <c r="W16" s="1015"/>
      <c r="X16" s="1098"/>
      <c r="Y16" s="5"/>
      <c r="AA16" s="66"/>
      <c r="AB16" s="66"/>
      <c r="AC16" s="66"/>
      <c r="AD16" s="66"/>
      <c r="AE16" s="66"/>
      <c r="AF16" s="66"/>
      <c r="AG16" s="66"/>
      <c r="AH16" s="66"/>
      <c r="AI16" s="66"/>
      <c r="AJ16" s="66"/>
      <c r="AK16" s="66"/>
      <c r="AL16" s="66"/>
      <c r="AM16" s="66"/>
      <c r="AN16" s="66"/>
      <c r="AO16" s="66"/>
      <c r="AP16" s="66"/>
      <c r="AQ16" s="66"/>
      <c r="AR16" s="66"/>
      <c r="AS16" s="66"/>
      <c r="AT16" s="66"/>
      <c r="AU16" s="66"/>
      <c r="AV16" s="66"/>
    </row>
    <row r="17" spans="1:48" s="1" customFormat="1" ht="14.1" customHeight="1">
      <c r="A17" s="1456"/>
      <c r="B17" s="1117"/>
      <c r="C17" s="1199"/>
      <c r="D17" s="1497"/>
      <c r="E17" s="1198"/>
      <c r="F17" s="1198"/>
      <c r="G17" s="1198"/>
      <c r="H17" s="1198"/>
      <c r="I17" s="1198"/>
      <c r="J17" s="1498"/>
      <c r="K17" s="1255"/>
      <c r="L17" s="844"/>
      <c r="M17" s="844"/>
      <c r="N17" s="844"/>
      <c r="O17" s="1110"/>
      <c r="P17" s="258" t="s">
        <v>330</v>
      </c>
      <c r="Q17" s="1164"/>
      <c r="R17" s="1164"/>
      <c r="S17" s="1164"/>
      <c r="T17" s="1164"/>
      <c r="U17" s="1164"/>
      <c r="V17" s="218" t="s">
        <v>331</v>
      </c>
      <c r="W17" s="1016"/>
      <c r="X17" s="1098"/>
      <c r="Y17" s="5"/>
      <c r="AA17"/>
      <c r="AB17"/>
      <c r="AC17"/>
      <c r="AD17"/>
      <c r="AE17"/>
      <c r="AF17"/>
      <c r="AG17"/>
      <c r="AH17"/>
      <c r="AI17"/>
      <c r="AJ17"/>
      <c r="AK17"/>
      <c r="AL17"/>
      <c r="AM17"/>
      <c r="AN17"/>
      <c r="AO17"/>
      <c r="AP17"/>
      <c r="AQ17"/>
      <c r="AR17"/>
      <c r="AS17"/>
      <c r="AT17"/>
      <c r="AU17"/>
      <c r="AV17"/>
    </row>
    <row r="18" spans="1:48" s="1" customFormat="1" ht="14.1" customHeight="1">
      <c r="A18" s="1454" t="s">
        <v>5917</v>
      </c>
      <c r="B18" s="335">
        <v>1</v>
      </c>
      <c r="C18" s="1102" t="s">
        <v>5929</v>
      </c>
      <c r="D18" s="357" t="s">
        <v>232</v>
      </c>
      <c r="E18" s="1477" t="s">
        <v>311</v>
      </c>
      <c r="F18" s="1477"/>
      <c r="G18" s="1477"/>
      <c r="H18" s="1477"/>
      <c r="I18" s="1477"/>
      <c r="J18" s="1477"/>
      <c r="K18" s="1477"/>
      <c r="L18" s="1477"/>
      <c r="M18" s="1477"/>
      <c r="N18" s="1477"/>
      <c r="O18" s="1478"/>
      <c r="P18" s="1471" t="s">
        <v>6218</v>
      </c>
      <c r="Q18" s="1472"/>
      <c r="R18" s="1472"/>
      <c r="S18" s="50" t="s">
        <v>221</v>
      </c>
      <c r="T18" s="778" t="s">
        <v>5987</v>
      </c>
      <c r="U18" s="778"/>
      <c r="V18" s="779"/>
      <c r="W18" s="1470" t="s">
        <v>6027</v>
      </c>
      <c r="X18" s="1098"/>
      <c r="Y18" s="5"/>
      <c r="AA18"/>
      <c r="AB18"/>
      <c r="AC18"/>
      <c r="AD18"/>
      <c r="AE18"/>
      <c r="AF18"/>
      <c r="AG18"/>
      <c r="AH18"/>
      <c r="AI18"/>
      <c r="AJ18"/>
      <c r="AK18"/>
      <c r="AL18"/>
      <c r="AM18"/>
      <c r="AN18"/>
      <c r="AO18"/>
      <c r="AP18"/>
      <c r="AQ18"/>
      <c r="AR18"/>
      <c r="AS18"/>
      <c r="AT18"/>
      <c r="AU18"/>
      <c r="AV18"/>
    </row>
    <row r="19" spans="1:48" s="1" customFormat="1" ht="14.1" customHeight="1">
      <c r="A19" s="1455"/>
      <c r="B19" s="1116"/>
      <c r="C19" s="1029"/>
      <c r="D19" s="1496"/>
      <c r="E19" s="947"/>
      <c r="F19" s="947"/>
      <c r="G19" s="947"/>
      <c r="H19" s="947"/>
      <c r="I19" s="947"/>
      <c r="J19" s="947"/>
      <c r="K19" s="947"/>
      <c r="L19" s="947"/>
      <c r="M19" s="947"/>
      <c r="N19" s="947"/>
      <c r="O19" s="1445"/>
      <c r="P19" s="1473"/>
      <c r="Q19" s="1085"/>
      <c r="R19" s="1085"/>
      <c r="S19" s="50" t="s">
        <v>221</v>
      </c>
      <c r="T19" s="812" t="s">
        <v>231</v>
      </c>
      <c r="U19" s="812"/>
      <c r="V19" s="813"/>
      <c r="W19" s="1096"/>
      <c r="X19" s="1098"/>
      <c r="Y19" s="5"/>
      <c r="AA19" s="66"/>
      <c r="AB19" s="66"/>
      <c r="AC19" s="66"/>
      <c r="AD19" s="66"/>
      <c r="AE19" s="66"/>
      <c r="AF19" s="66"/>
      <c r="AG19" s="66"/>
      <c r="AH19" s="66"/>
      <c r="AI19" s="66"/>
      <c r="AJ19" s="66"/>
      <c r="AK19" s="66"/>
      <c r="AL19" s="66"/>
      <c r="AM19" s="66"/>
      <c r="AN19" s="66"/>
      <c r="AO19" s="66"/>
      <c r="AP19" s="66"/>
      <c r="AQ19" s="66"/>
      <c r="AR19" s="66"/>
      <c r="AS19" s="66"/>
      <c r="AT19" s="66"/>
      <c r="AU19" s="66"/>
      <c r="AV19" s="66"/>
    </row>
    <row r="20" spans="1:48" s="1" customFormat="1" ht="14.1" customHeight="1">
      <c r="A20" s="1455"/>
      <c r="B20" s="1299"/>
      <c r="C20" s="1457"/>
      <c r="D20" s="1503"/>
      <c r="E20" s="597"/>
      <c r="F20" s="597"/>
      <c r="G20" s="597"/>
      <c r="H20" s="597"/>
      <c r="I20" s="597"/>
      <c r="J20" s="597"/>
      <c r="K20" s="597"/>
      <c r="L20" s="597"/>
      <c r="M20" s="597"/>
      <c r="N20" s="597"/>
      <c r="O20" s="795"/>
      <c r="P20" s="1160"/>
      <c r="Q20" s="1161"/>
      <c r="R20" s="1161"/>
      <c r="S20" s="173" t="s">
        <v>221</v>
      </c>
      <c r="T20" s="857" t="s">
        <v>230</v>
      </c>
      <c r="U20" s="857"/>
      <c r="V20" s="858"/>
      <c r="W20" s="1097"/>
      <c r="X20" s="1098"/>
      <c r="Y20" s="5"/>
      <c r="AA20"/>
      <c r="AB20"/>
      <c r="AC20"/>
      <c r="AD20"/>
      <c r="AE20"/>
      <c r="AF20"/>
      <c r="AG20"/>
      <c r="AH20"/>
      <c r="AI20"/>
      <c r="AJ20"/>
      <c r="AK20"/>
      <c r="AL20"/>
      <c r="AM20"/>
      <c r="AN20"/>
      <c r="AO20"/>
      <c r="AP20"/>
      <c r="AQ20"/>
      <c r="AR20"/>
      <c r="AS20"/>
      <c r="AT20"/>
      <c r="AU20"/>
      <c r="AV20"/>
    </row>
    <row r="21" spans="1:48" s="1" customFormat="1" ht="14.1" customHeight="1">
      <c r="A21" s="1455"/>
      <c r="B21" s="271">
        <v>2</v>
      </c>
      <c r="C21" s="1029" t="s">
        <v>6580</v>
      </c>
      <c r="D21" s="356" t="s">
        <v>232</v>
      </c>
      <c r="E21" s="355" t="s">
        <v>5930</v>
      </c>
      <c r="F21" s="319"/>
      <c r="G21" s="235"/>
      <c r="H21" s="235"/>
      <c r="I21" s="235"/>
      <c r="J21" s="235"/>
      <c r="K21" s="358"/>
      <c r="L21" s="358"/>
      <c r="M21" s="358"/>
      <c r="N21" s="358"/>
      <c r="O21" s="358"/>
      <c r="P21" s="1474" t="s">
        <v>6219</v>
      </c>
      <c r="Q21" s="1475"/>
      <c r="R21" s="1475"/>
      <c r="S21" s="50" t="s">
        <v>221</v>
      </c>
      <c r="T21" s="854" t="s">
        <v>5987</v>
      </c>
      <c r="U21" s="854"/>
      <c r="V21" s="855"/>
      <c r="W21" s="1191" t="s">
        <v>229</v>
      </c>
      <c r="X21" s="1098"/>
      <c r="Y21" s="5"/>
      <c r="AA21"/>
      <c r="AB21"/>
      <c r="AC21"/>
      <c r="AD21"/>
      <c r="AE21"/>
      <c r="AF21"/>
      <c r="AG21"/>
      <c r="AH21"/>
      <c r="AI21"/>
      <c r="AJ21"/>
      <c r="AK21"/>
      <c r="AL21"/>
      <c r="AM21"/>
      <c r="AN21"/>
      <c r="AO21"/>
      <c r="AP21"/>
      <c r="AQ21"/>
      <c r="AR21"/>
      <c r="AS21"/>
      <c r="AT21"/>
      <c r="AU21"/>
      <c r="AV21"/>
    </row>
    <row r="22" spans="1:48" s="1" customFormat="1" ht="14.1" customHeight="1">
      <c r="A22" s="1455"/>
      <c r="B22" s="1116"/>
      <c r="C22" s="1029"/>
      <c r="D22" s="1496"/>
      <c r="E22" s="1464" t="s">
        <v>6667</v>
      </c>
      <c r="F22" s="1464"/>
      <c r="G22" s="1464"/>
      <c r="H22" s="1464"/>
      <c r="I22" s="1464"/>
      <c r="J22" s="1464"/>
      <c r="K22" s="1464"/>
      <c r="L22" s="1464"/>
      <c r="M22" s="1464"/>
      <c r="N22" s="1464"/>
      <c r="O22" s="1464"/>
      <c r="P22" s="1350"/>
      <c r="Q22" s="1413"/>
      <c r="R22" s="1413"/>
      <c r="S22" s="50" t="s">
        <v>221</v>
      </c>
      <c r="T22" s="812" t="s">
        <v>231</v>
      </c>
      <c r="U22" s="812"/>
      <c r="V22" s="813"/>
      <c r="W22" s="1192"/>
      <c r="X22" s="1098"/>
      <c r="Y22" s="5"/>
      <c r="AA22" s="66"/>
      <c r="AM22" s="66"/>
      <c r="AN22" s="66"/>
      <c r="AO22" s="66"/>
      <c r="AP22" s="66"/>
      <c r="AQ22" s="66"/>
      <c r="AR22" s="66"/>
      <c r="AS22" s="66"/>
      <c r="AT22" s="66"/>
      <c r="AU22" s="66"/>
      <c r="AV22" s="66"/>
    </row>
    <row r="23" spans="1:48" s="1" customFormat="1" ht="14.1" customHeight="1">
      <c r="A23" s="1455"/>
      <c r="B23" s="1116"/>
      <c r="C23" s="1029"/>
      <c r="D23" s="1496"/>
      <c r="E23" s="1464"/>
      <c r="F23" s="1464"/>
      <c r="G23" s="1464"/>
      <c r="H23" s="1464"/>
      <c r="I23" s="1464"/>
      <c r="J23" s="1464"/>
      <c r="K23" s="1464"/>
      <c r="L23" s="1464"/>
      <c r="M23" s="1464"/>
      <c r="N23" s="1464"/>
      <c r="O23" s="1464"/>
      <c r="P23" s="1160"/>
      <c r="Q23" s="1161"/>
      <c r="R23" s="1161"/>
      <c r="S23" s="173" t="s">
        <v>221</v>
      </c>
      <c r="T23" s="857" t="s">
        <v>230</v>
      </c>
      <c r="U23" s="857"/>
      <c r="V23" s="858"/>
      <c r="W23" s="1015" t="s">
        <v>6168</v>
      </c>
      <c r="X23" s="1098"/>
      <c r="Y23" s="5"/>
      <c r="AA23"/>
      <c r="AM23"/>
      <c r="AN23"/>
      <c r="AO23"/>
      <c r="AP23"/>
      <c r="AQ23"/>
      <c r="AR23"/>
      <c r="AS23"/>
      <c r="AT23"/>
      <c r="AU23"/>
      <c r="AV23"/>
    </row>
    <row r="24" spans="1:48" s="1" customFormat="1" ht="14.1" customHeight="1">
      <c r="A24" s="1455"/>
      <c r="B24" s="1116"/>
      <c r="C24" s="1029"/>
      <c r="D24" s="1496"/>
      <c r="E24" s="1476" t="s">
        <v>6668</v>
      </c>
      <c r="F24" s="1476"/>
      <c r="G24" s="1476"/>
      <c r="H24" s="1476"/>
      <c r="I24" s="1476"/>
      <c r="J24" s="1476"/>
      <c r="K24" s="1476"/>
      <c r="L24" s="1476"/>
      <c r="M24" s="1476"/>
      <c r="N24" s="1476"/>
      <c r="O24" s="1476"/>
      <c r="P24" s="1474" t="s">
        <v>6220</v>
      </c>
      <c r="Q24" s="1475"/>
      <c r="R24" s="1475"/>
      <c r="S24" s="50" t="s">
        <v>221</v>
      </c>
      <c r="T24" s="854" t="s">
        <v>6183</v>
      </c>
      <c r="U24" s="854"/>
      <c r="V24" s="855"/>
      <c r="W24" s="1462"/>
      <c r="X24" s="1098"/>
      <c r="Y24" s="5"/>
      <c r="AA24"/>
      <c r="AB24"/>
      <c r="AC24"/>
      <c r="AD24"/>
      <c r="AE24"/>
      <c r="AF24"/>
      <c r="AG24"/>
      <c r="AH24"/>
      <c r="AI24"/>
      <c r="AJ24"/>
      <c r="AK24"/>
      <c r="AL24"/>
      <c r="AM24"/>
      <c r="AN24"/>
      <c r="AO24"/>
      <c r="AP24"/>
      <c r="AQ24"/>
      <c r="AR24"/>
      <c r="AS24"/>
      <c r="AT24"/>
      <c r="AU24"/>
      <c r="AV24"/>
    </row>
    <row r="25" spans="1:48" s="1" customFormat="1" ht="14.1" customHeight="1">
      <c r="A25" s="1455"/>
      <c r="B25" s="1116"/>
      <c r="C25" s="1029"/>
      <c r="D25" s="1496"/>
      <c r="E25" s="1476"/>
      <c r="F25" s="1476"/>
      <c r="G25" s="1476"/>
      <c r="H25" s="1476"/>
      <c r="I25" s="1476"/>
      <c r="J25" s="1476"/>
      <c r="K25" s="1476"/>
      <c r="L25" s="1476"/>
      <c r="M25" s="1476"/>
      <c r="N25" s="1476"/>
      <c r="O25" s="1476"/>
      <c r="P25" s="1350"/>
      <c r="Q25" s="1413"/>
      <c r="R25" s="1413"/>
      <c r="S25" s="50" t="s">
        <v>221</v>
      </c>
      <c r="T25" s="857" t="s">
        <v>6184</v>
      </c>
      <c r="U25" s="857"/>
      <c r="V25" s="858"/>
      <c r="W25" s="1462"/>
      <c r="X25" s="1098"/>
      <c r="Y25" s="5"/>
      <c r="AA25"/>
      <c r="AB25"/>
      <c r="AC25"/>
      <c r="AD25"/>
      <c r="AE25"/>
      <c r="AF25"/>
      <c r="AG25"/>
      <c r="AH25"/>
      <c r="AI25"/>
      <c r="AJ25"/>
      <c r="AK25"/>
      <c r="AL25"/>
      <c r="AM25"/>
      <c r="AN25"/>
      <c r="AO25"/>
      <c r="AP25"/>
      <c r="AQ25"/>
      <c r="AR25"/>
      <c r="AS25"/>
      <c r="AT25"/>
      <c r="AU25"/>
      <c r="AV25"/>
    </row>
    <row r="26" spans="1:48" s="1" customFormat="1" ht="14.1" customHeight="1">
      <c r="A26" s="1455"/>
      <c r="B26" s="1116"/>
      <c r="C26" s="1157"/>
      <c r="D26" s="1496"/>
      <c r="E26" s="1499"/>
      <c r="F26" s="1499"/>
      <c r="G26" s="1499"/>
      <c r="H26" s="1499"/>
      <c r="I26" s="1499"/>
      <c r="J26" s="1499"/>
      <c r="K26" s="1499"/>
      <c r="L26" s="1499"/>
      <c r="M26" s="1499"/>
      <c r="N26" s="1499"/>
      <c r="O26" s="1500"/>
      <c r="P26" s="240" t="s">
        <v>6221</v>
      </c>
      <c r="Q26" s="241"/>
      <c r="R26" s="241"/>
      <c r="S26" s="242" t="s">
        <v>221</v>
      </c>
      <c r="T26" s="854" t="s">
        <v>6165</v>
      </c>
      <c r="U26" s="854"/>
      <c r="V26" s="855"/>
      <c r="W26" s="1462"/>
      <c r="X26" s="1098"/>
      <c r="Y26" s="5"/>
      <c r="AA26" s="66"/>
      <c r="AB26" s="66"/>
      <c r="AC26" s="66"/>
      <c r="AD26" s="66"/>
      <c r="AE26" s="66"/>
      <c r="AF26" s="66"/>
      <c r="AG26" s="66"/>
      <c r="AH26" s="66"/>
      <c r="AI26" s="66"/>
      <c r="AJ26" s="66"/>
      <c r="AK26" s="66"/>
      <c r="AL26" s="66"/>
      <c r="AM26" s="66"/>
      <c r="AN26" s="66"/>
      <c r="AO26" s="66"/>
      <c r="AP26" s="66"/>
      <c r="AQ26" s="66"/>
      <c r="AR26" s="66"/>
      <c r="AS26" s="66"/>
      <c r="AT26" s="66"/>
      <c r="AU26" s="66"/>
      <c r="AV26" s="66"/>
    </row>
    <row r="27" spans="1:48" s="1" customFormat="1" ht="14.1" customHeight="1">
      <c r="A27" s="1456"/>
      <c r="B27" s="1117"/>
      <c r="C27" s="1158"/>
      <c r="D27" s="1497"/>
      <c r="E27" s="1501"/>
      <c r="F27" s="1501"/>
      <c r="G27" s="1501"/>
      <c r="H27" s="1501"/>
      <c r="I27" s="1501"/>
      <c r="J27" s="1501"/>
      <c r="K27" s="1501"/>
      <c r="L27" s="1501"/>
      <c r="M27" s="1501"/>
      <c r="N27" s="1501"/>
      <c r="O27" s="1502"/>
      <c r="P27" s="248" t="s">
        <v>221</v>
      </c>
      <c r="Q27" s="815" t="s">
        <v>6177</v>
      </c>
      <c r="R27" s="815"/>
      <c r="S27" s="844"/>
      <c r="T27" s="844"/>
      <c r="U27" s="844"/>
      <c r="V27" s="218" t="s">
        <v>331</v>
      </c>
      <c r="W27" s="1463"/>
      <c r="X27" s="1187"/>
      <c r="Y27" s="5"/>
      <c r="AA27"/>
      <c r="AB27"/>
      <c r="AC27"/>
      <c r="AD27"/>
      <c r="AE27"/>
      <c r="AF27"/>
      <c r="AG27"/>
      <c r="AH27"/>
      <c r="AI27"/>
      <c r="AJ27"/>
      <c r="AK27"/>
      <c r="AL27"/>
      <c r="AM27"/>
      <c r="AN27"/>
      <c r="AO27"/>
      <c r="AP27"/>
      <c r="AQ27"/>
      <c r="AR27"/>
      <c r="AS27"/>
      <c r="AT27"/>
      <c r="AU27"/>
      <c r="AV27"/>
    </row>
    <row r="28" spans="1:48" ht="5.0999999999999996" customHeight="1">
      <c r="A28" s="791"/>
      <c r="B28" s="791"/>
      <c r="C28" s="791"/>
      <c r="D28" s="791"/>
      <c r="E28" s="791"/>
      <c r="F28" s="791"/>
      <c r="G28" s="791"/>
      <c r="H28" s="791"/>
      <c r="I28" s="791"/>
      <c r="J28" s="791"/>
      <c r="K28" s="791"/>
      <c r="L28" s="791"/>
      <c r="M28" s="791"/>
      <c r="N28" s="791"/>
      <c r="O28" s="791"/>
      <c r="P28" s="791"/>
      <c r="Q28" s="791"/>
      <c r="R28" s="791"/>
      <c r="S28" s="791"/>
      <c r="T28" s="791"/>
      <c r="U28" s="791"/>
      <c r="V28" s="791"/>
      <c r="W28" s="791"/>
      <c r="X28" s="791"/>
      <c r="Y28" s="4"/>
      <c r="AU28" s="1"/>
    </row>
    <row r="29" spans="1:48" ht="33.950000000000003" customHeight="1">
      <c r="A29" s="1061" t="s">
        <v>5981</v>
      </c>
      <c r="B29" s="1504"/>
      <c r="C29" s="1505"/>
      <c r="D29" s="1059" t="s">
        <v>6682</v>
      </c>
      <c r="E29" s="1059"/>
      <c r="F29" s="1059"/>
      <c r="G29" s="1059"/>
      <c r="H29" s="1059"/>
      <c r="I29" s="1059"/>
      <c r="J29" s="1059"/>
      <c r="K29" s="1059"/>
      <c r="L29" s="1059"/>
      <c r="M29" s="1059"/>
      <c r="N29" s="1059"/>
      <c r="O29" s="1059"/>
      <c r="P29" s="1059"/>
      <c r="Q29" s="1059"/>
      <c r="R29" s="1059"/>
      <c r="S29" s="1059"/>
      <c r="T29" s="1059"/>
      <c r="U29" s="1059"/>
      <c r="V29" s="1059"/>
      <c r="W29" s="1059"/>
      <c r="X29" s="1506"/>
      <c r="Y29" s="4"/>
      <c r="AU29" s="1"/>
    </row>
    <row r="30" spans="1:48" s="66" customFormat="1" ht="12" customHeight="1">
      <c r="A30" s="1030" t="s">
        <v>6198</v>
      </c>
      <c r="B30" s="1052"/>
      <c r="C30" s="1052"/>
      <c r="D30" s="1052"/>
      <c r="E30" s="1052"/>
      <c r="F30" s="1052"/>
      <c r="G30" s="1052"/>
      <c r="H30" s="1052"/>
      <c r="I30" s="1052"/>
      <c r="J30" s="1052"/>
      <c r="K30" s="1052"/>
      <c r="L30" s="1052"/>
      <c r="M30" s="1052"/>
      <c r="N30" s="1052"/>
      <c r="O30" s="1052"/>
      <c r="P30" s="1052"/>
      <c r="Q30" s="1052"/>
      <c r="R30" s="1052"/>
      <c r="S30" s="1052"/>
      <c r="T30" s="1052"/>
      <c r="U30" s="1052"/>
      <c r="V30" s="1052"/>
      <c r="W30" s="1052"/>
      <c r="X30" s="1031"/>
      <c r="Y30" s="4"/>
      <c r="AU30" s="1"/>
    </row>
    <row r="31" spans="1:48" ht="15.6" customHeight="1">
      <c r="A31" s="1485" t="s">
        <v>6139</v>
      </c>
      <c r="B31" s="683" t="s">
        <v>5933</v>
      </c>
      <c r="C31" s="1362"/>
      <c r="D31" s="1255" t="s">
        <v>6004</v>
      </c>
      <c r="E31" s="844"/>
      <c r="F31" s="1255" t="s">
        <v>6170</v>
      </c>
      <c r="G31" s="844"/>
      <c r="H31" s="844"/>
      <c r="I31" s="844"/>
      <c r="J31" s="844"/>
      <c r="K31" s="844"/>
      <c r="L31" s="844"/>
      <c r="M31" s="1110"/>
      <c r="N31" s="534" t="s">
        <v>6078</v>
      </c>
      <c r="O31" s="508"/>
      <c r="P31" s="508"/>
      <c r="Q31" s="508"/>
      <c r="R31" s="508"/>
      <c r="S31" s="508"/>
      <c r="T31" s="508"/>
      <c r="U31" s="508"/>
      <c r="V31" s="508"/>
      <c r="W31" s="534" t="s">
        <v>5994</v>
      </c>
      <c r="X31" s="509"/>
      <c r="Y31" s="4"/>
      <c r="AB31" s="47"/>
      <c r="AC31" s="58"/>
      <c r="AD31" s="58"/>
      <c r="AE31" s="58"/>
      <c r="AF31" s="58"/>
      <c r="AG31" s="58"/>
      <c r="AH31" s="58"/>
      <c r="AI31" s="58"/>
      <c r="AJ31" s="58"/>
      <c r="AK31" s="58"/>
      <c r="AL31" s="58"/>
      <c r="AM31" s="58"/>
      <c r="AN31" s="58"/>
      <c r="AO31" s="58"/>
      <c r="AP31" s="58"/>
      <c r="AQ31" s="58"/>
      <c r="AR31" s="58"/>
      <c r="AS31" s="58"/>
      <c r="AT31" s="58"/>
      <c r="AU31" s="1"/>
    </row>
    <row r="32" spans="1:48" ht="12.95" customHeight="1">
      <c r="A32" s="1486"/>
      <c r="B32" s="840"/>
      <c r="C32" s="842"/>
      <c r="D32" s="1261"/>
      <c r="E32" s="842"/>
      <c r="F32" s="811"/>
      <c r="G32" s="812"/>
      <c r="H32" s="812"/>
      <c r="I32" s="812"/>
      <c r="J32" s="812"/>
      <c r="K32" s="812"/>
      <c r="L32" s="812"/>
      <c r="M32" s="813"/>
      <c r="N32" s="216" t="s">
        <v>221</v>
      </c>
      <c r="O32" s="61" t="s">
        <v>6174</v>
      </c>
      <c r="P32" s="348"/>
      <c r="Q32" s="50" t="s">
        <v>221</v>
      </c>
      <c r="R32" s="778" t="s">
        <v>6005</v>
      </c>
      <c r="S32" s="778"/>
      <c r="T32" s="213" t="s">
        <v>221</v>
      </c>
      <c r="U32" s="778" t="s">
        <v>6083</v>
      </c>
      <c r="V32" s="779"/>
      <c r="W32" s="1225"/>
      <c r="X32" s="1023"/>
      <c r="Y32" s="4"/>
      <c r="AB32" s="47"/>
      <c r="AC32" s="59"/>
      <c r="AD32" s="59"/>
      <c r="AE32" s="59"/>
      <c r="AF32" s="59"/>
      <c r="AG32" s="59"/>
      <c r="AH32" s="59"/>
      <c r="AI32" s="59"/>
      <c r="AJ32" s="59"/>
      <c r="AK32" s="59"/>
      <c r="AL32" s="59"/>
      <c r="AM32" s="59"/>
      <c r="AN32" s="59"/>
      <c r="AO32" s="59"/>
      <c r="AP32" s="59"/>
      <c r="AQ32" s="59"/>
      <c r="AR32" s="59"/>
      <c r="AS32" s="59"/>
      <c r="AT32" s="59"/>
      <c r="AU32" s="1"/>
    </row>
    <row r="33" spans="1:47" ht="12.95" customHeight="1">
      <c r="A33" s="1486"/>
      <c r="B33" s="1275"/>
      <c r="C33" s="1469"/>
      <c r="D33" s="1468"/>
      <c r="E33" s="1469"/>
      <c r="F33" s="856"/>
      <c r="G33" s="857"/>
      <c r="H33" s="857"/>
      <c r="I33" s="857"/>
      <c r="J33" s="857"/>
      <c r="K33" s="857"/>
      <c r="L33" s="857"/>
      <c r="M33" s="858"/>
      <c r="N33" s="154" t="s">
        <v>221</v>
      </c>
      <c r="O33" s="262" t="s">
        <v>5988</v>
      </c>
      <c r="P33" s="360"/>
      <c r="Q33" s="1483"/>
      <c r="R33" s="1483"/>
      <c r="S33" s="1483"/>
      <c r="T33" s="1483"/>
      <c r="U33" s="1483"/>
      <c r="V33" s="1484"/>
      <c r="W33" s="1225"/>
      <c r="X33" s="1023"/>
      <c r="Y33" s="4"/>
      <c r="AB33" s="47"/>
      <c r="AC33" s="59"/>
      <c r="AD33" s="59"/>
      <c r="AE33" s="59"/>
      <c r="AF33" s="59"/>
      <c r="AG33" s="59"/>
      <c r="AH33" s="59"/>
      <c r="AI33" s="59"/>
      <c r="AJ33" s="59"/>
      <c r="AK33" s="59"/>
      <c r="AL33" s="59"/>
      <c r="AM33" s="59"/>
      <c r="AN33" s="59"/>
      <c r="AO33" s="59"/>
      <c r="AP33" s="59"/>
      <c r="AQ33" s="59"/>
      <c r="AR33" s="59"/>
      <c r="AS33" s="59"/>
      <c r="AT33" s="59"/>
      <c r="AU33" s="1"/>
    </row>
    <row r="34" spans="1:47" ht="12.95" customHeight="1">
      <c r="A34" s="1486"/>
      <c r="B34" s="1354"/>
      <c r="C34" s="1467"/>
      <c r="D34" s="1466"/>
      <c r="E34" s="1467"/>
      <c r="F34" s="853"/>
      <c r="G34" s="854"/>
      <c r="H34" s="854"/>
      <c r="I34" s="854"/>
      <c r="J34" s="854"/>
      <c r="K34" s="854"/>
      <c r="L34" s="854"/>
      <c r="M34" s="855"/>
      <c r="N34" s="216" t="s">
        <v>221</v>
      </c>
      <c r="O34" s="61" t="s">
        <v>6174</v>
      </c>
      <c r="P34" s="348"/>
      <c r="Q34" s="50" t="s">
        <v>221</v>
      </c>
      <c r="R34" s="854" t="s">
        <v>6005</v>
      </c>
      <c r="S34" s="854"/>
      <c r="T34" s="50" t="s">
        <v>221</v>
      </c>
      <c r="U34" s="854" t="s">
        <v>6083</v>
      </c>
      <c r="V34" s="855"/>
      <c r="W34" s="1225"/>
      <c r="X34" s="1023"/>
      <c r="Y34" s="4"/>
      <c r="AB34" s="47"/>
      <c r="AC34" s="60"/>
      <c r="AD34" s="60"/>
      <c r="AE34" s="60"/>
      <c r="AF34" s="60"/>
      <c r="AG34" s="60"/>
      <c r="AH34" s="60"/>
      <c r="AI34" s="47"/>
      <c r="AJ34" s="47"/>
      <c r="AK34" s="47"/>
      <c r="AL34" s="47"/>
      <c r="AM34" s="47"/>
      <c r="AN34" s="47"/>
      <c r="AO34" s="47"/>
      <c r="AP34" s="47"/>
      <c r="AQ34" s="47"/>
      <c r="AR34" s="47"/>
      <c r="AS34" s="47"/>
      <c r="AT34" s="47"/>
      <c r="AU34" s="1"/>
    </row>
    <row r="35" spans="1:47" ht="12.95" customHeight="1">
      <c r="A35" s="1486"/>
      <c r="B35" s="1275"/>
      <c r="C35" s="1469"/>
      <c r="D35" s="1468"/>
      <c r="E35" s="1469"/>
      <c r="F35" s="856"/>
      <c r="G35" s="857"/>
      <c r="H35" s="857"/>
      <c r="I35" s="857"/>
      <c r="J35" s="857"/>
      <c r="K35" s="857"/>
      <c r="L35" s="857"/>
      <c r="M35" s="858"/>
      <c r="N35" s="154" t="s">
        <v>221</v>
      </c>
      <c r="O35" s="262" t="s">
        <v>5988</v>
      </c>
      <c r="P35" s="360"/>
      <c r="Q35" s="1483"/>
      <c r="R35" s="1483"/>
      <c r="S35" s="1483"/>
      <c r="T35" s="1483"/>
      <c r="U35" s="1483"/>
      <c r="V35" s="1484"/>
      <c r="W35" s="1225"/>
      <c r="X35" s="1023"/>
      <c r="Y35" s="4"/>
      <c r="AB35" s="47"/>
      <c r="AC35" s="60"/>
      <c r="AD35" s="60"/>
      <c r="AE35" s="60"/>
      <c r="AF35" s="60"/>
      <c r="AG35" s="60"/>
      <c r="AH35" s="60"/>
      <c r="AI35" s="47"/>
      <c r="AJ35" s="47"/>
      <c r="AK35" s="47"/>
      <c r="AL35" s="47"/>
      <c r="AM35" s="47"/>
      <c r="AN35" s="47"/>
      <c r="AO35" s="47"/>
      <c r="AP35" s="47"/>
      <c r="AQ35" s="47"/>
      <c r="AR35" s="47"/>
      <c r="AS35" s="47"/>
      <c r="AT35" s="47"/>
      <c r="AU35" s="1"/>
    </row>
    <row r="36" spans="1:47" ht="12.95" customHeight="1">
      <c r="A36" s="1486"/>
      <c r="B36" s="1354"/>
      <c r="C36" s="1467"/>
      <c r="D36" s="1466"/>
      <c r="E36" s="1467"/>
      <c r="F36" s="853"/>
      <c r="G36" s="854"/>
      <c r="H36" s="854"/>
      <c r="I36" s="854"/>
      <c r="J36" s="854"/>
      <c r="K36" s="854"/>
      <c r="L36" s="854"/>
      <c r="M36" s="855"/>
      <c r="N36" s="444" t="s">
        <v>221</v>
      </c>
      <c r="O36" s="61" t="s">
        <v>6174</v>
      </c>
      <c r="P36" s="348"/>
      <c r="Q36" s="449" t="s">
        <v>221</v>
      </c>
      <c r="R36" s="854" t="s">
        <v>6005</v>
      </c>
      <c r="S36" s="854"/>
      <c r="T36" s="449" t="s">
        <v>221</v>
      </c>
      <c r="U36" s="854" t="s">
        <v>6083</v>
      </c>
      <c r="V36" s="855"/>
      <c r="W36" s="1225"/>
      <c r="X36" s="1023"/>
      <c r="Y36" s="4"/>
      <c r="AB36" s="47"/>
      <c r="AC36" s="47"/>
      <c r="AD36" s="47"/>
      <c r="AE36" s="47"/>
      <c r="AF36" s="47"/>
      <c r="AG36" s="47"/>
      <c r="AH36" s="47"/>
      <c r="AI36" s="47"/>
      <c r="AJ36" s="47"/>
      <c r="AK36" s="47"/>
      <c r="AL36" s="47"/>
      <c r="AM36" s="47"/>
      <c r="AN36" s="47"/>
      <c r="AO36" s="47"/>
      <c r="AP36" s="47"/>
      <c r="AQ36" s="47"/>
      <c r="AR36" s="47"/>
      <c r="AS36" s="47"/>
      <c r="AT36" s="47"/>
      <c r="AU36" s="1"/>
    </row>
    <row r="37" spans="1:47" ht="12.95" customHeight="1">
      <c r="A37" s="1487"/>
      <c r="B37" s="843"/>
      <c r="C37" s="845"/>
      <c r="D37" s="1255"/>
      <c r="E37" s="845"/>
      <c r="F37" s="814"/>
      <c r="G37" s="815"/>
      <c r="H37" s="815"/>
      <c r="I37" s="815"/>
      <c r="J37" s="815"/>
      <c r="K37" s="815"/>
      <c r="L37" s="815"/>
      <c r="M37" s="816"/>
      <c r="N37" s="248" t="s">
        <v>221</v>
      </c>
      <c r="O37" s="308" t="s">
        <v>5988</v>
      </c>
      <c r="P37" s="362"/>
      <c r="Q37" s="1488"/>
      <c r="R37" s="1488"/>
      <c r="S37" s="1488"/>
      <c r="T37" s="1488"/>
      <c r="U37" s="1488"/>
      <c r="V37" s="1489"/>
      <c r="W37" s="1385"/>
      <c r="X37" s="1024"/>
      <c r="Y37" s="4"/>
      <c r="AB37" s="47"/>
      <c r="AC37" s="47"/>
      <c r="AD37" s="47"/>
      <c r="AE37" s="47"/>
      <c r="AF37" s="47"/>
      <c r="AG37" s="47"/>
      <c r="AH37" s="47"/>
      <c r="AI37" s="47"/>
      <c r="AJ37" s="47"/>
      <c r="AK37" s="47"/>
      <c r="AL37" s="47"/>
      <c r="AM37" s="47"/>
      <c r="AN37" s="47"/>
      <c r="AO37" s="47"/>
      <c r="AP37" s="47"/>
      <c r="AQ37" s="47"/>
      <c r="AR37" s="47"/>
      <c r="AS37" s="47"/>
      <c r="AT37" s="47"/>
      <c r="AU37" s="1"/>
    </row>
    <row r="38" spans="1:47" ht="5.0999999999999996" customHeight="1">
      <c r="A38" s="1436"/>
      <c r="B38" s="1436"/>
      <c r="C38" s="1436"/>
      <c r="D38" s="1436"/>
      <c r="E38" s="1436"/>
      <c r="F38" s="1436"/>
      <c r="G38" s="1436"/>
      <c r="H38" s="1436"/>
      <c r="I38" s="1436"/>
      <c r="J38" s="1436"/>
      <c r="K38" s="1436"/>
      <c r="L38" s="1436"/>
      <c r="M38" s="1436"/>
      <c r="N38" s="1436"/>
      <c r="O38" s="1436"/>
      <c r="P38" s="1436"/>
      <c r="Q38" s="1436"/>
      <c r="R38" s="1436"/>
      <c r="S38" s="1436"/>
      <c r="T38" s="1436"/>
      <c r="U38" s="1436"/>
      <c r="V38" s="1436"/>
      <c r="W38" s="1436"/>
      <c r="X38" s="1436"/>
    </row>
    <row r="39" spans="1:47" ht="30" customHeight="1">
      <c r="A39" s="1182" t="s">
        <v>6527</v>
      </c>
      <c r="B39" s="1183"/>
      <c r="C39" s="1183"/>
      <c r="D39" s="1183"/>
      <c r="E39" s="1183"/>
      <c r="F39" s="1183"/>
      <c r="G39" s="1184"/>
      <c r="H39" s="1184"/>
      <c r="I39" s="1184"/>
      <c r="J39" s="1184"/>
      <c r="K39" s="1184"/>
      <c r="L39" s="1184"/>
      <c r="M39" s="1184"/>
      <c r="N39" s="1184"/>
      <c r="O39" s="1184"/>
      <c r="P39" s="1184"/>
      <c r="Q39" s="1184"/>
      <c r="R39" s="1184"/>
      <c r="S39" s="1184"/>
      <c r="T39" s="1184"/>
      <c r="U39" s="1184"/>
      <c r="V39" s="1184"/>
      <c r="W39" s="1183"/>
      <c r="X39" s="1185"/>
    </row>
    <row r="40" spans="1:47" s="66" customFormat="1" ht="12" customHeight="1">
      <c r="A40" s="1093" t="s">
        <v>219</v>
      </c>
      <c r="B40" s="1094"/>
      <c r="C40" s="1094"/>
      <c r="D40" s="1094"/>
      <c r="E40" s="1094"/>
      <c r="F40" s="1094"/>
      <c r="G40" s="1030" t="s">
        <v>6193</v>
      </c>
      <c r="H40" s="1052"/>
      <c r="I40" s="1052"/>
      <c r="J40" s="1052"/>
      <c r="K40" s="1052"/>
      <c r="L40" s="1052"/>
      <c r="M40" s="1052"/>
      <c r="N40" s="1052"/>
      <c r="O40" s="1052"/>
      <c r="P40" s="1052"/>
      <c r="Q40" s="1052"/>
      <c r="R40" s="1052"/>
      <c r="S40" s="1052"/>
      <c r="T40" s="1052"/>
      <c r="U40" s="1052"/>
      <c r="V40" s="1031"/>
      <c r="W40" s="1401" t="s">
        <v>6012</v>
      </c>
      <c r="X40" s="1390" t="s">
        <v>306</v>
      </c>
    </row>
    <row r="41" spans="1:47" ht="15" customHeight="1">
      <c r="A41" s="1095"/>
      <c r="B41" s="491"/>
      <c r="C41" s="491"/>
      <c r="D41" s="491"/>
      <c r="E41" s="491"/>
      <c r="F41" s="491"/>
      <c r="G41" s="1013" t="s">
        <v>299</v>
      </c>
      <c r="H41" s="1343"/>
      <c r="I41" s="1343"/>
      <c r="J41" s="1343"/>
      <c r="K41" s="1344"/>
      <c r="L41" s="413" t="s">
        <v>6004</v>
      </c>
      <c r="M41" s="1058" t="s">
        <v>6091</v>
      </c>
      <c r="N41" s="1058"/>
      <c r="O41" s="1014"/>
      <c r="P41" s="1013" t="s">
        <v>220</v>
      </c>
      <c r="Q41" s="1058"/>
      <c r="R41" s="1058"/>
      <c r="S41" s="1058"/>
      <c r="T41" s="1014"/>
      <c r="U41" s="1058" t="s">
        <v>6106</v>
      </c>
      <c r="V41" s="1014"/>
      <c r="W41" s="1402"/>
      <c r="X41" s="1391"/>
    </row>
    <row r="42" spans="1:47" ht="14.1" customHeight="1">
      <c r="A42" s="1018" t="s">
        <v>6160</v>
      </c>
      <c r="B42" s="335">
        <v>1</v>
      </c>
      <c r="C42" s="1490" t="s">
        <v>6581</v>
      </c>
      <c r="D42" s="1490"/>
      <c r="E42" s="1490"/>
      <c r="F42" s="1490"/>
      <c r="G42" s="291" t="s">
        <v>221</v>
      </c>
      <c r="H42" s="1173" t="s">
        <v>223</v>
      </c>
      <c r="I42" s="1173"/>
      <c r="J42" s="1173"/>
      <c r="K42" s="1174"/>
      <c r="L42" s="363"/>
      <c r="M42" s="1508"/>
      <c r="N42" s="867"/>
      <c r="O42" s="1109"/>
      <c r="P42" s="1083"/>
      <c r="Q42" s="867"/>
      <c r="R42" s="867"/>
      <c r="S42" s="867"/>
      <c r="T42" s="1109"/>
      <c r="U42" s="1083"/>
      <c r="V42" s="1109"/>
      <c r="W42" s="1465" t="s">
        <v>5928</v>
      </c>
      <c r="X42" s="1491" t="s">
        <v>6142</v>
      </c>
    </row>
    <row r="43" spans="1:47" ht="14.1" customHeight="1">
      <c r="A43" s="1019"/>
      <c r="B43" s="1116"/>
      <c r="C43" s="1479"/>
      <c r="D43" s="1479"/>
      <c r="E43" s="1479"/>
      <c r="F43" s="1479"/>
      <c r="G43" s="216" t="s">
        <v>221</v>
      </c>
      <c r="H43" s="272" t="s">
        <v>230</v>
      </c>
      <c r="I43" s="50" t="s">
        <v>222</v>
      </c>
      <c r="J43" s="1274" t="s">
        <v>231</v>
      </c>
      <c r="K43" s="1274"/>
      <c r="L43" s="364"/>
      <c r="M43" s="1261"/>
      <c r="N43" s="841"/>
      <c r="O43" s="1262"/>
      <c r="P43" s="840"/>
      <c r="Q43" s="841"/>
      <c r="R43" s="841"/>
      <c r="S43" s="841"/>
      <c r="T43" s="1262"/>
      <c r="U43" s="840"/>
      <c r="V43" s="1262"/>
      <c r="W43" s="1458"/>
      <c r="X43" s="1491"/>
    </row>
    <row r="44" spans="1:47" ht="14.1" customHeight="1">
      <c r="A44" s="1019"/>
      <c r="B44" s="1299"/>
      <c r="C44" s="1482"/>
      <c r="D44" s="1482"/>
      <c r="E44" s="1482"/>
      <c r="F44" s="1482"/>
      <c r="G44" s="591"/>
      <c r="H44" s="1381"/>
      <c r="I44" s="1381"/>
      <c r="J44" s="1381"/>
      <c r="K44" s="1382"/>
      <c r="L44" s="365"/>
      <c r="M44" s="1468"/>
      <c r="N44" s="868"/>
      <c r="O44" s="1165"/>
      <c r="P44" s="1275"/>
      <c r="Q44" s="868"/>
      <c r="R44" s="868"/>
      <c r="S44" s="868"/>
      <c r="T44" s="1165"/>
      <c r="U44" s="1275"/>
      <c r="V44" s="1165"/>
      <c r="W44" s="1459"/>
      <c r="X44" s="1491"/>
    </row>
    <row r="45" spans="1:47" ht="14.1" customHeight="1">
      <c r="A45" s="1019"/>
      <c r="B45" s="271">
        <v>2</v>
      </c>
      <c r="C45" s="1479" t="s">
        <v>5932</v>
      </c>
      <c r="D45" s="1479"/>
      <c r="E45" s="1479"/>
      <c r="F45" s="1479"/>
      <c r="G45" s="216" t="s">
        <v>221</v>
      </c>
      <c r="H45" s="1077" t="s">
        <v>223</v>
      </c>
      <c r="I45" s="1077"/>
      <c r="J45" s="1077"/>
      <c r="K45" s="1078"/>
      <c r="L45" s="299"/>
      <c r="M45" s="1466"/>
      <c r="N45" s="1377"/>
      <c r="O45" s="1378"/>
      <c r="P45" s="254" t="s">
        <v>6108</v>
      </c>
      <c r="Q45" s="274"/>
      <c r="R45" s="319"/>
      <c r="S45" s="274"/>
      <c r="T45" s="275"/>
      <c r="U45" s="840"/>
      <c r="V45" s="1262"/>
      <c r="W45" s="1452" t="s">
        <v>229</v>
      </c>
      <c r="X45" s="1491"/>
    </row>
    <row r="46" spans="1:47" ht="14.1" customHeight="1">
      <c r="A46" s="1019"/>
      <c r="B46" s="271"/>
      <c r="C46" s="1479"/>
      <c r="D46" s="1479"/>
      <c r="E46" s="1479"/>
      <c r="F46" s="1479"/>
      <c r="G46" s="154" t="s">
        <v>221</v>
      </c>
      <c r="H46" s="279" t="s">
        <v>230</v>
      </c>
      <c r="I46" s="173" t="s">
        <v>222</v>
      </c>
      <c r="J46" s="1032" t="s">
        <v>231</v>
      </c>
      <c r="K46" s="1032"/>
      <c r="L46" s="365"/>
      <c r="M46" s="1468"/>
      <c r="N46" s="868"/>
      <c r="O46" s="1165"/>
      <c r="P46" s="141" t="s">
        <v>6109</v>
      </c>
      <c r="Q46" s="280"/>
      <c r="R46" s="172" t="s">
        <v>6110</v>
      </c>
      <c r="S46" s="280"/>
      <c r="T46" s="172" t="s">
        <v>6175</v>
      </c>
      <c r="U46" s="1275"/>
      <c r="V46" s="1165"/>
      <c r="W46" s="1453"/>
      <c r="X46" s="1491"/>
    </row>
    <row r="47" spans="1:47" ht="14.1" customHeight="1">
      <c r="A47" s="1019"/>
      <c r="B47" s="342">
        <v>3</v>
      </c>
      <c r="C47" s="1481" t="s">
        <v>5934</v>
      </c>
      <c r="D47" s="1481"/>
      <c r="E47" s="1481"/>
      <c r="F47" s="1481"/>
      <c r="G47" s="216" t="s">
        <v>221</v>
      </c>
      <c r="H47" s="1077" t="s">
        <v>223</v>
      </c>
      <c r="I47" s="1077"/>
      <c r="J47" s="1077"/>
      <c r="K47" s="1078"/>
      <c r="L47" s="299"/>
      <c r="M47" s="1466"/>
      <c r="N47" s="1377"/>
      <c r="O47" s="1378"/>
      <c r="P47" s="254" t="s">
        <v>6108</v>
      </c>
      <c r="Q47" s="274"/>
      <c r="R47" s="319"/>
      <c r="S47" s="274"/>
      <c r="T47" s="275"/>
      <c r="U47" s="840"/>
      <c r="V47" s="1262"/>
      <c r="W47" s="1015" t="s">
        <v>6582</v>
      </c>
      <c r="X47" s="1144" t="s">
        <v>6583</v>
      </c>
    </row>
    <row r="48" spans="1:47" ht="14.1" customHeight="1">
      <c r="A48" s="1019"/>
      <c r="B48" s="278"/>
      <c r="C48" s="1482"/>
      <c r="D48" s="1482"/>
      <c r="E48" s="1482"/>
      <c r="F48" s="1482"/>
      <c r="G48" s="154" t="s">
        <v>221</v>
      </c>
      <c r="H48" s="279" t="s">
        <v>230</v>
      </c>
      <c r="I48" s="173" t="s">
        <v>222</v>
      </c>
      <c r="J48" s="1032" t="s">
        <v>231</v>
      </c>
      <c r="K48" s="1032"/>
      <c r="L48" s="365"/>
      <c r="M48" s="1468"/>
      <c r="N48" s="868"/>
      <c r="O48" s="1165"/>
      <c r="P48" s="141" t="s">
        <v>6109</v>
      </c>
      <c r="Q48" s="280"/>
      <c r="R48" s="172" t="s">
        <v>6110</v>
      </c>
      <c r="S48" s="280"/>
      <c r="T48" s="172" t="s">
        <v>6175</v>
      </c>
      <c r="U48" s="1275"/>
      <c r="V48" s="1165"/>
      <c r="W48" s="1016"/>
      <c r="X48" s="1144"/>
    </row>
    <row r="49" spans="1:24" ht="14.1" customHeight="1">
      <c r="A49" s="1019"/>
      <c r="B49" s="271">
        <v>4</v>
      </c>
      <c r="C49" s="1479" t="s">
        <v>5935</v>
      </c>
      <c r="D49" s="1479"/>
      <c r="E49" s="1479"/>
      <c r="F49" s="1479"/>
      <c r="G49" s="216" t="s">
        <v>221</v>
      </c>
      <c r="H49" s="1077" t="s">
        <v>223</v>
      </c>
      <c r="I49" s="1077"/>
      <c r="J49" s="1077"/>
      <c r="K49" s="1078"/>
      <c r="L49" s="299"/>
      <c r="M49" s="1466"/>
      <c r="N49" s="1377"/>
      <c r="O49" s="1378"/>
      <c r="P49" s="216" t="s">
        <v>232</v>
      </c>
      <c r="Q49" s="61" t="s">
        <v>5936</v>
      </c>
      <c r="R49" s="274"/>
      <c r="S49" s="61"/>
      <c r="T49" s="61"/>
      <c r="U49" s="840"/>
      <c r="V49" s="1262"/>
      <c r="W49" s="1458" t="s">
        <v>5928</v>
      </c>
      <c r="X49" s="1144"/>
    </row>
    <row r="50" spans="1:24" ht="14.1" customHeight="1">
      <c r="A50" s="1020"/>
      <c r="B50" s="245"/>
      <c r="C50" s="1480"/>
      <c r="D50" s="1480"/>
      <c r="E50" s="1480"/>
      <c r="F50" s="1480"/>
      <c r="G50" s="248" t="s">
        <v>221</v>
      </c>
      <c r="H50" s="284" t="s">
        <v>230</v>
      </c>
      <c r="I50" s="217" t="s">
        <v>222</v>
      </c>
      <c r="J50" s="1058" t="s">
        <v>231</v>
      </c>
      <c r="K50" s="1058"/>
      <c r="L50" s="366"/>
      <c r="M50" s="1255"/>
      <c r="N50" s="844"/>
      <c r="O50" s="1110"/>
      <c r="P50" s="306" t="s">
        <v>6584</v>
      </c>
      <c r="Q50" s="844"/>
      <c r="R50" s="844"/>
      <c r="S50" s="844"/>
      <c r="T50" s="308" t="s">
        <v>6585</v>
      </c>
      <c r="U50" s="843"/>
      <c r="V50" s="1110"/>
      <c r="W50" s="1459"/>
      <c r="X50" s="1144"/>
    </row>
    <row r="51" spans="1:24" ht="14.1" customHeight="1">
      <c r="A51" s="1019" t="s">
        <v>6113</v>
      </c>
      <c r="B51" s="271">
        <v>1</v>
      </c>
      <c r="C51" s="1479" t="s">
        <v>6586</v>
      </c>
      <c r="D51" s="1479"/>
      <c r="E51" s="1479"/>
      <c r="F51" s="1479"/>
      <c r="G51" s="216" t="s">
        <v>221</v>
      </c>
      <c r="H51" s="1173" t="s">
        <v>223</v>
      </c>
      <c r="I51" s="1173"/>
      <c r="J51" s="1173"/>
      <c r="K51" s="1174"/>
      <c r="L51" s="299"/>
      <c r="M51" s="1508"/>
      <c r="N51" s="867"/>
      <c r="O51" s="1109"/>
      <c r="P51" s="1083"/>
      <c r="Q51" s="867"/>
      <c r="R51" s="867"/>
      <c r="S51" s="867"/>
      <c r="T51" s="1109"/>
      <c r="U51" s="840"/>
      <c r="V51" s="1262"/>
      <c r="W51" s="1460" t="s">
        <v>5928</v>
      </c>
      <c r="X51" s="1144"/>
    </row>
    <row r="52" spans="1:24" ht="14.1" customHeight="1">
      <c r="A52" s="1019"/>
      <c r="B52" s="278"/>
      <c r="C52" s="1482"/>
      <c r="D52" s="1482"/>
      <c r="E52" s="1482"/>
      <c r="F52" s="1482"/>
      <c r="G52" s="154" t="s">
        <v>221</v>
      </c>
      <c r="H52" s="279" t="s">
        <v>230</v>
      </c>
      <c r="I52" s="173" t="s">
        <v>222</v>
      </c>
      <c r="J52" s="1032" t="s">
        <v>231</v>
      </c>
      <c r="K52" s="1032"/>
      <c r="L52" s="365"/>
      <c r="M52" s="1468"/>
      <c r="N52" s="868"/>
      <c r="O52" s="1165"/>
      <c r="P52" s="1275"/>
      <c r="Q52" s="868"/>
      <c r="R52" s="868"/>
      <c r="S52" s="868"/>
      <c r="T52" s="1165"/>
      <c r="U52" s="1275"/>
      <c r="V52" s="1165"/>
      <c r="W52" s="1461"/>
      <c r="X52" s="1144"/>
    </row>
    <row r="53" spans="1:24" ht="14.1" customHeight="1">
      <c r="A53" s="1019"/>
      <c r="B53" s="271">
        <v>2</v>
      </c>
      <c r="C53" s="1479" t="s">
        <v>6587</v>
      </c>
      <c r="D53" s="1479"/>
      <c r="E53" s="1479"/>
      <c r="F53" s="1479"/>
      <c r="G53" s="216" t="s">
        <v>221</v>
      </c>
      <c r="H53" s="1077" t="s">
        <v>223</v>
      </c>
      <c r="I53" s="1077"/>
      <c r="J53" s="1077"/>
      <c r="K53" s="1078"/>
      <c r="L53" s="299"/>
      <c r="M53" s="1466"/>
      <c r="N53" s="1377"/>
      <c r="O53" s="1378"/>
      <c r="P53" s="1354"/>
      <c r="Q53" s="1377"/>
      <c r="R53" s="1377"/>
      <c r="S53" s="1377"/>
      <c r="T53" s="1378"/>
      <c r="U53" s="840"/>
      <c r="V53" s="1262"/>
      <c r="W53" s="1376" t="s">
        <v>6675</v>
      </c>
      <c r="X53" s="1144"/>
    </row>
    <row r="54" spans="1:24" ht="14.1" customHeight="1">
      <c r="A54" s="1020"/>
      <c r="B54" s="283"/>
      <c r="C54" s="1480"/>
      <c r="D54" s="1480"/>
      <c r="E54" s="1480"/>
      <c r="F54" s="1480"/>
      <c r="G54" s="248" t="s">
        <v>221</v>
      </c>
      <c r="H54" s="284" t="s">
        <v>230</v>
      </c>
      <c r="I54" s="217" t="s">
        <v>222</v>
      </c>
      <c r="J54" s="1058" t="s">
        <v>231</v>
      </c>
      <c r="K54" s="1058"/>
      <c r="L54" s="366"/>
      <c r="M54" s="1255"/>
      <c r="N54" s="844"/>
      <c r="O54" s="1110"/>
      <c r="P54" s="843"/>
      <c r="Q54" s="844"/>
      <c r="R54" s="844"/>
      <c r="S54" s="844"/>
      <c r="T54" s="1110"/>
      <c r="U54" s="843"/>
      <c r="V54" s="1110"/>
      <c r="W54" s="1002"/>
      <c r="X54" s="1145"/>
    </row>
    <row r="55" spans="1:24" ht="5.0999999999999996" customHeight="1">
      <c r="A55" s="1507"/>
      <c r="B55" s="1507"/>
      <c r="C55" s="1507"/>
      <c r="D55" s="1507"/>
      <c r="E55" s="1507"/>
      <c r="F55" s="1507"/>
      <c r="G55" s="1507"/>
      <c r="H55" s="1507"/>
      <c r="I55" s="1507"/>
      <c r="J55" s="1507"/>
      <c r="K55" s="1507"/>
      <c r="L55" s="1507"/>
      <c r="M55" s="1507"/>
      <c r="N55" s="1507"/>
      <c r="O55" s="1507"/>
      <c r="P55" s="1507"/>
      <c r="Q55" s="1507"/>
      <c r="R55" s="1507"/>
      <c r="S55" s="1507"/>
      <c r="T55" s="1507"/>
      <c r="U55" s="1507"/>
      <c r="V55" s="1507"/>
      <c r="W55" s="1507"/>
      <c r="X55" s="1507"/>
    </row>
    <row r="56" spans="1:24" ht="17.25" customHeight="1">
      <c r="A56" s="368" t="s">
        <v>6079</v>
      </c>
      <c r="B56" s="1270" t="s">
        <v>6069</v>
      </c>
      <c r="C56" s="1271"/>
      <c r="D56" s="1271"/>
      <c r="E56" s="1271"/>
      <c r="F56" s="1271"/>
      <c r="G56" s="1049" t="s">
        <v>6063</v>
      </c>
      <c r="H56" s="1050"/>
      <c r="I56" s="1005"/>
      <c r="J56" s="1006"/>
      <c r="K56" s="1006"/>
      <c r="L56" s="1007"/>
      <c r="M56" s="1046" t="s">
        <v>6070</v>
      </c>
      <c r="N56" s="1047"/>
      <c r="O56" s="1384"/>
      <c r="P56" s="1045"/>
      <c r="Q56" s="1045"/>
      <c r="R56" s="1045"/>
      <c r="S56" s="1045"/>
      <c r="T56" s="1045"/>
      <c r="U56" s="1030"/>
      <c r="V56" s="1031"/>
      <c r="W56" s="289" t="s">
        <v>229</v>
      </c>
      <c r="X56" s="290" t="s">
        <v>229</v>
      </c>
    </row>
  </sheetData>
  <dataConsolidate/>
  <mergeCells count="178">
    <mergeCell ref="M54:O54"/>
    <mergeCell ref="P42:T44"/>
    <mergeCell ref="P51:T52"/>
    <mergeCell ref="P53:T54"/>
    <mergeCell ref="A55:X55"/>
    <mergeCell ref="H45:K45"/>
    <mergeCell ref="H47:K47"/>
    <mergeCell ref="H49:K49"/>
    <mergeCell ref="H51:K51"/>
    <mergeCell ref="H53:K53"/>
    <mergeCell ref="M42:O42"/>
    <mergeCell ref="M43:O43"/>
    <mergeCell ref="M44:O44"/>
    <mergeCell ref="M45:O45"/>
    <mergeCell ref="M46:O46"/>
    <mergeCell ref="M47:O47"/>
    <mergeCell ref="M48:O48"/>
    <mergeCell ref="M49:O49"/>
    <mergeCell ref="M50:O50"/>
    <mergeCell ref="M51:O51"/>
    <mergeCell ref="M52:O52"/>
    <mergeCell ref="M53:O53"/>
    <mergeCell ref="C53:F54"/>
    <mergeCell ref="J48:K48"/>
    <mergeCell ref="A28:X28"/>
    <mergeCell ref="R32:S32"/>
    <mergeCell ref="U32:V32"/>
    <mergeCell ref="R34:S34"/>
    <mergeCell ref="U34:V34"/>
    <mergeCell ref="R36:S36"/>
    <mergeCell ref="U36:V36"/>
    <mergeCell ref="A38:X38"/>
    <mergeCell ref="B43:B44"/>
    <mergeCell ref="H42:K42"/>
    <mergeCell ref="G44:K44"/>
    <mergeCell ref="A29:C29"/>
    <mergeCell ref="D29:X29"/>
    <mergeCell ref="D22:D27"/>
    <mergeCell ref="E26:O27"/>
    <mergeCell ref="B11:B17"/>
    <mergeCell ref="B19:B20"/>
    <mergeCell ref="B22:B27"/>
    <mergeCell ref="C26:C27"/>
    <mergeCell ref="P20:R20"/>
    <mergeCell ref="P23:R23"/>
    <mergeCell ref="T10:V10"/>
    <mergeCell ref="P11:R12"/>
    <mergeCell ref="T11:V11"/>
    <mergeCell ref="T12:V12"/>
    <mergeCell ref="T18:V18"/>
    <mergeCell ref="T19:V19"/>
    <mergeCell ref="T20:V20"/>
    <mergeCell ref="T22:V22"/>
    <mergeCell ref="T23:V23"/>
    <mergeCell ref="T21:V21"/>
    <mergeCell ref="T24:V24"/>
    <mergeCell ref="T25:V25"/>
    <mergeCell ref="T26:V26"/>
    <mergeCell ref="D19:D20"/>
    <mergeCell ref="A2:X2"/>
    <mergeCell ref="Q5:S5"/>
    <mergeCell ref="T3:U3"/>
    <mergeCell ref="A6:X6"/>
    <mergeCell ref="E10:J10"/>
    <mergeCell ref="E11:J11"/>
    <mergeCell ref="E12:J12"/>
    <mergeCell ref="E13:J13"/>
    <mergeCell ref="D14:J17"/>
    <mergeCell ref="K14:O17"/>
    <mergeCell ref="C10:C17"/>
    <mergeCell ref="D3:K3"/>
    <mergeCell ref="L3:N3"/>
    <mergeCell ref="D5:N5"/>
    <mergeCell ref="A7:C7"/>
    <mergeCell ref="E4:N4"/>
    <mergeCell ref="D7:X7"/>
    <mergeCell ref="W8:W9"/>
    <mergeCell ref="A3:A5"/>
    <mergeCell ref="B3:C4"/>
    <mergeCell ref="X8:X9"/>
    <mergeCell ref="A10:A17"/>
    <mergeCell ref="P9:V9"/>
    <mergeCell ref="A8:C9"/>
    <mergeCell ref="A1:X1"/>
    <mergeCell ref="P41:T41"/>
    <mergeCell ref="M56:N56"/>
    <mergeCell ref="G41:K41"/>
    <mergeCell ref="J43:K43"/>
    <mergeCell ref="W11:W17"/>
    <mergeCell ref="G56:H56"/>
    <mergeCell ref="J54:K54"/>
    <mergeCell ref="B56:F56"/>
    <mergeCell ref="I56:L56"/>
    <mergeCell ref="C51:F52"/>
    <mergeCell ref="J52:K52"/>
    <mergeCell ref="Q37:V37"/>
    <mergeCell ref="C42:F44"/>
    <mergeCell ref="C45:F46"/>
    <mergeCell ref="A39:X39"/>
    <mergeCell ref="X47:X54"/>
    <mergeCell ref="X42:X46"/>
    <mergeCell ref="U51:V52"/>
    <mergeCell ref="U53:V54"/>
    <mergeCell ref="A51:A54"/>
    <mergeCell ref="O3:P5"/>
    <mergeCell ref="R3:S3"/>
    <mergeCell ref="R4:S4"/>
    <mergeCell ref="B31:C31"/>
    <mergeCell ref="U47:V48"/>
    <mergeCell ref="C49:F50"/>
    <mergeCell ref="W40:W41"/>
    <mergeCell ref="U41:V41"/>
    <mergeCell ref="U45:V46"/>
    <mergeCell ref="F36:M37"/>
    <mergeCell ref="B34:C35"/>
    <mergeCell ref="F31:M31"/>
    <mergeCell ref="D31:E31"/>
    <mergeCell ref="U42:V44"/>
    <mergeCell ref="C47:F48"/>
    <mergeCell ref="Q33:V33"/>
    <mergeCell ref="Q35:V35"/>
    <mergeCell ref="J46:K46"/>
    <mergeCell ref="M41:O41"/>
    <mergeCell ref="A40:F41"/>
    <mergeCell ref="A31:A37"/>
    <mergeCell ref="B32:C33"/>
    <mergeCell ref="D32:E33"/>
    <mergeCell ref="W32:X37"/>
    <mergeCell ref="G40:V40"/>
    <mergeCell ref="A42:A50"/>
    <mergeCell ref="D8:O9"/>
    <mergeCell ref="B5:C5"/>
    <mergeCell ref="V4:X4"/>
    <mergeCell ref="V3:W3"/>
    <mergeCell ref="V5:X5"/>
    <mergeCell ref="P8:V8"/>
    <mergeCell ref="C21:C25"/>
    <mergeCell ref="X10:X27"/>
    <mergeCell ref="W18:W20"/>
    <mergeCell ref="K10:O11"/>
    <mergeCell ref="Q17:U17"/>
    <mergeCell ref="P18:R19"/>
    <mergeCell ref="P21:R22"/>
    <mergeCell ref="P24:R25"/>
    <mergeCell ref="E24:O25"/>
    <mergeCell ref="Q27:R27"/>
    <mergeCell ref="S27:U27"/>
    <mergeCell ref="W21:W22"/>
    <mergeCell ref="K12:O13"/>
    <mergeCell ref="Q14:R14"/>
    <mergeCell ref="S14:U14"/>
    <mergeCell ref="T15:U15"/>
    <mergeCell ref="E19:O20"/>
    <mergeCell ref="E18:O18"/>
    <mergeCell ref="W47:W48"/>
    <mergeCell ref="W45:W46"/>
    <mergeCell ref="A18:A27"/>
    <mergeCell ref="C18:C20"/>
    <mergeCell ref="O56:T56"/>
    <mergeCell ref="U56:V56"/>
    <mergeCell ref="W49:W50"/>
    <mergeCell ref="W51:W52"/>
    <mergeCell ref="W53:W54"/>
    <mergeCell ref="U49:V50"/>
    <mergeCell ref="Q50:S50"/>
    <mergeCell ref="W23:W27"/>
    <mergeCell ref="E22:O23"/>
    <mergeCell ref="W42:W44"/>
    <mergeCell ref="F32:M33"/>
    <mergeCell ref="N31:V31"/>
    <mergeCell ref="D34:E35"/>
    <mergeCell ref="F34:M35"/>
    <mergeCell ref="A30:X30"/>
    <mergeCell ref="X40:X41"/>
    <mergeCell ref="W31:X31"/>
    <mergeCell ref="B36:C37"/>
    <mergeCell ref="D36:E37"/>
    <mergeCell ref="J50:K50"/>
  </mergeCells>
  <phoneticPr fontId="22"/>
  <dataValidations count="2">
    <dataValidation type="list" allowBlank="1" showInputMessage="1" showErrorMessage="1" sqref="I52 Q3:Q5 R16 S10:S13 I48 I50 G42:G54 I46 T34 N32:N37 Q34 Q32 T32 S18:S26 Q36 D4 I54 P14 P27 I43 T36">
      <formula1>"□,■"</formula1>
    </dataValidation>
    <dataValidation type="list" allowBlank="1" showInputMessage="1" showErrorMessage="1" sqref="D3">
      <formula1>確認範囲</formula1>
    </dataValidation>
  </dataValidations>
  <pageMargins left="0.70866141732283472" right="0.70866141732283472" top="0.74803149606299213" bottom="0.74803149606299213" header="0.31496062992125984" footer="0.31496062992125984"/>
  <pageSetup paperSize="9" orientation="portrait" r:id="rId1"/>
  <headerFooter>
    <oddHeader>&amp;R［内部］</oddHeader>
    <oddFooter>&amp;C&amp;9&amp;P</oddFooter>
  </headerFooter>
</worksheet>
</file>

<file path=xl/worksheets/sheet11.xml><?xml version="1.0" encoding="utf-8"?>
<worksheet xmlns="http://schemas.openxmlformats.org/spreadsheetml/2006/main" xmlns:r="http://schemas.openxmlformats.org/officeDocument/2006/relationships">
  <sheetPr codeName="Sheet11"/>
  <dimension ref="A1:AU50"/>
  <sheetViews>
    <sheetView view="pageBreakPreview" topLeftCell="A7" zoomScaleNormal="100" zoomScaleSheetLayoutView="100" workbookViewId="0">
      <selection activeCell="A13" sqref="A13:W16"/>
    </sheetView>
  </sheetViews>
  <sheetFormatPr defaultColWidth="9" defaultRowHeight="13.5"/>
  <cols>
    <col min="1" max="1" width="4.125" customWidth="1"/>
    <col min="2" max="2" width="2.625" customWidth="1"/>
    <col min="3" max="3" width="7.875" customWidth="1"/>
    <col min="4" max="5" width="2.625" customWidth="1"/>
    <col min="6" max="11" width="2.625" style="45" customWidth="1"/>
    <col min="12" max="15" width="2.625" customWidth="1"/>
    <col min="16" max="22" width="3.625" customWidth="1"/>
    <col min="23" max="24" width="8.625" customWidth="1"/>
    <col min="25" max="25" width="1.5" customWidth="1"/>
    <col min="26" max="26" width="4.125" customWidth="1"/>
    <col min="27" max="27" width="2.625" customWidth="1"/>
    <col min="28" max="28" width="17.375" customWidth="1"/>
    <col min="29" max="29" width="3" customWidth="1"/>
    <col min="30" max="30" width="4.125" customWidth="1"/>
    <col min="31" max="47" width="3" customWidth="1"/>
    <col min="48" max="49" width="9.25" customWidth="1"/>
  </cols>
  <sheetData>
    <row r="1" spans="1:47" ht="19.7" customHeight="1">
      <c r="A1" s="543" t="s">
        <v>6158</v>
      </c>
      <c r="B1" s="543"/>
      <c r="C1" s="543"/>
      <c r="D1" s="543"/>
      <c r="E1" s="543"/>
      <c r="F1" s="543"/>
      <c r="G1" s="543"/>
      <c r="H1" s="543"/>
      <c r="I1" s="543"/>
      <c r="J1" s="543"/>
      <c r="K1" s="543"/>
      <c r="L1" s="543"/>
      <c r="M1" s="543"/>
      <c r="N1" s="543"/>
      <c r="O1" s="543"/>
      <c r="P1" s="543"/>
      <c r="Q1" s="543"/>
      <c r="R1" s="543"/>
      <c r="S1" s="543"/>
      <c r="T1" s="543"/>
      <c r="U1" s="543"/>
      <c r="V1" s="543"/>
      <c r="W1" s="543"/>
      <c r="X1" s="543"/>
      <c r="Y1" s="4"/>
    </row>
    <row r="2" spans="1:47" ht="8.25" customHeight="1">
      <c r="A2" s="543"/>
      <c r="B2" s="543"/>
      <c r="C2" s="543"/>
      <c r="D2" s="543"/>
      <c r="E2" s="543"/>
      <c r="F2" s="543"/>
      <c r="G2" s="543"/>
      <c r="H2" s="543"/>
      <c r="I2" s="543"/>
      <c r="J2" s="543"/>
      <c r="K2" s="543"/>
      <c r="L2" s="543"/>
      <c r="M2" s="543"/>
      <c r="N2" s="543"/>
      <c r="O2" s="543"/>
      <c r="P2" s="543"/>
      <c r="Q2" s="543"/>
      <c r="R2" s="543"/>
      <c r="S2" s="543"/>
      <c r="T2" s="543"/>
      <c r="U2" s="543"/>
      <c r="V2" s="543"/>
      <c r="W2" s="543"/>
      <c r="X2" s="543"/>
      <c r="Y2" s="4"/>
    </row>
    <row r="3" spans="1:47" ht="15" customHeight="1">
      <c r="A3" s="1106" t="s">
        <v>6661</v>
      </c>
      <c r="B3" s="1083" t="s">
        <v>319</v>
      </c>
      <c r="C3" s="1109"/>
      <c r="D3" s="890"/>
      <c r="E3" s="891"/>
      <c r="F3" s="891"/>
      <c r="G3" s="891"/>
      <c r="H3" s="891"/>
      <c r="I3" s="891"/>
      <c r="J3" s="891"/>
      <c r="K3" s="891"/>
      <c r="L3" s="1005" t="str">
        <f>IF(D3="","",VLOOKUP(D3,リスト!F$4:G$9,2))</f>
        <v/>
      </c>
      <c r="M3" s="1006"/>
      <c r="N3" s="1007"/>
      <c r="O3" s="1009" t="s">
        <v>6118</v>
      </c>
      <c r="P3" s="1010"/>
      <c r="Q3" s="213" t="s">
        <v>221</v>
      </c>
      <c r="R3" s="778" t="s">
        <v>5987</v>
      </c>
      <c r="S3" s="779"/>
      <c r="T3" s="946"/>
      <c r="U3" s="1445"/>
      <c r="V3" s="893" t="str">
        <f>IF(表紙!D29="","",表紙!D29)</f>
        <v/>
      </c>
      <c r="W3" s="1008"/>
      <c r="X3" s="215" t="s">
        <v>6192</v>
      </c>
      <c r="Y3" s="4"/>
    </row>
    <row r="4" spans="1:47" ht="15" customHeight="1">
      <c r="A4" s="1107"/>
      <c r="B4" s="843"/>
      <c r="C4" s="1110"/>
      <c r="D4" s="216" t="s">
        <v>221</v>
      </c>
      <c r="E4" s="311" t="s">
        <v>328</v>
      </c>
      <c r="F4" s="311"/>
      <c r="G4" s="311"/>
      <c r="H4" s="311"/>
      <c r="I4" s="311"/>
      <c r="J4" s="311"/>
      <c r="K4" s="311"/>
      <c r="L4" s="52"/>
      <c r="M4" s="52"/>
      <c r="N4" s="53"/>
      <c r="O4" s="1011"/>
      <c r="P4" s="1012"/>
      <c r="Q4" s="50" t="s">
        <v>221</v>
      </c>
      <c r="R4" s="812" t="s">
        <v>6226</v>
      </c>
      <c r="S4" s="813"/>
      <c r="T4" s="1446" t="s">
        <v>321</v>
      </c>
      <c r="U4" s="1447"/>
      <c r="V4" s="1113" t="str">
        <f>IF(検査概要!H8="","",検査概要!H8)</f>
        <v/>
      </c>
      <c r="W4" s="1114"/>
      <c r="X4" s="1115"/>
      <c r="Y4" s="4"/>
    </row>
    <row r="5" spans="1:47" ht="15" customHeight="1">
      <c r="A5" s="1108"/>
      <c r="B5" s="1111" t="s">
        <v>320</v>
      </c>
      <c r="C5" s="1112"/>
      <c r="D5" s="890"/>
      <c r="E5" s="891"/>
      <c r="F5" s="891"/>
      <c r="G5" s="891"/>
      <c r="H5" s="891"/>
      <c r="I5" s="891"/>
      <c r="J5" s="891"/>
      <c r="K5" s="891"/>
      <c r="L5" s="891"/>
      <c r="M5" s="891"/>
      <c r="N5" s="892"/>
      <c r="O5" s="1013"/>
      <c r="P5" s="1014"/>
      <c r="Q5" s="683"/>
      <c r="R5" s="1087"/>
      <c r="S5" s="1088"/>
      <c r="T5" s="1446" t="s">
        <v>267</v>
      </c>
      <c r="U5" s="1447"/>
      <c r="V5" s="1064" t="str">
        <f>表紙!G21</f>
        <v/>
      </c>
      <c r="W5" s="1065"/>
      <c r="X5" s="1066"/>
      <c r="Y5" s="4"/>
    </row>
    <row r="6" spans="1:47" ht="5.0999999999999996" customHeight="1">
      <c r="A6" s="1355"/>
      <c r="B6" s="1355"/>
      <c r="C6" s="1355"/>
      <c r="D6" s="1355"/>
      <c r="E6" s="1355"/>
      <c r="F6" s="1355"/>
      <c r="G6" s="1355"/>
      <c r="H6" s="1355"/>
      <c r="I6" s="1355"/>
      <c r="J6" s="1355"/>
      <c r="K6" s="1355"/>
      <c r="L6" s="1355"/>
      <c r="M6" s="1355"/>
      <c r="N6" s="1355"/>
      <c r="O6" s="1355"/>
      <c r="P6" s="1355"/>
      <c r="Q6" s="1355"/>
      <c r="R6" s="1355"/>
      <c r="S6" s="1355"/>
      <c r="T6" s="1355"/>
      <c r="U6" s="1355"/>
      <c r="V6" s="1355"/>
      <c r="W6" s="1355"/>
      <c r="X6" s="1355"/>
      <c r="Y6" s="4"/>
    </row>
    <row r="7" spans="1:47" s="1" customFormat="1" ht="33.950000000000003" customHeight="1">
      <c r="A7" s="1061" t="s">
        <v>5981</v>
      </c>
      <c r="B7" s="1504"/>
      <c r="C7" s="1505"/>
      <c r="D7" s="1059" t="s">
        <v>5911</v>
      </c>
      <c r="E7" s="1059"/>
      <c r="F7" s="1059"/>
      <c r="G7" s="1059"/>
      <c r="H7" s="1059"/>
      <c r="I7" s="1059"/>
      <c r="J7" s="1059"/>
      <c r="K7" s="1059"/>
      <c r="L7" s="1059"/>
      <c r="M7" s="1059"/>
      <c r="N7" s="1059"/>
      <c r="O7" s="1059"/>
      <c r="P7" s="1059"/>
      <c r="Q7" s="1059"/>
      <c r="R7" s="1059"/>
      <c r="S7" s="1059"/>
      <c r="T7" s="1059"/>
      <c r="U7" s="1059"/>
      <c r="V7" s="1059"/>
      <c r="W7" s="1059"/>
      <c r="X7" s="1506"/>
      <c r="Y7" s="5"/>
    </row>
    <row r="8" spans="1:47" s="1" customFormat="1" ht="12" customHeight="1">
      <c r="A8" s="1030" t="s">
        <v>6195</v>
      </c>
      <c r="B8" s="1052"/>
      <c r="C8" s="1052"/>
      <c r="D8" s="1052"/>
      <c r="E8" s="1052"/>
      <c r="F8" s="1052"/>
      <c r="G8" s="1052"/>
      <c r="H8" s="1052"/>
      <c r="I8" s="1052"/>
      <c r="J8" s="1052"/>
      <c r="K8" s="1052"/>
      <c r="L8" s="1052"/>
      <c r="M8" s="1052"/>
      <c r="N8" s="1052"/>
      <c r="O8" s="1052"/>
      <c r="P8" s="1052"/>
      <c r="Q8" s="1052"/>
      <c r="R8" s="1052"/>
      <c r="S8" s="1052"/>
      <c r="T8" s="1052"/>
      <c r="U8" s="1052"/>
      <c r="V8" s="1052"/>
      <c r="W8" s="1052"/>
      <c r="X8" s="1031"/>
      <c r="Y8" s="5"/>
    </row>
    <row r="9" spans="1:47" s="1" customFormat="1" ht="15.6" customHeight="1">
      <c r="A9" s="1018" t="s">
        <v>6114</v>
      </c>
      <c r="B9" s="291" t="s">
        <v>221</v>
      </c>
      <c r="C9" s="369" t="s">
        <v>6006</v>
      </c>
      <c r="D9" s="1524" t="s">
        <v>6081</v>
      </c>
      <c r="E9" s="1525"/>
      <c r="F9" s="317" t="s">
        <v>5991</v>
      </c>
      <c r="G9" s="778"/>
      <c r="H9" s="778"/>
      <c r="I9" s="778"/>
      <c r="J9" s="778"/>
      <c r="K9" s="778"/>
      <c r="L9" s="778"/>
      <c r="M9" s="779"/>
      <c r="N9" s="312" t="s">
        <v>6080</v>
      </c>
      <c r="O9" s="313"/>
      <c r="P9" s="314"/>
      <c r="Q9" s="1526"/>
      <c r="R9" s="1526"/>
      <c r="S9" s="370" t="s">
        <v>6089</v>
      </c>
      <c r="T9" s="1527"/>
      <c r="U9" s="1527"/>
      <c r="V9" s="371" t="s">
        <v>6088</v>
      </c>
      <c r="W9" s="1471"/>
      <c r="X9" s="1531"/>
      <c r="Y9" s="5"/>
      <c r="AA9" s="47"/>
      <c r="AB9" s="47"/>
      <c r="AC9" s="47"/>
      <c r="AD9" s="47"/>
      <c r="AE9" s="47"/>
      <c r="AF9" s="47"/>
      <c r="AG9" s="47"/>
      <c r="AH9" s="47"/>
      <c r="AI9" s="47"/>
      <c r="AJ9" s="47"/>
      <c r="AK9" s="47"/>
      <c r="AL9" s="47"/>
      <c r="AM9" s="47"/>
      <c r="AN9" s="47"/>
      <c r="AO9" s="47"/>
      <c r="AP9" s="47"/>
      <c r="AQ9" s="47"/>
      <c r="AR9" s="47"/>
      <c r="AS9" s="47"/>
      <c r="AT9" s="47"/>
      <c r="AU9" s="47"/>
    </row>
    <row r="10" spans="1:47" s="1" customFormat="1" ht="15.6" customHeight="1">
      <c r="A10" s="1019"/>
      <c r="B10" s="216" t="s">
        <v>221</v>
      </c>
      <c r="C10" s="327" t="s">
        <v>6007</v>
      </c>
      <c r="D10" s="1520" t="s">
        <v>6082</v>
      </c>
      <c r="E10" s="1200"/>
      <c r="F10" s="255" t="s">
        <v>5991</v>
      </c>
      <c r="G10" s="1226"/>
      <c r="H10" s="1432"/>
      <c r="I10" s="1432"/>
      <c r="J10" s="1432"/>
      <c r="K10" s="1432"/>
      <c r="L10" s="1432"/>
      <c r="M10" s="1433"/>
      <c r="N10" s="309" t="s">
        <v>301</v>
      </c>
      <c r="O10" s="372"/>
      <c r="P10" s="295"/>
      <c r="Q10" s="173" t="s">
        <v>221</v>
      </c>
      <c r="R10" s="262" t="s">
        <v>5989</v>
      </c>
      <c r="S10" s="360"/>
      <c r="T10" s="173" t="s">
        <v>221</v>
      </c>
      <c r="U10" s="305" t="s">
        <v>5904</v>
      </c>
      <c r="V10" s="373"/>
      <c r="W10" s="1473"/>
      <c r="X10" s="1290"/>
      <c r="Y10" s="5"/>
      <c r="AA10" s="47"/>
      <c r="AB10" s="47"/>
      <c r="AC10" s="47"/>
      <c r="AD10" s="47"/>
      <c r="AE10" s="47"/>
      <c r="AF10" s="47"/>
      <c r="AG10" s="47"/>
      <c r="AH10" s="47"/>
      <c r="AI10" s="47"/>
      <c r="AJ10" s="47"/>
      <c r="AK10" s="47"/>
      <c r="AL10" s="47"/>
      <c r="AM10" s="47"/>
      <c r="AN10" s="47"/>
      <c r="AO10" s="47"/>
      <c r="AP10" s="47"/>
      <c r="AQ10" s="47"/>
      <c r="AR10" s="47"/>
      <c r="AS10" s="47"/>
      <c r="AT10" s="47"/>
      <c r="AU10" s="47"/>
    </row>
    <row r="11" spans="1:47" s="1" customFormat="1" ht="15.6" customHeight="1">
      <c r="A11" s="1019"/>
      <c r="B11" s="216" t="s">
        <v>221</v>
      </c>
      <c r="C11" s="327" t="s">
        <v>6002</v>
      </c>
      <c r="D11" s="1529" t="s">
        <v>5995</v>
      </c>
      <c r="E11" s="1530"/>
      <c r="F11" s="255" t="s">
        <v>5991</v>
      </c>
      <c r="G11" s="1085"/>
      <c r="H11" s="1085"/>
      <c r="I11" s="1085"/>
      <c r="J11" s="1085"/>
      <c r="K11" s="1085"/>
      <c r="L11" s="1085"/>
      <c r="M11" s="1290"/>
      <c r="N11" s="254" t="s">
        <v>6026</v>
      </c>
      <c r="O11" s="374"/>
      <c r="P11" s="50" t="s">
        <v>221</v>
      </c>
      <c r="Q11" s="235" t="s">
        <v>6084</v>
      </c>
      <c r="R11" s="50" t="s">
        <v>221</v>
      </c>
      <c r="S11" s="61" t="s">
        <v>6085</v>
      </c>
      <c r="T11" s="50" t="s">
        <v>221</v>
      </c>
      <c r="U11" s="235" t="s">
        <v>6083</v>
      </c>
      <c r="V11" s="361"/>
      <c r="W11" s="1473"/>
      <c r="X11" s="1290"/>
      <c r="Y11" s="5"/>
      <c r="AA11" s="47"/>
      <c r="AB11" s="47"/>
      <c r="AC11" s="47"/>
      <c r="AD11" s="47"/>
      <c r="AE11" s="47"/>
      <c r="AF11" s="47"/>
      <c r="AG11" s="47"/>
      <c r="AH11" s="47"/>
      <c r="AI11" s="47"/>
      <c r="AJ11" s="47"/>
      <c r="AK11" s="47"/>
      <c r="AL11" s="47"/>
      <c r="AM11" s="47"/>
      <c r="AN11" s="47"/>
      <c r="AO11" s="47"/>
      <c r="AP11" s="47"/>
      <c r="AQ11" s="47"/>
      <c r="AR11" s="47"/>
      <c r="AS11" s="47"/>
      <c r="AT11" s="47"/>
      <c r="AU11" s="47"/>
    </row>
    <row r="12" spans="1:47" s="1" customFormat="1" ht="15.6" customHeight="1">
      <c r="A12" s="1019"/>
      <c r="B12" s="375"/>
      <c r="C12" s="376"/>
      <c r="D12" s="1516" t="s">
        <v>5993</v>
      </c>
      <c r="E12" s="1517"/>
      <c r="F12" s="296" t="s">
        <v>5991</v>
      </c>
      <c r="G12" s="1260"/>
      <c r="H12" s="1260"/>
      <c r="I12" s="1260"/>
      <c r="J12" s="1260"/>
      <c r="K12" s="1260"/>
      <c r="L12" s="1260"/>
      <c r="M12" s="1451"/>
      <c r="N12" s="154" t="s">
        <v>221</v>
      </c>
      <c r="O12" s="262" t="s">
        <v>5988</v>
      </c>
      <c r="P12" s="360"/>
      <c r="Q12" s="1483"/>
      <c r="R12" s="1483"/>
      <c r="S12" s="1483"/>
      <c r="T12" s="1483"/>
      <c r="U12" s="1483"/>
      <c r="V12" s="1484"/>
      <c r="W12" s="1536"/>
      <c r="X12" s="1451"/>
      <c r="Y12" s="5"/>
      <c r="AA12" s="47"/>
      <c r="AB12" s="47"/>
      <c r="AC12" s="47"/>
      <c r="AD12" s="47"/>
      <c r="AE12" s="47"/>
      <c r="AF12" s="47"/>
      <c r="AG12" s="47"/>
      <c r="AH12" s="47"/>
      <c r="AI12" s="47"/>
      <c r="AJ12" s="47"/>
      <c r="AK12" s="47"/>
      <c r="AL12" s="47"/>
      <c r="AM12" s="47"/>
      <c r="AN12" s="47"/>
      <c r="AO12" s="47"/>
      <c r="AP12" s="47"/>
      <c r="AQ12" s="47"/>
      <c r="AR12" s="47"/>
      <c r="AS12" s="47"/>
      <c r="AT12" s="47"/>
      <c r="AU12" s="47"/>
    </row>
    <row r="13" spans="1:47" s="1" customFormat="1" ht="15.6" customHeight="1">
      <c r="A13" s="1019"/>
      <c r="B13" s="300" t="s">
        <v>221</v>
      </c>
      <c r="C13" s="327" t="s">
        <v>6006</v>
      </c>
      <c r="D13" s="1520" t="s">
        <v>6081</v>
      </c>
      <c r="E13" s="1200"/>
      <c r="F13" s="255" t="s">
        <v>5991</v>
      </c>
      <c r="G13" s="812"/>
      <c r="H13" s="812"/>
      <c r="I13" s="812"/>
      <c r="J13" s="812"/>
      <c r="K13" s="812"/>
      <c r="L13" s="812"/>
      <c r="M13" s="813"/>
      <c r="N13" s="309" t="s">
        <v>6080</v>
      </c>
      <c r="O13" s="372"/>
      <c r="P13" s="295"/>
      <c r="Q13" s="863"/>
      <c r="R13" s="863"/>
      <c r="S13" s="282" t="s">
        <v>6089</v>
      </c>
      <c r="T13" s="1381"/>
      <c r="U13" s="1381"/>
      <c r="V13" s="373" t="s">
        <v>6088</v>
      </c>
      <c r="W13" s="1537"/>
      <c r="X13" s="1538"/>
      <c r="Y13" s="5"/>
      <c r="AA13" s="47"/>
      <c r="AB13" s="47"/>
      <c r="AC13" s="47"/>
      <c r="AD13" s="47"/>
      <c r="AE13" s="47"/>
      <c r="AF13" s="47"/>
      <c r="AG13" s="47"/>
      <c r="AH13" s="47"/>
      <c r="AI13" s="47"/>
      <c r="AJ13" s="47"/>
      <c r="AK13" s="47"/>
      <c r="AL13" s="47"/>
      <c r="AM13" s="47"/>
      <c r="AN13" s="47"/>
      <c r="AO13" s="47"/>
      <c r="AP13" s="47"/>
      <c r="AQ13" s="47"/>
      <c r="AR13" s="47"/>
      <c r="AS13" s="47"/>
      <c r="AT13" s="47"/>
      <c r="AU13" s="47"/>
    </row>
    <row r="14" spans="1:47" s="1" customFormat="1" ht="15.6" customHeight="1">
      <c r="A14" s="1019"/>
      <c r="B14" s="216" t="s">
        <v>221</v>
      </c>
      <c r="C14" s="327" t="s">
        <v>6007</v>
      </c>
      <c r="D14" s="1520" t="s">
        <v>6082</v>
      </c>
      <c r="E14" s="1200"/>
      <c r="F14" s="255" t="s">
        <v>5991</v>
      </c>
      <c r="G14" s="1226"/>
      <c r="H14" s="1432"/>
      <c r="I14" s="1432"/>
      <c r="J14" s="1432"/>
      <c r="K14" s="1432"/>
      <c r="L14" s="1432"/>
      <c r="M14" s="1433"/>
      <c r="N14" s="309" t="s">
        <v>301</v>
      </c>
      <c r="O14" s="372"/>
      <c r="P14" s="295"/>
      <c r="Q14" s="173" t="s">
        <v>221</v>
      </c>
      <c r="R14" s="262" t="s">
        <v>5989</v>
      </c>
      <c r="S14" s="360"/>
      <c r="T14" s="173" t="s">
        <v>221</v>
      </c>
      <c r="U14" s="305" t="s">
        <v>5904</v>
      </c>
      <c r="V14" s="373"/>
      <c r="W14" s="1473"/>
      <c r="X14" s="1290"/>
      <c r="Y14" s="5"/>
      <c r="AA14" s="47"/>
      <c r="AB14" s="47"/>
      <c r="AC14" s="47"/>
      <c r="AD14" s="47"/>
      <c r="AE14" s="47"/>
      <c r="AF14" s="47"/>
      <c r="AG14" s="47"/>
      <c r="AH14" s="47"/>
      <c r="AI14" s="47"/>
      <c r="AJ14" s="47"/>
      <c r="AK14" s="47"/>
      <c r="AL14" s="47"/>
      <c r="AM14" s="47"/>
      <c r="AN14" s="47"/>
      <c r="AO14" s="47"/>
      <c r="AP14" s="47"/>
      <c r="AQ14" s="47"/>
      <c r="AR14" s="47"/>
      <c r="AS14" s="47"/>
      <c r="AT14" s="47"/>
      <c r="AU14" s="47"/>
    </row>
    <row r="15" spans="1:47" s="1" customFormat="1" ht="15.6" customHeight="1">
      <c r="A15" s="1019"/>
      <c r="B15" s="216" t="s">
        <v>221</v>
      </c>
      <c r="C15" s="327" t="s">
        <v>6002</v>
      </c>
      <c r="D15" s="1529" t="s">
        <v>5995</v>
      </c>
      <c r="E15" s="1530"/>
      <c r="F15" s="255" t="s">
        <v>5991</v>
      </c>
      <c r="G15" s="1085"/>
      <c r="H15" s="1085"/>
      <c r="I15" s="1085"/>
      <c r="J15" s="1085"/>
      <c r="K15" s="1085"/>
      <c r="L15" s="1085"/>
      <c r="M15" s="1290"/>
      <c r="N15" s="254" t="s">
        <v>6026</v>
      </c>
      <c r="O15" s="374"/>
      <c r="P15" s="50" t="s">
        <v>221</v>
      </c>
      <c r="Q15" s="235" t="s">
        <v>6084</v>
      </c>
      <c r="R15" s="50" t="s">
        <v>221</v>
      </c>
      <c r="S15" s="61" t="s">
        <v>6085</v>
      </c>
      <c r="T15" s="50" t="s">
        <v>221</v>
      </c>
      <c r="U15" s="235" t="s">
        <v>6083</v>
      </c>
      <c r="V15" s="361"/>
      <c r="W15" s="1473"/>
      <c r="X15" s="1290"/>
      <c r="Y15" s="5"/>
      <c r="AA15" s="47"/>
      <c r="AB15" s="47"/>
      <c r="AC15" s="47"/>
      <c r="AD15" s="47"/>
      <c r="AE15" s="47"/>
      <c r="AF15" s="47"/>
      <c r="AG15" s="47"/>
      <c r="AH15" s="47"/>
      <c r="AI15" s="47"/>
      <c r="AJ15" s="47"/>
      <c r="AK15" s="47"/>
      <c r="AL15" s="47"/>
      <c r="AM15" s="47"/>
      <c r="AN15" s="47"/>
      <c r="AO15" s="47"/>
      <c r="AP15" s="47"/>
      <c r="AQ15" s="47"/>
      <c r="AR15" s="47"/>
      <c r="AS15" s="47"/>
      <c r="AT15" s="47"/>
      <c r="AU15" s="47"/>
    </row>
    <row r="16" spans="1:47" s="1" customFormat="1" ht="15.6" customHeight="1">
      <c r="A16" s="1020"/>
      <c r="B16" s="377"/>
      <c r="C16" s="378"/>
      <c r="D16" s="1518" t="s">
        <v>5993</v>
      </c>
      <c r="E16" s="1519"/>
      <c r="F16" s="331" t="s">
        <v>5991</v>
      </c>
      <c r="G16" s="1521"/>
      <c r="H16" s="1521"/>
      <c r="I16" s="1521"/>
      <c r="J16" s="1521"/>
      <c r="K16" s="1521"/>
      <c r="L16" s="1521"/>
      <c r="M16" s="1522"/>
      <c r="N16" s="248" t="s">
        <v>221</v>
      </c>
      <c r="O16" s="308" t="s">
        <v>5988</v>
      </c>
      <c r="P16" s="362"/>
      <c r="Q16" s="1488"/>
      <c r="R16" s="1488"/>
      <c r="S16" s="1488"/>
      <c r="T16" s="1488"/>
      <c r="U16" s="1488"/>
      <c r="V16" s="1489"/>
      <c r="W16" s="1539"/>
      <c r="X16" s="1522"/>
      <c r="Y16" s="5"/>
      <c r="AA16" s="47"/>
      <c r="AB16" s="47"/>
      <c r="AC16" s="47"/>
      <c r="AD16" s="47"/>
      <c r="AE16" s="47"/>
      <c r="AF16" s="47"/>
      <c r="AG16" s="47"/>
      <c r="AH16" s="47"/>
      <c r="AI16" s="47"/>
      <c r="AJ16" s="47"/>
      <c r="AK16" s="47"/>
      <c r="AL16" s="47"/>
      <c r="AM16" s="47"/>
      <c r="AN16" s="47"/>
      <c r="AO16" s="47"/>
      <c r="AP16" s="47"/>
      <c r="AQ16" s="47"/>
      <c r="AR16" s="47"/>
      <c r="AS16" s="47"/>
      <c r="AT16" s="47"/>
      <c r="AU16" s="47"/>
    </row>
    <row r="17" spans="1:47" s="1" customFormat="1" ht="15.6" customHeight="1">
      <c r="A17" s="1018" t="s">
        <v>6138</v>
      </c>
      <c r="B17" s="291" t="s">
        <v>221</v>
      </c>
      <c r="C17" s="347" t="s">
        <v>6588</v>
      </c>
      <c r="D17" s="1524" t="s">
        <v>6081</v>
      </c>
      <c r="E17" s="1525"/>
      <c r="F17" s="317" t="s">
        <v>5991</v>
      </c>
      <c r="G17" s="1472"/>
      <c r="H17" s="1472"/>
      <c r="I17" s="1472"/>
      <c r="J17" s="1472"/>
      <c r="K17" s="1472"/>
      <c r="L17" s="1472"/>
      <c r="M17" s="1531"/>
      <c r="N17" s="312" t="s">
        <v>301</v>
      </c>
      <c r="O17" s="313"/>
      <c r="P17" s="314"/>
      <c r="Q17" s="160" t="s">
        <v>221</v>
      </c>
      <c r="R17" s="262" t="s">
        <v>5989</v>
      </c>
      <c r="S17" s="379"/>
      <c r="T17" s="160" t="s">
        <v>221</v>
      </c>
      <c r="U17" s="380" t="s">
        <v>5904</v>
      </c>
      <c r="V17" s="371"/>
      <c r="W17" s="1471"/>
      <c r="X17" s="1531"/>
      <c r="Y17" s="5"/>
      <c r="AA17" s="47"/>
      <c r="AB17" s="47"/>
      <c r="AC17" s="47"/>
      <c r="AD17" s="47"/>
      <c r="AE17" s="47"/>
      <c r="AF17" s="47"/>
      <c r="AG17" s="47"/>
      <c r="AH17" s="47"/>
      <c r="AI17" s="47"/>
      <c r="AJ17" s="47"/>
      <c r="AK17" s="47"/>
      <c r="AL17" s="47"/>
      <c r="AM17" s="47"/>
      <c r="AN17" s="47"/>
      <c r="AO17" s="47"/>
      <c r="AP17" s="47"/>
      <c r="AQ17" s="47"/>
      <c r="AR17" s="47"/>
      <c r="AS17" s="47"/>
      <c r="AT17" s="47"/>
      <c r="AU17" s="47"/>
    </row>
    <row r="18" spans="1:47" s="1" customFormat="1" ht="15.6" customHeight="1">
      <c r="A18" s="1019"/>
      <c r="B18" s="216" t="s">
        <v>221</v>
      </c>
      <c r="C18" s="327" t="s">
        <v>6009</v>
      </c>
      <c r="D18" s="1520" t="s">
        <v>6082</v>
      </c>
      <c r="E18" s="1200"/>
      <c r="F18" s="255" t="s">
        <v>5991</v>
      </c>
      <c r="G18" s="1226"/>
      <c r="H18" s="1432"/>
      <c r="I18" s="1432"/>
      <c r="J18" s="1432"/>
      <c r="K18" s="1432"/>
      <c r="L18" s="1432"/>
      <c r="M18" s="1433"/>
      <c r="N18" s="254" t="s">
        <v>6026</v>
      </c>
      <c r="O18" s="374"/>
      <c r="P18" s="50" t="s">
        <v>221</v>
      </c>
      <c r="Q18" s="235" t="s">
        <v>6084</v>
      </c>
      <c r="R18" s="50" t="s">
        <v>221</v>
      </c>
      <c r="S18" s="61" t="s">
        <v>6085</v>
      </c>
      <c r="T18" s="50" t="s">
        <v>221</v>
      </c>
      <c r="U18" s="235" t="s">
        <v>6083</v>
      </c>
      <c r="V18" s="361"/>
      <c r="W18" s="1473"/>
      <c r="X18" s="1290"/>
      <c r="Y18" s="5"/>
      <c r="AA18" s="47"/>
      <c r="AB18" s="47"/>
      <c r="AC18" s="47"/>
      <c r="AD18" s="47"/>
      <c r="AE18" s="47"/>
      <c r="AF18" s="47"/>
      <c r="AG18" s="47"/>
      <c r="AH18" s="47"/>
      <c r="AI18" s="47"/>
      <c r="AJ18" s="47"/>
      <c r="AK18" s="47"/>
      <c r="AL18" s="47"/>
      <c r="AM18" s="47"/>
      <c r="AN18" s="47"/>
      <c r="AO18" s="47"/>
      <c r="AP18" s="47"/>
      <c r="AQ18" s="47"/>
      <c r="AR18" s="47"/>
      <c r="AS18" s="47"/>
      <c r="AT18" s="47"/>
      <c r="AU18" s="47"/>
    </row>
    <row r="19" spans="1:47" s="1" customFormat="1" ht="15.6" customHeight="1">
      <c r="A19" s="1019"/>
      <c r="B19" s="216" t="s">
        <v>221</v>
      </c>
      <c r="C19" s="327" t="s">
        <v>6003</v>
      </c>
      <c r="D19" s="1520" t="s">
        <v>6090</v>
      </c>
      <c r="E19" s="1200"/>
      <c r="F19" s="255" t="s">
        <v>5991</v>
      </c>
      <c r="G19" s="1085"/>
      <c r="H19" s="1085"/>
      <c r="I19" s="1085"/>
      <c r="J19" s="1085"/>
      <c r="K19" s="1085"/>
      <c r="L19" s="1085"/>
      <c r="M19" s="1290"/>
      <c r="N19" s="216" t="s">
        <v>221</v>
      </c>
      <c r="O19" s="61" t="s">
        <v>5988</v>
      </c>
      <c r="P19" s="348"/>
      <c r="Q19" s="1241" t="s">
        <v>6092</v>
      </c>
      <c r="R19" s="1241"/>
      <c r="S19" s="1241"/>
      <c r="T19" s="1241"/>
      <c r="U19" s="1241"/>
      <c r="V19" s="1523"/>
      <c r="W19" s="1473"/>
      <c r="X19" s="1290"/>
      <c r="Y19" s="5"/>
      <c r="AA19" s="47"/>
      <c r="AB19" s="47"/>
      <c r="AC19" s="47"/>
      <c r="AD19" s="47"/>
      <c r="AE19" s="47"/>
      <c r="AF19" s="47"/>
      <c r="AG19" s="47"/>
      <c r="AH19" s="47"/>
      <c r="AI19" s="47"/>
      <c r="AJ19" s="47"/>
      <c r="AK19" s="47"/>
      <c r="AL19" s="47"/>
      <c r="AM19" s="47"/>
      <c r="AN19" s="47"/>
      <c r="AO19" s="47"/>
      <c r="AP19" s="47"/>
      <c r="AQ19" s="47"/>
      <c r="AR19" s="47"/>
      <c r="AS19" s="47"/>
      <c r="AT19" s="47"/>
      <c r="AU19" s="47"/>
    </row>
    <row r="20" spans="1:47" s="1" customFormat="1" ht="15.6" customHeight="1">
      <c r="A20" s="1019"/>
      <c r="B20" s="307"/>
      <c r="C20" s="293"/>
      <c r="D20" s="1516" t="s">
        <v>6086</v>
      </c>
      <c r="E20" s="1517"/>
      <c r="F20" s="296" t="s">
        <v>5991</v>
      </c>
      <c r="G20" s="1260"/>
      <c r="H20" s="1260"/>
      <c r="I20" s="1260"/>
      <c r="J20" s="1260"/>
      <c r="K20" s="1260"/>
      <c r="L20" s="1260"/>
      <c r="M20" s="1451"/>
      <c r="N20" s="1532"/>
      <c r="O20" s="1533"/>
      <c r="P20" s="1533"/>
      <c r="Q20" s="1533"/>
      <c r="R20" s="1533"/>
      <c r="S20" s="1533"/>
      <c r="T20" s="1533"/>
      <c r="U20" s="1533"/>
      <c r="V20" s="1534"/>
      <c r="W20" s="1536"/>
      <c r="X20" s="1451"/>
      <c r="Y20" s="5"/>
      <c r="AA20" s="47"/>
      <c r="AB20" s="47"/>
      <c r="AC20" s="47"/>
      <c r="AD20" s="47"/>
      <c r="AE20" s="47"/>
      <c r="AF20" s="47"/>
      <c r="AG20" s="47"/>
      <c r="AH20" s="47"/>
      <c r="AI20" s="47"/>
      <c r="AJ20" s="47"/>
      <c r="AK20" s="47"/>
      <c r="AL20" s="47"/>
      <c r="AM20" s="47"/>
      <c r="AN20" s="47"/>
      <c r="AO20" s="47"/>
      <c r="AP20" s="47"/>
      <c r="AQ20" s="47"/>
      <c r="AR20" s="47"/>
      <c r="AS20" s="47"/>
      <c r="AT20" s="47"/>
      <c r="AU20" s="47"/>
    </row>
    <row r="21" spans="1:47" s="1" customFormat="1" ht="15.6" customHeight="1">
      <c r="A21" s="1019"/>
      <c r="B21" s="381" t="s">
        <v>6087</v>
      </c>
      <c r="C21" s="319"/>
      <c r="D21" s="1520" t="s">
        <v>6081</v>
      </c>
      <c r="E21" s="1200"/>
      <c r="F21" s="255" t="s">
        <v>5991</v>
      </c>
      <c r="G21" s="1226"/>
      <c r="H21" s="1226"/>
      <c r="I21" s="1226"/>
      <c r="J21" s="1226"/>
      <c r="K21" s="1226"/>
      <c r="L21" s="1226"/>
      <c r="M21" s="1023"/>
      <c r="N21" s="309" t="s">
        <v>301</v>
      </c>
      <c r="O21" s="372"/>
      <c r="P21" s="295"/>
      <c r="Q21" s="173" t="s">
        <v>221</v>
      </c>
      <c r="R21" s="262" t="s">
        <v>5989</v>
      </c>
      <c r="S21" s="360"/>
      <c r="T21" s="173" t="s">
        <v>221</v>
      </c>
      <c r="U21" s="305" t="s">
        <v>5904</v>
      </c>
      <c r="V21" s="373"/>
      <c r="W21" s="1537"/>
      <c r="X21" s="1538"/>
      <c r="Y21" s="5"/>
      <c r="AA21" s="47"/>
      <c r="AB21" s="47"/>
      <c r="AC21" s="47"/>
      <c r="AD21" s="47"/>
      <c r="AE21" s="47"/>
      <c r="AF21" s="47"/>
      <c r="AG21" s="47"/>
      <c r="AH21" s="47"/>
      <c r="AI21" s="47"/>
      <c r="AJ21" s="47"/>
      <c r="AK21" s="47"/>
      <c r="AL21" s="47"/>
      <c r="AM21" s="47"/>
      <c r="AN21" s="47"/>
      <c r="AO21" s="47"/>
      <c r="AP21" s="47"/>
      <c r="AQ21" s="47"/>
      <c r="AR21" s="47"/>
      <c r="AS21" s="47"/>
      <c r="AT21" s="47"/>
      <c r="AU21" s="47"/>
    </row>
    <row r="22" spans="1:47" s="1" customFormat="1" ht="15.6" customHeight="1">
      <c r="A22" s="1019"/>
      <c r="B22" s="319"/>
      <c r="C22" s="319"/>
      <c r="D22" s="1520" t="s">
        <v>6082</v>
      </c>
      <c r="E22" s="1200"/>
      <c r="F22" s="255" t="s">
        <v>5991</v>
      </c>
      <c r="G22" s="1226"/>
      <c r="H22" s="1226"/>
      <c r="I22" s="1226"/>
      <c r="J22" s="1226"/>
      <c r="K22" s="1226"/>
      <c r="L22" s="1226"/>
      <c r="M22" s="1023"/>
      <c r="N22" s="254" t="s">
        <v>6026</v>
      </c>
      <c r="O22" s="374"/>
      <c r="P22" s="50" t="s">
        <v>221</v>
      </c>
      <c r="Q22" s="235" t="s">
        <v>6084</v>
      </c>
      <c r="R22" s="50" t="s">
        <v>221</v>
      </c>
      <c r="S22" s="61" t="s">
        <v>6085</v>
      </c>
      <c r="T22" s="50" t="s">
        <v>221</v>
      </c>
      <c r="U22" s="235" t="s">
        <v>6083</v>
      </c>
      <c r="V22" s="361"/>
      <c r="W22" s="1473"/>
      <c r="X22" s="1290"/>
      <c r="Y22" s="5"/>
      <c r="AA22" s="47"/>
      <c r="AB22" s="47"/>
      <c r="AC22" s="47"/>
      <c r="AD22" s="47"/>
      <c r="AE22" s="47"/>
      <c r="AF22" s="47"/>
      <c r="AG22" s="47"/>
      <c r="AH22" s="47"/>
      <c r="AI22" s="47"/>
      <c r="AJ22" s="47"/>
      <c r="AK22" s="47"/>
      <c r="AL22" s="47"/>
      <c r="AM22" s="47"/>
      <c r="AN22" s="47"/>
      <c r="AO22" s="47"/>
      <c r="AP22" s="47"/>
      <c r="AQ22" s="47"/>
      <c r="AR22" s="47"/>
      <c r="AS22" s="47"/>
      <c r="AT22" s="47"/>
      <c r="AU22" s="47"/>
    </row>
    <row r="23" spans="1:47" s="1" customFormat="1" ht="15.6" customHeight="1">
      <c r="A23" s="1019"/>
      <c r="B23" s="319"/>
      <c r="C23" s="319"/>
      <c r="D23" s="1520" t="s">
        <v>6090</v>
      </c>
      <c r="E23" s="1200"/>
      <c r="F23" s="255" t="s">
        <v>5991</v>
      </c>
      <c r="G23" s="1226"/>
      <c r="H23" s="1226"/>
      <c r="I23" s="1226"/>
      <c r="J23" s="1226"/>
      <c r="K23" s="1226"/>
      <c r="L23" s="1226"/>
      <c r="M23" s="1023"/>
      <c r="N23" s="216" t="s">
        <v>221</v>
      </c>
      <c r="O23" s="61" t="s">
        <v>5988</v>
      </c>
      <c r="P23" s="348"/>
      <c r="Q23" s="1241"/>
      <c r="R23" s="1241"/>
      <c r="S23" s="1241"/>
      <c r="T23" s="1241"/>
      <c r="U23" s="1241"/>
      <c r="V23" s="1523"/>
      <c r="W23" s="1473"/>
      <c r="X23" s="1290"/>
      <c r="Y23" s="5"/>
      <c r="AA23" s="47"/>
      <c r="AB23" s="47"/>
      <c r="AC23" s="47"/>
      <c r="AD23" s="47"/>
      <c r="AE23" s="47"/>
      <c r="AF23" s="47"/>
      <c r="AG23" s="47"/>
      <c r="AH23" s="47"/>
      <c r="AI23" s="47"/>
      <c r="AJ23" s="47"/>
      <c r="AK23" s="47"/>
      <c r="AL23" s="47"/>
      <c r="AM23" s="47"/>
      <c r="AN23" s="47"/>
      <c r="AO23" s="47"/>
      <c r="AP23" s="47"/>
      <c r="AQ23" s="47"/>
      <c r="AR23" s="47"/>
      <c r="AS23" s="47"/>
      <c r="AT23" s="47"/>
      <c r="AU23" s="47"/>
    </row>
    <row r="24" spans="1:47" s="1" customFormat="1" ht="15.6" customHeight="1">
      <c r="A24" s="1020"/>
      <c r="B24" s="302"/>
      <c r="C24" s="302"/>
      <c r="D24" s="1518" t="s">
        <v>6086</v>
      </c>
      <c r="E24" s="1519"/>
      <c r="F24" s="331" t="s">
        <v>5991</v>
      </c>
      <c r="G24" s="1321"/>
      <c r="H24" s="1321"/>
      <c r="I24" s="1321"/>
      <c r="J24" s="1321"/>
      <c r="K24" s="1321"/>
      <c r="L24" s="1321"/>
      <c r="M24" s="1024"/>
      <c r="N24" s="1264"/>
      <c r="O24" s="847"/>
      <c r="P24" s="847"/>
      <c r="Q24" s="847"/>
      <c r="R24" s="847"/>
      <c r="S24" s="847"/>
      <c r="T24" s="847"/>
      <c r="U24" s="847"/>
      <c r="V24" s="1535"/>
      <c r="W24" s="1539"/>
      <c r="X24" s="1522"/>
      <c r="Y24" s="5"/>
      <c r="AA24" s="47"/>
      <c r="AB24" s="47"/>
      <c r="AC24" s="47"/>
      <c r="AD24" s="47"/>
      <c r="AE24" s="47"/>
      <c r="AF24" s="47"/>
      <c r="AG24" s="47"/>
      <c r="AH24" s="47"/>
      <c r="AI24" s="47"/>
      <c r="AJ24" s="47"/>
      <c r="AK24" s="47"/>
      <c r="AL24" s="47"/>
      <c r="AM24" s="47"/>
      <c r="AN24" s="47"/>
      <c r="AO24" s="47"/>
      <c r="AP24" s="47"/>
      <c r="AQ24" s="47"/>
      <c r="AR24" s="47"/>
      <c r="AS24" s="47"/>
      <c r="AT24" s="47"/>
      <c r="AU24" s="47"/>
    </row>
    <row r="25" spans="1:47" s="1" customFormat="1" ht="15.6" customHeight="1">
      <c r="A25" s="1018" t="s">
        <v>6115</v>
      </c>
      <c r="B25" s="1030" t="s">
        <v>5933</v>
      </c>
      <c r="C25" s="1528"/>
      <c r="D25" s="1511" t="s">
        <v>6004</v>
      </c>
      <c r="E25" s="1512"/>
      <c r="F25" s="1511" t="s">
        <v>6169</v>
      </c>
      <c r="G25" s="1512"/>
      <c r="H25" s="1512"/>
      <c r="I25" s="1512"/>
      <c r="J25" s="1512"/>
      <c r="K25" s="1512"/>
      <c r="L25" s="1512"/>
      <c r="M25" s="690"/>
      <c r="N25" s="1178" t="s">
        <v>6078</v>
      </c>
      <c r="O25" s="1406"/>
      <c r="P25" s="1406"/>
      <c r="Q25" s="1406"/>
      <c r="R25" s="1406"/>
      <c r="S25" s="1406"/>
      <c r="T25" s="1406"/>
      <c r="U25" s="1406"/>
      <c r="V25" s="1406"/>
      <c r="W25" s="1178" t="s">
        <v>5994</v>
      </c>
      <c r="X25" s="1410"/>
      <c r="Y25" s="5"/>
      <c r="AA25" s="47"/>
      <c r="AB25" s="47"/>
      <c r="AC25" s="47"/>
      <c r="AD25" s="47"/>
      <c r="AE25" s="47"/>
      <c r="AF25" s="47"/>
      <c r="AG25" s="47"/>
      <c r="AH25" s="47"/>
      <c r="AI25" s="47"/>
      <c r="AJ25" s="47"/>
      <c r="AK25" s="47"/>
      <c r="AL25" s="47"/>
      <c r="AM25" s="47"/>
      <c r="AN25" s="47"/>
      <c r="AO25" s="47"/>
      <c r="AP25" s="47"/>
      <c r="AQ25" s="47"/>
      <c r="AR25" s="47"/>
      <c r="AS25" s="47"/>
      <c r="AT25" s="47"/>
      <c r="AU25" s="47"/>
    </row>
    <row r="26" spans="1:47" s="1" customFormat="1" ht="15.6" customHeight="1">
      <c r="A26" s="1019"/>
      <c r="B26" s="840"/>
      <c r="C26" s="842"/>
      <c r="D26" s="1261"/>
      <c r="E26" s="842"/>
      <c r="F26" s="811"/>
      <c r="G26" s="812"/>
      <c r="H26" s="812"/>
      <c r="I26" s="812"/>
      <c r="J26" s="812"/>
      <c r="K26" s="812"/>
      <c r="L26" s="812"/>
      <c r="M26" s="813"/>
      <c r="N26" s="216" t="s">
        <v>221</v>
      </c>
      <c r="O26" s="61" t="s">
        <v>6174</v>
      </c>
      <c r="P26" s="348"/>
      <c r="Q26" s="50" t="s">
        <v>221</v>
      </c>
      <c r="R26" s="235" t="s">
        <v>6005</v>
      </c>
      <c r="S26" s="235"/>
      <c r="T26" s="50" t="s">
        <v>221</v>
      </c>
      <c r="U26" s="235" t="s">
        <v>6083</v>
      </c>
      <c r="V26" s="361"/>
      <c r="W26" s="1225"/>
      <c r="X26" s="1023"/>
      <c r="Y26" s="5"/>
      <c r="AA26" s="47"/>
      <c r="AB26" s="47"/>
      <c r="AC26" s="47"/>
      <c r="AD26" s="47"/>
      <c r="AE26" s="47"/>
      <c r="AF26" s="47"/>
      <c r="AG26" s="47"/>
      <c r="AH26" s="47"/>
      <c r="AI26" s="47"/>
      <c r="AJ26" s="47"/>
      <c r="AK26" s="47"/>
      <c r="AL26" s="47"/>
      <c r="AM26" s="47"/>
      <c r="AN26" s="47"/>
      <c r="AO26" s="47"/>
      <c r="AP26" s="47"/>
      <c r="AQ26" s="47"/>
      <c r="AR26" s="47"/>
      <c r="AS26" s="47"/>
      <c r="AT26" s="47"/>
      <c r="AU26" s="47"/>
    </row>
    <row r="27" spans="1:47" s="1" customFormat="1" ht="15.6" customHeight="1">
      <c r="A27" s="1019"/>
      <c r="B27" s="1275"/>
      <c r="C27" s="1469"/>
      <c r="D27" s="1468"/>
      <c r="E27" s="1469"/>
      <c r="F27" s="856"/>
      <c r="G27" s="857"/>
      <c r="H27" s="857"/>
      <c r="I27" s="857"/>
      <c r="J27" s="857"/>
      <c r="K27" s="857"/>
      <c r="L27" s="857"/>
      <c r="M27" s="858"/>
      <c r="N27" s="154" t="s">
        <v>221</v>
      </c>
      <c r="O27" s="262" t="s">
        <v>5988</v>
      </c>
      <c r="P27" s="360"/>
      <c r="Q27" s="1483"/>
      <c r="R27" s="1483"/>
      <c r="S27" s="1483"/>
      <c r="T27" s="1483"/>
      <c r="U27" s="1483"/>
      <c r="V27" s="1484"/>
      <c r="W27" s="1225"/>
      <c r="X27" s="1023"/>
      <c r="Y27" s="5"/>
      <c r="AA27" s="47"/>
      <c r="AB27" s="47"/>
      <c r="AC27" s="58"/>
      <c r="AD27" s="58"/>
      <c r="AE27" s="58"/>
      <c r="AF27" s="58"/>
      <c r="AG27" s="58"/>
      <c r="AH27" s="58"/>
      <c r="AI27" s="58"/>
      <c r="AJ27" s="58"/>
      <c r="AK27" s="58"/>
      <c r="AL27" s="58"/>
      <c r="AM27" s="58"/>
      <c r="AN27" s="58"/>
      <c r="AO27" s="58"/>
      <c r="AP27" s="58"/>
      <c r="AQ27" s="58"/>
      <c r="AR27" s="58"/>
      <c r="AS27" s="58"/>
      <c r="AT27" s="58"/>
      <c r="AU27" s="47"/>
    </row>
    <row r="28" spans="1:47" s="1" customFormat="1" ht="15.6" customHeight="1">
      <c r="A28" s="1019"/>
      <c r="B28" s="1354"/>
      <c r="C28" s="1467"/>
      <c r="D28" s="1466"/>
      <c r="E28" s="1467"/>
      <c r="F28" s="853"/>
      <c r="G28" s="854"/>
      <c r="H28" s="854"/>
      <c r="I28" s="854"/>
      <c r="J28" s="854"/>
      <c r="K28" s="854"/>
      <c r="L28" s="854"/>
      <c r="M28" s="855"/>
      <c r="N28" s="216" t="s">
        <v>221</v>
      </c>
      <c r="O28" s="61" t="s">
        <v>6174</v>
      </c>
      <c r="P28" s="348"/>
      <c r="Q28" s="50" t="s">
        <v>221</v>
      </c>
      <c r="R28" s="235" t="s">
        <v>6005</v>
      </c>
      <c r="S28" s="235"/>
      <c r="T28" s="50" t="s">
        <v>221</v>
      </c>
      <c r="U28" s="235" t="s">
        <v>6083</v>
      </c>
      <c r="V28" s="361"/>
      <c r="W28" s="1225"/>
      <c r="X28" s="1023"/>
      <c r="Y28" s="5"/>
      <c r="AA28" s="47"/>
      <c r="AB28" s="47"/>
      <c r="AC28" s="59"/>
      <c r="AD28" s="59"/>
      <c r="AE28" s="59"/>
      <c r="AF28" s="59"/>
      <c r="AG28" s="59"/>
      <c r="AH28" s="59"/>
      <c r="AI28" s="59"/>
      <c r="AJ28" s="59"/>
      <c r="AK28" s="59"/>
      <c r="AL28" s="59"/>
      <c r="AM28" s="59"/>
      <c r="AN28" s="59"/>
      <c r="AO28" s="59"/>
      <c r="AP28" s="59"/>
      <c r="AQ28" s="59"/>
      <c r="AR28" s="59"/>
      <c r="AS28" s="59"/>
      <c r="AT28" s="59"/>
      <c r="AU28" s="47"/>
    </row>
    <row r="29" spans="1:47" s="1" customFormat="1" ht="15.6" customHeight="1">
      <c r="A29" s="1019"/>
      <c r="B29" s="1275"/>
      <c r="C29" s="1469"/>
      <c r="D29" s="1468"/>
      <c r="E29" s="1469"/>
      <c r="F29" s="856"/>
      <c r="G29" s="857"/>
      <c r="H29" s="857"/>
      <c r="I29" s="857"/>
      <c r="J29" s="857"/>
      <c r="K29" s="857"/>
      <c r="L29" s="857"/>
      <c r="M29" s="858"/>
      <c r="N29" s="154" t="s">
        <v>221</v>
      </c>
      <c r="O29" s="262" t="s">
        <v>5988</v>
      </c>
      <c r="P29" s="360"/>
      <c r="Q29" s="1483"/>
      <c r="R29" s="1483"/>
      <c r="S29" s="1483"/>
      <c r="T29" s="1483"/>
      <c r="U29" s="1483"/>
      <c r="V29" s="1484"/>
      <c r="W29" s="1225"/>
      <c r="X29" s="1023"/>
      <c r="Y29" s="5"/>
      <c r="AA29" s="47"/>
      <c r="AB29" s="47"/>
      <c r="AC29" s="59"/>
      <c r="AD29" s="59"/>
      <c r="AE29" s="59"/>
      <c r="AF29" s="59"/>
      <c r="AG29" s="59"/>
      <c r="AH29" s="59"/>
      <c r="AI29" s="59"/>
      <c r="AJ29" s="59"/>
      <c r="AK29" s="59"/>
      <c r="AL29" s="59"/>
      <c r="AM29" s="59"/>
      <c r="AN29" s="59"/>
      <c r="AO29" s="59"/>
      <c r="AP29" s="59"/>
      <c r="AQ29" s="59"/>
      <c r="AR29" s="59"/>
      <c r="AS29" s="59"/>
      <c r="AT29" s="59"/>
      <c r="AU29" s="47"/>
    </row>
    <row r="30" spans="1:47" ht="15.6" customHeight="1">
      <c r="A30" s="1019"/>
      <c r="B30" s="1354"/>
      <c r="C30" s="1467"/>
      <c r="D30" s="1466"/>
      <c r="E30" s="1467"/>
      <c r="F30" s="853"/>
      <c r="G30" s="854"/>
      <c r="H30" s="854"/>
      <c r="I30" s="854"/>
      <c r="J30" s="854"/>
      <c r="K30" s="854"/>
      <c r="L30" s="854"/>
      <c r="M30" s="855"/>
      <c r="N30" s="216" t="s">
        <v>221</v>
      </c>
      <c r="O30" s="61" t="s">
        <v>6174</v>
      </c>
      <c r="P30" s="348"/>
      <c r="Q30" s="50" t="s">
        <v>221</v>
      </c>
      <c r="R30" s="235" t="s">
        <v>6005</v>
      </c>
      <c r="S30" s="235"/>
      <c r="T30" s="50" t="s">
        <v>221</v>
      </c>
      <c r="U30" s="235" t="s">
        <v>6083</v>
      </c>
      <c r="V30" s="361"/>
      <c r="W30" s="1225"/>
      <c r="X30" s="1023"/>
      <c r="AA30" s="51"/>
      <c r="AB30" s="47"/>
      <c r="AC30" s="60"/>
      <c r="AD30" s="60"/>
      <c r="AE30" s="60"/>
      <c r="AF30" s="60"/>
      <c r="AG30" s="60"/>
      <c r="AH30" s="60"/>
      <c r="AI30" s="47"/>
      <c r="AJ30" s="47"/>
      <c r="AK30" s="47"/>
      <c r="AL30" s="47"/>
      <c r="AM30" s="47"/>
      <c r="AN30" s="47"/>
      <c r="AO30" s="47"/>
      <c r="AP30" s="47"/>
      <c r="AQ30" s="47"/>
      <c r="AR30" s="47"/>
      <c r="AS30" s="47"/>
      <c r="AT30" s="47"/>
      <c r="AU30" s="47"/>
    </row>
    <row r="31" spans="1:47" ht="15.6" customHeight="1">
      <c r="A31" s="1020"/>
      <c r="B31" s="843"/>
      <c r="C31" s="845"/>
      <c r="D31" s="1255"/>
      <c r="E31" s="845"/>
      <c r="F31" s="814"/>
      <c r="G31" s="815"/>
      <c r="H31" s="815"/>
      <c r="I31" s="815"/>
      <c r="J31" s="815"/>
      <c r="K31" s="815"/>
      <c r="L31" s="815"/>
      <c r="M31" s="816"/>
      <c r="N31" s="248" t="s">
        <v>221</v>
      </c>
      <c r="O31" s="308" t="s">
        <v>5988</v>
      </c>
      <c r="P31" s="362"/>
      <c r="Q31" s="1488"/>
      <c r="R31" s="1488"/>
      <c r="S31" s="1488"/>
      <c r="T31" s="1488"/>
      <c r="U31" s="1488"/>
      <c r="V31" s="1489"/>
      <c r="W31" s="1385"/>
      <c r="X31" s="1024"/>
      <c r="AA31" s="51"/>
      <c r="AB31" s="47"/>
      <c r="AC31" s="60"/>
      <c r="AD31" s="60"/>
      <c r="AE31" s="60"/>
      <c r="AF31" s="60"/>
      <c r="AG31" s="60"/>
      <c r="AH31" s="60"/>
      <c r="AI31" s="47"/>
      <c r="AJ31" s="47"/>
      <c r="AK31" s="47"/>
      <c r="AL31" s="47"/>
      <c r="AM31" s="47"/>
      <c r="AN31" s="47"/>
      <c r="AO31" s="47"/>
      <c r="AP31" s="47"/>
      <c r="AQ31" s="47"/>
      <c r="AR31" s="47"/>
      <c r="AS31" s="47"/>
      <c r="AT31" s="47"/>
      <c r="AU31" s="47"/>
    </row>
    <row r="32" spans="1:47" ht="5.0999999999999996" customHeight="1">
      <c r="A32" s="791"/>
      <c r="B32" s="791"/>
      <c r="C32" s="791"/>
      <c r="D32" s="791"/>
      <c r="E32" s="791"/>
      <c r="F32" s="791"/>
      <c r="G32" s="791"/>
      <c r="H32" s="791"/>
      <c r="I32" s="791"/>
      <c r="J32" s="791"/>
      <c r="K32" s="791"/>
      <c r="L32" s="791"/>
      <c r="M32" s="791"/>
      <c r="N32" s="791"/>
      <c r="O32" s="791"/>
      <c r="P32" s="791"/>
      <c r="Q32" s="791"/>
      <c r="R32" s="791"/>
      <c r="S32" s="791"/>
      <c r="T32" s="791"/>
      <c r="U32" s="791"/>
      <c r="V32" s="791"/>
      <c r="W32" s="791"/>
      <c r="X32" s="791"/>
      <c r="AA32" s="51"/>
      <c r="AB32" s="64"/>
      <c r="AC32" s="51"/>
      <c r="AD32" s="51"/>
      <c r="AE32" s="51"/>
      <c r="AF32" s="51"/>
      <c r="AG32" s="51"/>
      <c r="AH32" s="51"/>
      <c r="AI32" s="51"/>
      <c r="AJ32" s="51"/>
      <c r="AK32" s="51"/>
      <c r="AL32" s="51"/>
      <c r="AM32" s="51"/>
      <c r="AN32" s="51"/>
      <c r="AO32" s="51"/>
      <c r="AP32" s="51"/>
      <c r="AQ32" s="51"/>
      <c r="AR32" s="51"/>
      <c r="AS32" s="51"/>
      <c r="AT32" s="51"/>
      <c r="AU32" s="51"/>
    </row>
    <row r="33" spans="1:47" ht="33.950000000000003" customHeight="1">
      <c r="A33" s="1182" t="s">
        <v>6527</v>
      </c>
      <c r="B33" s="1183"/>
      <c r="C33" s="1183"/>
      <c r="D33" s="1183"/>
      <c r="E33" s="1183"/>
      <c r="F33" s="1183"/>
      <c r="G33" s="1184"/>
      <c r="H33" s="1184"/>
      <c r="I33" s="1184"/>
      <c r="J33" s="1184"/>
      <c r="K33" s="1184"/>
      <c r="L33" s="1184"/>
      <c r="M33" s="1184"/>
      <c r="N33" s="1184"/>
      <c r="O33" s="1184"/>
      <c r="P33" s="1184"/>
      <c r="Q33" s="1184"/>
      <c r="R33" s="1184"/>
      <c r="S33" s="1184"/>
      <c r="T33" s="1184"/>
      <c r="U33" s="1184"/>
      <c r="V33" s="1184"/>
      <c r="W33" s="1183"/>
      <c r="X33" s="1185"/>
      <c r="AA33" s="51"/>
      <c r="AB33" s="56"/>
      <c r="AC33" s="51"/>
      <c r="AD33" s="51"/>
      <c r="AE33" s="51"/>
      <c r="AF33" s="51"/>
      <c r="AG33" s="51"/>
      <c r="AH33" s="51"/>
      <c r="AI33" s="47"/>
      <c r="AJ33" s="47"/>
      <c r="AK33" s="47"/>
      <c r="AL33" s="47"/>
      <c r="AM33" s="47"/>
      <c r="AN33" s="47"/>
      <c r="AO33" s="47"/>
      <c r="AP33" s="47"/>
      <c r="AQ33" s="47"/>
      <c r="AR33" s="47"/>
      <c r="AS33" s="47"/>
      <c r="AT33" s="47"/>
      <c r="AU33" s="51"/>
    </row>
    <row r="34" spans="1:47" s="66" customFormat="1" ht="12" customHeight="1">
      <c r="A34" s="930" t="s">
        <v>219</v>
      </c>
      <c r="B34" s="489"/>
      <c r="C34" s="489"/>
      <c r="D34" s="489"/>
      <c r="E34" s="489"/>
      <c r="F34" s="489"/>
      <c r="G34" s="1069" t="s">
        <v>6193</v>
      </c>
      <c r="H34" s="1070"/>
      <c r="I34" s="1070"/>
      <c r="J34" s="1070"/>
      <c r="K34" s="1070"/>
      <c r="L34" s="1070"/>
      <c r="M34" s="1070"/>
      <c r="N34" s="1070"/>
      <c r="O34" s="1070"/>
      <c r="P34" s="1070"/>
      <c r="Q34" s="1070"/>
      <c r="R34" s="1070"/>
      <c r="S34" s="1070"/>
      <c r="T34" s="1070"/>
      <c r="U34" s="1070"/>
      <c r="V34" s="1071"/>
      <c r="W34" s="1181" t="s">
        <v>6012</v>
      </c>
      <c r="X34" s="1188" t="s">
        <v>306</v>
      </c>
      <c r="AA34" s="51"/>
      <c r="AB34" s="56"/>
      <c r="AC34" s="51"/>
      <c r="AD34" s="51"/>
      <c r="AE34" s="51"/>
      <c r="AF34" s="51"/>
      <c r="AG34" s="51"/>
      <c r="AH34" s="51"/>
      <c r="AI34" s="47"/>
      <c r="AJ34" s="47"/>
      <c r="AK34" s="47"/>
      <c r="AL34" s="47"/>
      <c r="AM34" s="47"/>
      <c r="AN34" s="47"/>
      <c r="AO34" s="47"/>
      <c r="AP34" s="47"/>
      <c r="AQ34" s="47"/>
      <c r="AR34" s="47"/>
      <c r="AS34" s="47"/>
      <c r="AT34" s="47"/>
      <c r="AU34" s="51"/>
    </row>
    <row r="35" spans="1:47" ht="15" customHeight="1">
      <c r="A35" s="1095"/>
      <c r="B35" s="491"/>
      <c r="C35" s="491"/>
      <c r="D35" s="491"/>
      <c r="E35" s="491"/>
      <c r="F35" s="491"/>
      <c r="G35" s="1013" t="s">
        <v>299</v>
      </c>
      <c r="H35" s="1343"/>
      <c r="I35" s="1343"/>
      <c r="J35" s="1343"/>
      <c r="K35" s="1344"/>
      <c r="L35" s="413" t="s">
        <v>6004</v>
      </c>
      <c r="M35" s="1058" t="s">
        <v>6091</v>
      </c>
      <c r="N35" s="1058"/>
      <c r="O35" s="1014"/>
      <c r="P35" s="1013" t="s">
        <v>220</v>
      </c>
      <c r="Q35" s="1058"/>
      <c r="R35" s="1058"/>
      <c r="S35" s="1058"/>
      <c r="T35" s="1014"/>
      <c r="U35" s="1058" t="s">
        <v>6106</v>
      </c>
      <c r="V35" s="1014"/>
      <c r="W35" s="1097"/>
      <c r="X35" s="1099"/>
      <c r="AA35" s="51"/>
      <c r="AB35" s="56"/>
      <c r="AC35" s="51"/>
      <c r="AD35" s="51"/>
      <c r="AE35" s="51"/>
      <c r="AF35" s="51"/>
      <c r="AG35" s="51"/>
      <c r="AH35" s="51"/>
      <c r="AI35" s="47"/>
      <c r="AJ35" s="47"/>
      <c r="AK35" s="47"/>
      <c r="AL35" s="47"/>
      <c r="AM35" s="47"/>
      <c r="AN35" s="47"/>
      <c r="AO35" s="47"/>
      <c r="AP35" s="47"/>
      <c r="AQ35" s="47"/>
      <c r="AR35" s="47"/>
      <c r="AS35" s="47"/>
      <c r="AT35" s="47"/>
      <c r="AU35" s="51"/>
    </row>
    <row r="36" spans="1:47" ht="15.6" customHeight="1">
      <c r="A36" s="1018" t="s">
        <v>6116</v>
      </c>
      <c r="B36" s="335">
        <v>1</v>
      </c>
      <c r="C36" s="1245" t="s">
        <v>6589</v>
      </c>
      <c r="D36" s="1245"/>
      <c r="E36" s="1245"/>
      <c r="F36" s="1245"/>
      <c r="G36" s="291" t="s">
        <v>221</v>
      </c>
      <c r="H36" s="1173" t="s">
        <v>223</v>
      </c>
      <c r="I36" s="1173"/>
      <c r="J36" s="1173"/>
      <c r="K36" s="1174"/>
      <c r="L36" s="363"/>
      <c r="M36" s="1508"/>
      <c r="N36" s="867"/>
      <c r="O36" s="1109"/>
      <c r="P36" s="1201"/>
      <c r="Q36" s="1202"/>
      <c r="R36" s="1202"/>
      <c r="S36" s="1202"/>
      <c r="T36" s="1300"/>
      <c r="U36" s="1083"/>
      <c r="V36" s="1109"/>
      <c r="W36" s="1001" t="s">
        <v>5928</v>
      </c>
      <c r="X36" s="1491" t="s">
        <v>6142</v>
      </c>
      <c r="AA36" s="51"/>
      <c r="AB36" s="56"/>
      <c r="AC36" s="57"/>
      <c r="AD36" s="57"/>
      <c r="AE36" s="57"/>
      <c r="AF36" s="57"/>
      <c r="AG36" s="57"/>
      <c r="AH36" s="57"/>
      <c r="AI36" s="47"/>
      <c r="AJ36" s="47"/>
      <c r="AK36" s="47"/>
      <c r="AL36" s="47"/>
      <c r="AM36" s="47"/>
      <c r="AN36" s="47"/>
      <c r="AO36" s="47"/>
      <c r="AP36" s="47"/>
      <c r="AQ36" s="47"/>
      <c r="AR36" s="47"/>
      <c r="AS36" s="47"/>
      <c r="AT36" s="47"/>
      <c r="AU36" s="51"/>
    </row>
    <row r="37" spans="1:47" ht="15.6" customHeight="1">
      <c r="A37" s="1019"/>
      <c r="B37" s="278"/>
      <c r="C37" s="1228"/>
      <c r="D37" s="1228"/>
      <c r="E37" s="1228"/>
      <c r="F37" s="1228"/>
      <c r="G37" s="154" t="s">
        <v>221</v>
      </c>
      <c r="H37" s="279" t="s">
        <v>230</v>
      </c>
      <c r="I37" s="173" t="s">
        <v>222</v>
      </c>
      <c r="J37" s="1032" t="s">
        <v>231</v>
      </c>
      <c r="K37" s="1032"/>
      <c r="L37" s="365"/>
      <c r="M37" s="1468"/>
      <c r="N37" s="868"/>
      <c r="O37" s="1165"/>
      <c r="P37" s="1168"/>
      <c r="Q37" s="863"/>
      <c r="R37" s="863"/>
      <c r="S37" s="863"/>
      <c r="T37" s="1169"/>
      <c r="U37" s="1275"/>
      <c r="V37" s="1165"/>
      <c r="W37" s="1515"/>
      <c r="X37" s="1491"/>
      <c r="AA37" s="51"/>
      <c r="AB37" s="56"/>
      <c r="AC37" s="51"/>
      <c r="AD37" s="51"/>
      <c r="AE37" s="51"/>
      <c r="AF37" s="51"/>
      <c r="AG37" s="51"/>
      <c r="AH37" s="51"/>
      <c r="AI37" s="51"/>
      <c r="AJ37" s="51"/>
      <c r="AK37" s="51"/>
      <c r="AL37" s="51"/>
      <c r="AM37" s="51"/>
      <c r="AN37" s="51"/>
      <c r="AO37" s="51"/>
      <c r="AP37" s="51"/>
      <c r="AQ37" s="51"/>
      <c r="AR37" s="51"/>
      <c r="AS37" s="51"/>
      <c r="AT37" s="51"/>
      <c r="AU37" s="51"/>
    </row>
    <row r="38" spans="1:47" ht="15.6" customHeight="1">
      <c r="A38" s="1019"/>
      <c r="B38" s="271">
        <v>2</v>
      </c>
      <c r="C38" s="1226" t="s">
        <v>6590</v>
      </c>
      <c r="D38" s="1226"/>
      <c r="E38" s="1226"/>
      <c r="F38" s="1226"/>
      <c r="G38" s="216" t="s">
        <v>221</v>
      </c>
      <c r="H38" s="1077" t="s">
        <v>223</v>
      </c>
      <c r="I38" s="1077"/>
      <c r="J38" s="1077"/>
      <c r="K38" s="1078"/>
      <c r="L38" s="364"/>
      <c r="M38" s="1261"/>
      <c r="N38" s="841"/>
      <c r="O38" s="1262"/>
      <c r="P38" s="216" t="s">
        <v>232</v>
      </c>
      <c r="Q38" s="61" t="s">
        <v>5936</v>
      </c>
      <c r="R38" s="274"/>
      <c r="S38" s="61"/>
      <c r="T38" s="61"/>
      <c r="U38" s="840"/>
      <c r="V38" s="1262"/>
      <c r="W38" s="1001" t="s">
        <v>229</v>
      </c>
      <c r="X38" s="1491"/>
      <c r="AA38" s="51"/>
      <c r="AB38" s="51"/>
      <c r="AC38" s="51"/>
      <c r="AD38" s="51"/>
      <c r="AE38" s="51"/>
      <c r="AF38" s="51"/>
      <c r="AG38" s="51"/>
      <c r="AH38" s="51"/>
      <c r="AI38" s="51"/>
      <c r="AJ38" s="51"/>
      <c r="AK38" s="51"/>
      <c r="AL38" s="51"/>
      <c r="AM38" s="51"/>
      <c r="AN38" s="51"/>
      <c r="AO38" s="51"/>
      <c r="AP38" s="51"/>
      <c r="AQ38" s="51"/>
      <c r="AR38" s="51"/>
      <c r="AS38" s="51"/>
      <c r="AT38" s="51"/>
      <c r="AU38" s="51"/>
    </row>
    <row r="39" spans="1:47" ht="15.6" customHeight="1">
      <c r="A39" s="1019"/>
      <c r="B39" s="278"/>
      <c r="C39" s="1228"/>
      <c r="D39" s="1228"/>
      <c r="E39" s="1228"/>
      <c r="F39" s="1228"/>
      <c r="G39" s="154" t="s">
        <v>221</v>
      </c>
      <c r="H39" s="279" t="s">
        <v>230</v>
      </c>
      <c r="I39" s="173" t="s">
        <v>222</v>
      </c>
      <c r="J39" s="1032" t="s">
        <v>231</v>
      </c>
      <c r="K39" s="1032"/>
      <c r="L39" s="365"/>
      <c r="M39" s="1468"/>
      <c r="N39" s="868"/>
      <c r="O39" s="1165"/>
      <c r="P39" s="367" t="s">
        <v>6584</v>
      </c>
      <c r="Q39" s="868"/>
      <c r="R39" s="868"/>
      <c r="S39" s="868" t="s">
        <v>6117</v>
      </c>
      <c r="T39" s="1165"/>
      <c r="U39" s="1275"/>
      <c r="V39" s="1165"/>
      <c r="W39" s="1001"/>
      <c r="X39" s="1144" t="s">
        <v>6591</v>
      </c>
      <c r="AA39" s="51"/>
      <c r="AB39" s="51"/>
      <c r="AC39" s="51"/>
      <c r="AD39" s="51"/>
      <c r="AE39" s="51"/>
      <c r="AF39" s="51"/>
      <c r="AG39" s="51"/>
      <c r="AH39" s="51"/>
      <c r="AI39" s="51"/>
      <c r="AJ39" s="51"/>
      <c r="AK39" s="51"/>
      <c r="AL39" s="51"/>
      <c r="AM39" s="51"/>
      <c r="AN39" s="51"/>
      <c r="AO39" s="51"/>
      <c r="AP39" s="51"/>
      <c r="AQ39" s="51"/>
      <c r="AR39" s="51"/>
      <c r="AS39" s="51"/>
      <c r="AT39" s="51"/>
      <c r="AU39" s="51"/>
    </row>
    <row r="40" spans="1:47" ht="15.6" customHeight="1">
      <c r="A40" s="1019"/>
      <c r="B40" s="271">
        <v>3</v>
      </c>
      <c r="C40" s="1226" t="s">
        <v>6008</v>
      </c>
      <c r="D40" s="1226"/>
      <c r="E40" s="1226"/>
      <c r="F40" s="1226"/>
      <c r="G40" s="216" t="s">
        <v>221</v>
      </c>
      <c r="H40" s="1077" t="s">
        <v>223</v>
      </c>
      <c r="I40" s="1077"/>
      <c r="J40" s="1077"/>
      <c r="K40" s="1078"/>
      <c r="L40" s="299"/>
      <c r="M40" s="1466"/>
      <c r="N40" s="1377"/>
      <c r="O40" s="1378"/>
      <c r="P40" s="254" t="s">
        <v>6108</v>
      </c>
      <c r="Q40" s="274"/>
      <c r="R40" s="319"/>
      <c r="S40" s="274"/>
      <c r="T40" s="275"/>
      <c r="U40" s="840"/>
      <c r="V40" s="1262"/>
      <c r="W40" s="1001"/>
      <c r="X40" s="1144"/>
    </row>
    <row r="41" spans="1:47" ht="15.6" customHeight="1">
      <c r="A41" s="1020"/>
      <c r="B41" s="283"/>
      <c r="C41" s="1321"/>
      <c r="D41" s="1321"/>
      <c r="E41" s="1321"/>
      <c r="F41" s="1321"/>
      <c r="G41" s="248" t="s">
        <v>221</v>
      </c>
      <c r="H41" s="284" t="s">
        <v>230</v>
      </c>
      <c r="I41" s="217" t="s">
        <v>221</v>
      </c>
      <c r="J41" s="1058" t="s">
        <v>231</v>
      </c>
      <c r="K41" s="1058"/>
      <c r="L41" s="366"/>
      <c r="M41" s="1255"/>
      <c r="N41" s="844"/>
      <c r="O41" s="1110"/>
      <c r="P41" s="150" t="s">
        <v>6109</v>
      </c>
      <c r="Q41" s="285"/>
      <c r="R41" s="306" t="s">
        <v>6110</v>
      </c>
      <c r="S41" s="285"/>
      <c r="T41" s="306" t="s">
        <v>6175</v>
      </c>
      <c r="U41" s="843"/>
      <c r="V41" s="1110"/>
      <c r="W41" s="1001"/>
      <c r="X41" s="1144"/>
    </row>
    <row r="42" spans="1:47" ht="15.6" customHeight="1">
      <c r="A42" s="1393" t="s">
        <v>6113</v>
      </c>
      <c r="B42" s="271">
        <v>1</v>
      </c>
      <c r="C42" s="1509" t="s">
        <v>6592</v>
      </c>
      <c r="D42" s="1509"/>
      <c r="E42" s="1509"/>
      <c r="F42" s="1509"/>
      <c r="G42" s="216" t="s">
        <v>221</v>
      </c>
      <c r="H42" s="1173" t="s">
        <v>223</v>
      </c>
      <c r="I42" s="1173"/>
      <c r="J42" s="1173"/>
      <c r="K42" s="1174"/>
      <c r="L42" s="364"/>
      <c r="M42" s="1508"/>
      <c r="N42" s="867"/>
      <c r="O42" s="1109"/>
      <c r="P42" s="1201"/>
      <c r="Q42" s="1202"/>
      <c r="R42" s="1202"/>
      <c r="S42" s="1202"/>
      <c r="T42" s="1300"/>
      <c r="U42" s="1083"/>
      <c r="V42" s="1109"/>
      <c r="W42" s="1376" t="s">
        <v>6019</v>
      </c>
      <c r="X42" s="1144"/>
    </row>
    <row r="43" spans="1:47" s="66" customFormat="1" ht="15.6" customHeight="1">
      <c r="A43" s="1393"/>
      <c r="B43" s="1116"/>
      <c r="C43" s="1509"/>
      <c r="D43" s="1509"/>
      <c r="E43" s="1509"/>
      <c r="F43" s="1509"/>
      <c r="G43" s="216" t="s">
        <v>221</v>
      </c>
      <c r="H43" s="272" t="s">
        <v>230</v>
      </c>
      <c r="I43" s="50" t="s">
        <v>222</v>
      </c>
      <c r="J43" s="1274" t="s">
        <v>231</v>
      </c>
      <c r="K43" s="1274"/>
      <c r="L43" s="364"/>
      <c r="M43" s="1261"/>
      <c r="N43" s="841"/>
      <c r="O43" s="1262"/>
      <c r="P43" s="1203"/>
      <c r="Q43" s="804"/>
      <c r="R43" s="804"/>
      <c r="S43" s="804"/>
      <c r="T43" s="1273"/>
      <c r="U43" s="840"/>
      <c r="V43" s="1262"/>
      <c r="W43" s="1001"/>
      <c r="X43" s="1144"/>
    </row>
    <row r="44" spans="1:47" ht="30" customHeight="1">
      <c r="A44" s="1394"/>
      <c r="B44" s="1117"/>
      <c r="C44" s="1510"/>
      <c r="D44" s="1510"/>
      <c r="E44" s="1510"/>
      <c r="F44" s="1510"/>
      <c r="G44" s="683"/>
      <c r="H44" s="1087"/>
      <c r="I44" s="1087"/>
      <c r="J44" s="1087"/>
      <c r="K44" s="1088"/>
      <c r="L44" s="366"/>
      <c r="M44" s="1255"/>
      <c r="N44" s="844"/>
      <c r="O44" s="1110"/>
      <c r="P44" s="1170"/>
      <c r="Q44" s="807"/>
      <c r="R44" s="807"/>
      <c r="S44" s="807"/>
      <c r="T44" s="1171"/>
      <c r="U44" s="843"/>
      <c r="V44" s="1110"/>
      <c r="W44" s="1002"/>
      <c r="X44" s="1145"/>
    </row>
    <row r="45" spans="1:47" ht="5.0999999999999996" customHeight="1">
      <c r="A45" s="1379"/>
      <c r="B45" s="1379"/>
      <c r="C45" s="1379"/>
      <c r="D45" s="1379"/>
      <c r="E45" s="1379"/>
      <c r="F45" s="1379"/>
      <c r="G45" s="1379"/>
      <c r="H45" s="1379"/>
      <c r="I45" s="1379"/>
      <c r="J45" s="1379"/>
      <c r="K45" s="1379"/>
      <c r="L45" s="1379"/>
      <c r="M45" s="1379"/>
      <c r="N45" s="1379"/>
      <c r="O45" s="1379"/>
      <c r="P45" s="1379"/>
      <c r="Q45" s="1379"/>
      <c r="R45" s="1379"/>
      <c r="S45" s="1379"/>
      <c r="T45" s="1379"/>
      <c r="U45" s="1379"/>
      <c r="V45" s="1379"/>
      <c r="W45" s="1379"/>
      <c r="X45" s="1379"/>
    </row>
    <row r="46" spans="1:47" ht="18">
      <c r="A46" s="368" t="s">
        <v>6079</v>
      </c>
      <c r="B46" s="1270" t="s">
        <v>6069</v>
      </c>
      <c r="C46" s="1271"/>
      <c r="D46" s="1271"/>
      <c r="E46" s="1271"/>
      <c r="F46" s="1271"/>
      <c r="G46" s="1049" t="s">
        <v>6063</v>
      </c>
      <c r="H46" s="1050"/>
      <c r="I46" s="1005"/>
      <c r="J46" s="1006"/>
      <c r="K46" s="1006"/>
      <c r="L46" s="1007"/>
      <c r="M46" s="1046" t="s">
        <v>6070</v>
      </c>
      <c r="N46" s="1047"/>
      <c r="O46" s="1384"/>
      <c r="P46" s="1045"/>
      <c r="Q46" s="1045"/>
      <c r="R46" s="1045"/>
      <c r="S46" s="1045"/>
      <c r="T46" s="1045"/>
      <c r="U46" s="1030"/>
      <c r="V46" s="1031"/>
      <c r="W46" s="289" t="s">
        <v>229</v>
      </c>
      <c r="X46" s="290" t="s">
        <v>229</v>
      </c>
    </row>
    <row r="47" spans="1:47" ht="18.75" customHeight="1">
      <c r="A47" s="1540"/>
      <c r="B47" s="1540"/>
      <c r="C47" s="1513" t="s">
        <v>6010</v>
      </c>
      <c r="D47" s="1513"/>
      <c r="E47" s="1513"/>
      <c r="F47" s="1513"/>
      <c r="G47" s="1513"/>
      <c r="H47" s="1513"/>
      <c r="I47" s="1513"/>
      <c r="J47" s="1513"/>
      <c r="K47" s="1513"/>
      <c r="L47" s="1513"/>
      <c r="M47" s="1513"/>
      <c r="N47" s="1513"/>
      <c r="O47" s="1513"/>
      <c r="P47" s="1513"/>
      <c r="Q47" s="1513"/>
      <c r="R47" s="1513"/>
      <c r="S47" s="1513"/>
      <c r="T47" s="1513"/>
      <c r="U47" s="1513"/>
      <c r="V47" s="1513"/>
      <c r="W47" s="1513"/>
      <c r="X47" s="1513"/>
    </row>
    <row r="48" spans="1:47" ht="18.75" customHeight="1">
      <c r="A48" s="1541"/>
      <c r="B48" s="1541"/>
      <c r="C48" s="1514"/>
      <c r="D48" s="1514"/>
      <c r="E48" s="1514"/>
      <c r="F48" s="1514"/>
      <c r="G48" s="1514"/>
      <c r="H48" s="1514"/>
      <c r="I48" s="1514"/>
      <c r="J48" s="1514"/>
      <c r="K48" s="1514"/>
      <c r="L48" s="1514"/>
      <c r="M48" s="1514"/>
      <c r="N48" s="1514"/>
      <c r="O48" s="1514"/>
      <c r="P48" s="1514"/>
      <c r="Q48" s="1514"/>
      <c r="R48" s="1514"/>
      <c r="S48" s="1514"/>
      <c r="T48" s="1514"/>
      <c r="U48" s="1514"/>
      <c r="V48" s="1514"/>
      <c r="W48" s="1514"/>
      <c r="X48" s="1514"/>
    </row>
    <row r="49" spans="1:24" ht="18.75">
      <c r="A49" s="1541"/>
      <c r="B49" s="1541"/>
      <c r="C49" s="1541"/>
      <c r="D49" s="1541"/>
      <c r="E49" s="1541"/>
      <c r="F49" s="1541"/>
      <c r="G49" s="1541"/>
      <c r="H49" s="1541"/>
      <c r="I49" s="1541"/>
      <c r="J49" s="1541"/>
      <c r="K49" s="1541"/>
      <c r="L49" s="1541"/>
      <c r="M49" s="1541"/>
      <c r="N49" s="1541"/>
      <c r="O49" s="1541"/>
      <c r="P49" s="1541"/>
      <c r="Q49" s="1541"/>
      <c r="R49" s="1541"/>
      <c r="S49" s="1541"/>
      <c r="T49" s="1541"/>
      <c r="U49" s="1541"/>
      <c r="V49" s="1541"/>
      <c r="W49" s="1541"/>
      <c r="X49" s="1541"/>
    </row>
    <row r="50" spans="1:24">
      <c r="K50" s="49"/>
      <c r="L50" s="49"/>
      <c r="M50" s="49"/>
      <c r="N50" s="49"/>
      <c r="O50" s="49"/>
      <c r="P50" s="49"/>
      <c r="Q50" s="49"/>
      <c r="R50" s="49"/>
      <c r="S50" s="49"/>
      <c r="T50" s="49"/>
      <c r="U50" s="49"/>
      <c r="V50" s="49"/>
      <c r="W50" s="49"/>
    </row>
  </sheetData>
  <mergeCells count="147">
    <mergeCell ref="B43:B44"/>
    <mergeCell ref="A45:X45"/>
    <mergeCell ref="A47:B49"/>
    <mergeCell ref="C49:X49"/>
    <mergeCell ref="H42:K42"/>
    <mergeCell ref="G44:K44"/>
    <mergeCell ref="M36:O36"/>
    <mergeCell ref="M37:O37"/>
    <mergeCell ref="M39:O39"/>
    <mergeCell ref="M40:O40"/>
    <mergeCell ref="M41:O41"/>
    <mergeCell ref="M42:O42"/>
    <mergeCell ref="M43:O43"/>
    <mergeCell ref="M44:O44"/>
    <mergeCell ref="A36:A41"/>
    <mergeCell ref="W38:W41"/>
    <mergeCell ref="U38:V39"/>
    <mergeCell ref="S39:T39"/>
    <mergeCell ref="Q39:R39"/>
    <mergeCell ref="C38:F39"/>
    <mergeCell ref="A1:X1"/>
    <mergeCell ref="D25:E25"/>
    <mergeCell ref="Q9:R9"/>
    <mergeCell ref="T9:U9"/>
    <mergeCell ref="G23:M23"/>
    <mergeCell ref="B25:C25"/>
    <mergeCell ref="D16:E16"/>
    <mergeCell ref="G14:M14"/>
    <mergeCell ref="G15:M15"/>
    <mergeCell ref="W25:X25"/>
    <mergeCell ref="G13:M13"/>
    <mergeCell ref="D17:E17"/>
    <mergeCell ref="A3:A5"/>
    <mergeCell ref="B3:C4"/>
    <mergeCell ref="B5:C5"/>
    <mergeCell ref="D12:E12"/>
    <mergeCell ref="D11:E11"/>
    <mergeCell ref="D15:E15"/>
    <mergeCell ref="G11:M11"/>
    <mergeCell ref="G12:M12"/>
    <mergeCell ref="A2:X2"/>
    <mergeCell ref="Q5:S5"/>
    <mergeCell ref="T3:U3"/>
    <mergeCell ref="T4:U4"/>
    <mergeCell ref="Q23:V23"/>
    <mergeCell ref="G21:M21"/>
    <mergeCell ref="G22:M22"/>
    <mergeCell ref="R3:S3"/>
    <mergeCell ref="D18:E18"/>
    <mergeCell ref="F30:M31"/>
    <mergeCell ref="R4:S4"/>
    <mergeCell ref="T5:U5"/>
    <mergeCell ref="A6:X6"/>
    <mergeCell ref="V4:X4"/>
    <mergeCell ref="G17:M17"/>
    <mergeCell ref="G18:M18"/>
    <mergeCell ref="G19:M19"/>
    <mergeCell ref="G20:M20"/>
    <mergeCell ref="N20:V20"/>
    <mergeCell ref="N24:V24"/>
    <mergeCell ref="W9:X12"/>
    <mergeCell ref="W13:X16"/>
    <mergeCell ref="W17:X20"/>
    <mergeCell ref="W21:X24"/>
    <mergeCell ref="Q12:V12"/>
    <mergeCell ref="D3:K3"/>
    <mergeCell ref="L3:N3"/>
    <mergeCell ref="D5:N5"/>
    <mergeCell ref="D10:E10"/>
    <mergeCell ref="G10:M10"/>
    <mergeCell ref="A8:X8"/>
    <mergeCell ref="A9:A16"/>
    <mergeCell ref="A7:C7"/>
    <mergeCell ref="D7:X7"/>
    <mergeCell ref="D14:E14"/>
    <mergeCell ref="V3:W3"/>
    <mergeCell ref="V5:X5"/>
    <mergeCell ref="O3:P5"/>
    <mergeCell ref="G24:M24"/>
    <mergeCell ref="D26:E27"/>
    <mergeCell ref="G35:K35"/>
    <mergeCell ref="M35:O35"/>
    <mergeCell ref="D20:E20"/>
    <mergeCell ref="D24:E24"/>
    <mergeCell ref="X34:X35"/>
    <mergeCell ref="G34:V34"/>
    <mergeCell ref="D13:E13"/>
    <mergeCell ref="G16:M16"/>
    <mergeCell ref="D22:E22"/>
    <mergeCell ref="D23:E23"/>
    <mergeCell ref="D19:E19"/>
    <mergeCell ref="Q19:V19"/>
    <mergeCell ref="D21:E21"/>
    <mergeCell ref="D9:E9"/>
    <mergeCell ref="G9:M9"/>
    <mergeCell ref="Q13:R13"/>
    <mergeCell ref="T13:U13"/>
    <mergeCell ref="Q16:V16"/>
    <mergeCell ref="F26:M27"/>
    <mergeCell ref="H40:K40"/>
    <mergeCell ref="C47:X48"/>
    <mergeCell ref="W34:W35"/>
    <mergeCell ref="X39:X44"/>
    <mergeCell ref="X36:X38"/>
    <mergeCell ref="W42:W44"/>
    <mergeCell ref="W36:W37"/>
    <mergeCell ref="W26:X31"/>
    <mergeCell ref="B30:C31"/>
    <mergeCell ref="D30:E31"/>
    <mergeCell ref="A34:F35"/>
    <mergeCell ref="J37:K37"/>
    <mergeCell ref="J39:K39"/>
    <mergeCell ref="C36:F37"/>
    <mergeCell ref="M38:O38"/>
    <mergeCell ref="U35:V35"/>
    <mergeCell ref="A33:X33"/>
    <mergeCell ref="P35:T35"/>
    <mergeCell ref="A25:A31"/>
    <mergeCell ref="Q27:V27"/>
    <mergeCell ref="Q29:V29"/>
    <mergeCell ref="P36:T37"/>
    <mergeCell ref="P42:T44"/>
    <mergeCell ref="U42:V44"/>
    <mergeCell ref="A17:A24"/>
    <mergeCell ref="B46:F46"/>
    <mergeCell ref="G46:H46"/>
    <mergeCell ref="I46:L46"/>
    <mergeCell ref="M46:N46"/>
    <mergeCell ref="O46:T46"/>
    <mergeCell ref="U46:V46"/>
    <mergeCell ref="U36:V37"/>
    <mergeCell ref="U40:V41"/>
    <mergeCell ref="C40:F41"/>
    <mergeCell ref="J41:K41"/>
    <mergeCell ref="C42:F44"/>
    <mergeCell ref="A42:A44"/>
    <mergeCell ref="J43:K43"/>
    <mergeCell ref="B26:C27"/>
    <mergeCell ref="F25:M25"/>
    <mergeCell ref="N25:V25"/>
    <mergeCell ref="B28:C29"/>
    <mergeCell ref="D28:E29"/>
    <mergeCell ref="F28:M29"/>
    <mergeCell ref="Q31:V31"/>
    <mergeCell ref="A32:X32"/>
    <mergeCell ref="H36:K36"/>
    <mergeCell ref="H38:K38"/>
  </mergeCells>
  <phoneticPr fontId="22"/>
  <dataValidations count="2">
    <dataValidation type="list" allowBlank="1" showInputMessage="1" showErrorMessage="1" sqref="G36:G44 N26:N31 T30 T26 Q26 Q28 T28 Q30 I37 I41 I39 I43 Q3:Q5 P22 N16 P15 B13:B15 T14:T15 R15 Q14 N12 P11 B9:B11 T10:T11 R11 Q10 R18 N19 T21:T22 T17:T18 Q21 Q17 P18 D4 R22 N23 B17:B19">
      <formula1>"□,■"</formula1>
    </dataValidation>
    <dataValidation type="list" allowBlank="1" showInputMessage="1" showErrorMessage="1" sqref="D3">
      <formula1>確認範囲</formula1>
    </dataValidation>
  </dataValidations>
  <pageMargins left="0.70866141732283472" right="0.70866141732283472" top="0.74803149606299213" bottom="0.74803149606299213" header="0.31496062992125984" footer="0.31496062992125984"/>
  <pageSetup paperSize="9" orientation="portrait" r:id="rId1"/>
  <headerFooter>
    <oddHeader>&amp;R［内部］</oddHeader>
    <oddFooter>&amp;C&amp;9&amp;P</oddFooter>
  </headerFooter>
</worksheet>
</file>

<file path=xl/worksheets/sheet12.xml><?xml version="1.0" encoding="utf-8"?>
<worksheet xmlns="http://schemas.openxmlformats.org/spreadsheetml/2006/main" xmlns:r="http://schemas.openxmlformats.org/officeDocument/2006/relationships">
  <sheetPr codeName="Sheet12"/>
  <dimension ref="A1:BA65"/>
  <sheetViews>
    <sheetView view="pageBreakPreview" topLeftCell="A28" zoomScale="115" zoomScaleNormal="100" zoomScaleSheetLayoutView="115" workbookViewId="0">
      <selection activeCell="A13" sqref="A13:W16"/>
    </sheetView>
  </sheetViews>
  <sheetFormatPr defaultColWidth="9" defaultRowHeight="13.5"/>
  <cols>
    <col min="1" max="1" width="4.125" customWidth="1"/>
    <col min="2" max="2" width="2.625" customWidth="1"/>
    <col min="3" max="3" width="7.875" customWidth="1"/>
    <col min="4" max="5" width="2.625" customWidth="1"/>
    <col min="6" max="11" width="2.625" style="48" customWidth="1"/>
    <col min="12" max="15" width="2.625" customWidth="1"/>
    <col min="16" max="22" width="3.625" customWidth="1"/>
    <col min="23" max="24" width="8.625" customWidth="1"/>
    <col min="25" max="25" width="1.5" customWidth="1"/>
    <col min="26" max="26" width="4.125" customWidth="1"/>
    <col min="27" max="27" width="2.625" customWidth="1"/>
    <col min="28" max="28" width="17.375" customWidth="1"/>
    <col min="29" max="29" width="3" customWidth="1"/>
    <col min="30" max="30" width="4.125" customWidth="1"/>
    <col min="31" max="52" width="3" customWidth="1"/>
    <col min="53" max="54" width="9.25" customWidth="1"/>
  </cols>
  <sheetData>
    <row r="1" spans="1:25" ht="19.7" customHeight="1">
      <c r="A1" s="543" t="s">
        <v>6161</v>
      </c>
      <c r="B1" s="543"/>
      <c r="C1" s="543"/>
      <c r="D1" s="543"/>
      <c r="E1" s="543"/>
      <c r="F1" s="543"/>
      <c r="G1" s="543"/>
      <c r="H1" s="543"/>
      <c r="I1" s="543"/>
      <c r="J1" s="543"/>
      <c r="K1" s="543"/>
      <c r="L1" s="543"/>
      <c r="M1" s="543"/>
      <c r="N1" s="543"/>
      <c r="O1" s="543"/>
      <c r="P1" s="543"/>
      <c r="Q1" s="543"/>
      <c r="R1" s="543"/>
      <c r="S1" s="543"/>
      <c r="T1" s="543"/>
      <c r="U1" s="543"/>
      <c r="V1" s="543"/>
      <c r="W1" s="543"/>
      <c r="X1" s="543"/>
      <c r="Y1" s="4"/>
    </row>
    <row r="2" spans="1:25" ht="8.25" customHeight="1">
      <c r="A2" s="543"/>
      <c r="B2" s="543"/>
      <c r="C2" s="543"/>
      <c r="D2" s="543"/>
      <c r="E2" s="543"/>
      <c r="F2" s="543"/>
      <c r="G2" s="543"/>
      <c r="H2" s="543"/>
      <c r="I2" s="543"/>
      <c r="J2" s="543"/>
      <c r="K2" s="543"/>
      <c r="L2" s="543"/>
      <c r="M2" s="543"/>
      <c r="N2" s="543"/>
      <c r="O2" s="543"/>
      <c r="P2" s="543"/>
      <c r="Q2" s="543"/>
      <c r="R2" s="543"/>
      <c r="S2" s="543"/>
      <c r="T2" s="543"/>
      <c r="U2" s="543"/>
      <c r="V2" s="543"/>
      <c r="W2" s="543"/>
      <c r="X2" s="543"/>
      <c r="Y2" s="4"/>
    </row>
    <row r="3" spans="1:25" ht="15" customHeight="1">
      <c r="A3" s="1106" t="s">
        <v>6661</v>
      </c>
      <c r="B3" s="1083" t="s">
        <v>319</v>
      </c>
      <c r="C3" s="1109"/>
      <c r="D3" s="890"/>
      <c r="E3" s="891"/>
      <c r="F3" s="891"/>
      <c r="G3" s="891"/>
      <c r="H3" s="891"/>
      <c r="I3" s="891"/>
      <c r="J3" s="891"/>
      <c r="K3" s="891"/>
      <c r="L3" s="1005" t="str">
        <f>IF(D3="","",VLOOKUP(D3,リスト!F$4:G$9,2))</f>
        <v/>
      </c>
      <c r="M3" s="1006"/>
      <c r="N3" s="1007"/>
      <c r="O3" s="1009" t="s">
        <v>6118</v>
      </c>
      <c r="P3" s="1010"/>
      <c r="Q3" s="213" t="s">
        <v>221</v>
      </c>
      <c r="R3" s="778" t="s">
        <v>6593</v>
      </c>
      <c r="S3" s="779"/>
      <c r="T3" s="946"/>
      <c r="U3" s="1445"/>
      <c r="V3" s="893" t="str">
        <f>IF(表紙!D29="","",表紙!D29)</f>
        <v/>
      </c>
      <c r="W3" s="1008"/>
      <c r="X3" s="215" t="s">
        <v>6192</v>
      </c>
      <c r="Y3" s="4"/>
    </row>
    <row r="4" spans="1:25" ht="15" customHeight="1">
      <c r="A4" s="1107"/>
      <c r="B4" s="843"/>
      <c r="C4" s="1110"/>
      <c r="D4" s="216" t="s">
        <v>221</v>
      </c>
      <c r="E4" s="891" t="s">
        <v>328</v>
      </c>
      <c r="F4" s="891"/>
      <c r="G4" s="891"/>
      <c r="H4" s="891"/>
      <c r="I4" s="891"/>
      <c r="J4" s="891"/>
      <c r="K4" s="891"/>
      <c r="L4" s="891"/>
      <c r="M4" s="891"/>
      <c r="N4" s="892"/>
      <c r="O4" s="1011"/>
      <c r="P4" s="1012"/>
      <c r="Q4" s="50" t="s">
        <v>221</v>
      </c>
      <c r="R4" s="812" t="s">
        <v>6226</v>
      </c>
      <c r="S4" s="813"/>
      <c r="T4" s="1446" t="s">
        <v>321</v>
      </c>
      <c r="U4" s="1447"/>
      <c r="V4" s="1113" t="str">
        <f>IF(検査概要!H8="","",検査概要!H8)</f>
        <v/>
      </c>
      <c r="W4" s="1114"/>
      <c r="X4" s="1115"/>
      <c r="Y4" s="4"/>
    </row>
    <row r="5" spans="1:25" ht="15" customHeight="1">
      <c r="A5" s="1108"/>
      <c r="B5" s="1111" t="s">
        <v>320</v>
      </c>
      <c r="C5" s="1112"/>
      <c r="D5" s="1405"/>
      <c r="E5" s="1006"/>
      <c r="F5" s="1006"/>
      <c r="G5" s="1006"/>
      <c r="H5" s="1006"/>
      <c r="I5" s="1006"/>
      <c r="J5" s="1006"/>
      <c r="K5" s="1006"/>
      <c r="L5" s="1006"/>
      <c r="M5" s="1006"/>
      <c r="N5" s="1007"/>
      <c r="O5" s="1013"/>
      <c r="P5" s="1014"/>
      <c r="Q5" s="683"/>
      <c r="R5" s="1087"/>
      <c r="S5" s="1088"/>
      <c r="T5" s="1446" t="s">
        <v>267</v>
      </c>
      <c r="U5" s="1447"/>
      <c r="V5" s="1064" t="str">
        <f>表紙!G21</f>
        <v/>
      </c>
      <c r="W5" s="1065"/>
      <c r="X5" s="1066"/>
      <c r="Y5" s="4"/>
    </row>
    <row r="6" spans="1:25" ht="9" customHeight="1">
      <c r="A6" s="1355"/>
      <c r="B6" s="1355"/>
      <c r="C6" s="1355"/>
      <c r="D6" s="1355"/>
      <c r="E6" s="1355"/>
      <c r="F6" s="1355"/>
      <c r="G6" s="1355"/>
      <c r="H6" s="1355"/>
      <c r="I6" s="1355"/>
      <c r="J6" s="1355"/>
      <c r="K6" s="1355"/>
      <c r="L6" s="1355"/>
      <c r="M6" s="1355"/>
      <c r="N6" s="1355"/>
      <c r="O6" s="1355"/>
      <c r="P6" s="1355"/>
      <c r="Q6" s="1355"/>
      <c r="R6" s="1355"/>
      <c r="S6" s="1355"/>
      <c r="T6" s="1355"/>
      <c r="U6" s="1355"/>
      <c r="V6" s="1355"/>
      <c r="W6" s="1355"/>
      <c r="X6" s="1355"/>
      <c r="Y6" s="4"/>
    </row>
    <row r="7" spans="1:25" s="66" customFormat="1" ht="33" customHeight="1">
      <c r="A7" s="1061" t="s">
        <v>6056</v>
      </c>
      <c r="B7" s="1062"/>
      <c r="C7" s="1063"/>
      <c r="D7" s="1293" t="s">
        <v>6513</v>
      </c>
      <c r="E7" s="1053"/>
      <c r="F7" s="1053"/>
      <c r="G7" s="1053"/>
      <c r="H7" s="1053"/>
      <c r="I7" s="1053"/>
      <c r="J7" s="1053"/>
      <c r="K7" s="1053"/>
      <c r="L7" s="1053"/>
      <c r="M7" s="1053"/>
      <c r="N7" s="1053"/>
      <c r="O7" s="1053"/>
      <c r="P7" s="1053"/>
      <c r="Q7" s="1053"/>
      <c r="R7" s="1053"/>
      <c r="S7" s="1053"/>
      <c r="T7" s="1053"/>
      <c r="U7" s="1053"/>
      <c r="V7" s="1053"/>
      <c r="W7" s="1053"/>
      <c r="X7" s="1060"/>
      <c r="Y7" s="4"/>
    </row>
    <row r="8" spans="1:25" s="66" customFormat="1" ht="12" customHeight="1">
      <c r="A8" s="1093" t="s">
        <v>219</v>
      </c>
      <c r="B8" s="1094"/>
      <c r="C8" s="1094"/>
      <c r="D8" s="1093" t="s">
        <v>6055</v>
      </c>
      <c r="E8" s="1094"/>
      <c r="F8" s="1094"/>
      <c r="G8" s="1094"/>
      <c r="H8" s="1094"/>
      <c r="I8" s="1094"/>
      <c r="J8" s="1094"/>
      <c r="K8" s="1094"/>
      <c r="L8" s="1094"/>
      <c r="M8" s="1094"/>
      <c r="N8" s="1094"/>
      <c r="O8" s="1094"/>
      <c r="P8" s="1009" t="s">
        <v>6193</v>
      </c>
      <c r="Q8" s="1242"/>
      <c r="R8" s="1242"/>
      <c r="S8" s="1242"/>
      <c r="T8" s="1242"/>
      <c r="U8" s="1242"/>
      <c r="V8" s="1010"/>
      <c r="W8" s="1542" t="s">
        <v>6594</v>
      </c>
      <c r="X8" s="1193" t="s">
        <v>306</v>
      </c>
      <c r="Y8" s="4"/>
    </row>
    <row r="9" spans="1:25" s="66" customFormat="1" ht="15" customHeight="1">
      <c r="A9" s="1095"/>
      <c r="B9" s="491"/>
      <c r="C9" s="491"/>
      <c r="D9" s="1095"/>
      <c r="E9" s="491"/>
      <c r="F9" s="491"/>
      <c r="G9" s="491"/>
      <c r="H9" s="491"/>
      <c r="I9" s="491"/>
      <c r="J9" s="491"/>
      <c r="K9" s="491"/>
      <c r="L9" s="491"/>
      <c r="M9" s="491"/>
      <c r="N9" s="491"/>
      <c r="O9" s="491"/>
      <c r="P9" s="534" t="s">
        <v>308</v>
      </c>
      <c r="Q9" s="508"/>
      <c r="R9" s="508"/>
      <c r="S9" s="508"/>
      <c r="T9" s="508"/>
      <c r="U9" s="508"/>
      <c r="V9" s="509"/>
      <c r="W9" s="1402"/>
      <c r="X9" s="1391"/>
      <c r="Y9" s="4"/>
    </row>
    <row r="10" spans="1:25" s="66" customFormat="1" ht="14.1" customHeight="1">
      <c r="A10" s="1018" t="s">
        <v>5905</v>
      </c>
      <c r="B10" s="335">
        <v>1</v>
      </c>
      <c r="C10" s="1102" t="s">
        <v>5937</v>
      </c>
      <c r="D10" s="213" t="str">
        <f>IF(住宅概要!AF11&lt;1981,"★","☆")</f>
        <v>☆</v>
      </c>
      <c r="E10" s="1477" t="s">
        <v>5923</v>
      </c>
      <c r="F10" s="1477"/>
      <c r="G10" s="1477"/>
      <c r="H10" s="1477"/>
      <c r="I10" s="1477"/>
      <c r="J10" s="1492"/>
      <c r="K10" s="1246" t="s">
        <v>5913</v>
      </c>
      <c r="L10" s="1202"/>
      <c r="M10" s="1202"/>
      <c r="N10" s="1202"/>
      <c r="O10" s="1202"/>
      <c r="P10" s="221" t="s">
        <v>6204</v>
      </c>
      <c r="Q10" s="222"/>
      <c r="R10" s="222"/>
      <c r="S10" s="213" t="s">
        <v>221</v>
      </c>
      <c r="T10" s="778" t="s">
        <v>6593</v>
      </c>
      <c r="U10" s="778"/>
      <c r="V10" s="779"/>
      <c r="W10" s="249" t="s">
        <v>6595</v>
      </c>
      <c r="X10" s="1265" t="s">
        <v>6596</v>
      </c>
      <c r="Y10" s="4"/>
    </row>
    <row r="11" spans="1:25" s="66" customFormat="1" ht="14.1" customHeight="1">
      <c r="A11" s="1019"/>
      <c r="B11" s="1116"/>
      <c r="C11" s="1029"/>
      <c r="D11" s="154" t="str">
        <f>IF(住宅概要!AF11&lt;1981,"☆",IF(OR(住宅概要!AF11=1981,住宅概要!AF11&lt;1990),"★","☆"))</f>
        <v>☆</v>
      </c>
      <c r="E11" s="701" t="s">
        <v>5955</v>
      </c>
      <c r="F11" s="701"/>
      <c r="G11" s="701"/>
      <c r="H11" s="701"/>
      <c r="I11" s="701"/>
      <c r="J11" s="1493"/>
      <c r="K11" s="862"/>
      <c r="L11" s="863"/>
      <c r="M11" s="863"/>
      <c r="N11" s="863"/>
      <c r="O11" s="863"/>
      <c r="P11" s="1103"/>
      <c r="Q11" s="1104"/>
      <c r="R11" s="1104"/>
      <c r="S11" s="50" t="s">
        <v>221</v>
      </c>
      <c r="T11" s="812" t="s">
        <v>231</v>
      </c>
      <c r="U11" s="812"/>
      <c r="V11" s="813"/>
      <c r="W11" s="1015" t="s">
        <v>6020</v>
      </c>
      <c r="X11" s="1193"/>
      <c r="Y11" s="4"/>
    </row>
    <row r="12" spans="1:25" s="66" customFormat="1" ht="14.1" customHeight="1">
      <c r="A12" s="1019"/>
      <c r="B12" s="1116"/>
      <c r="C12" s="1029"/>
      <c r="D12" s="300" t="str">
        <f>IF(住宅概要!AF11&lt;1990,"☆",IF(OR(住宅概要!AF11=1990,住宅概要!AF11&lt;2000),"★","☆"))</f>
        <v>★</v>
      </c>
      <c r="E12" s="709" t="s">
        <v>5956</v>
      </c>
      <c r="F12" s="709"/>
      <c r="G12" s="709"/>
      <c r="H12" s="709"/>
      <c r="I12" s="709"/>
      <c r="J12" s="1494"/>
      <c r="K12" s="853" t="s">
        <v>307</v>
      </c>
      <c r="L12" s="854"/>
      <c r="M12" s="854"/>
      <c r="N12" s="854"/>
      <c r="O12" s="854"/>
      <c r="P12" s="1160"/>
      <c r="Q12" s="1161"/>
      <c r="R12" s="1161"/>
      <c r="S12" s="173" t="s">
        <v>221</v>
      </c>
      <c r="T12" s="857" t="s">
        <v>6597</v>
      </c>
      <c r="U12" s="857"/>
      <c r="V12" s="858"/>
      <c r="W12" s="1015"/>
      <c r="X12" s="1193"/>
      <c r="Y12" s="4"/>
    </row>
    <row r="13" spans="1:25" s="66" customFormat="1" ht="14.1" customHeight="1">
      <c r="A13" s="1019"/>
      <c r="B13" s="1116"/>
      <c r="C13" s="1029"/>
      <c r="D13" s="216" t="str">
        <f>IF(住宅概要!AF11&lt;1999,"☆",IF(OR(住宅概要!AF11=2000,住宅概要!AF11&gt;2000),"★","☆"))</f>
        <v>☆</v>
      </c>
      <c r="E13" s="698" t="s">
        <v>5926</v>
      </c>
      <c r="F13" s="698"/>
      <c r="G13" s="698"/>
      <c r="H13" s="698"/>
      <c r="I13" s="698"/>
      <c r="J13" s="1495"/>
      <c r="K13" s="811"/>
      <c r="L13" s="812"/>
      <c r="M13" s="812"/>
      <c r="N13" s="812"/>
      <c r="O13" s="812"/>
      <c r="P13" s="240" t="s">
        <v>6205</v>
      </c>
      <c r="Q13" s="241"/>
      <c r="R13" s="241"/>
      <c r="S13" s="242" t="s">
        <v>221</v>
      </c>
      <c r="T13" s="854" t="s">
        <v>6165</v>
      </c>
      <c r="U13" s="854"/>
      <c r="V13" s="855"/>
      <c r="W13" s="1015"/>
      <c r="X13" s="1193"/>
      <c r="Y13" s="4"/>
    </row>
    <row r="14" spans="1:25" s="66" customFormat="1" ht="14.1" customHeight="1">
      <c r="A14" s="1019"/>
      <c r="B14" s="1116"/>
      <c r="C14" s="1029"/>
      <c r="D14" s="703"/>
      <c r="E14" s="841"/>
      <c r="F14" s="841"/>
      <c r="G14" s="841"/>
      <c r="H14" s="841"/>
      <c r="I14" s="841"/>
      <c r="J14" s="842"/>
      <c r="K14" s="1261"/>
      <c r="L14" s="841"/>
      <c r="M14" s="841"/>
      <c r="N14" s="841"/>
      <c r="O14" s="1262"/>
      <c r="P14" s="154" t="s">
        <v>221</v>
      </c>
      <c r="Q14" s="857" t="s">
        <v>6177</v>
      </c>
      <c r="R14" s="857"/>
      <c r="S14" s="868"/>
      <c r="T14" s="868"/>
      <c r="U14" s="868"/>
      <c r="V14" s="253" t="s">
        <v>6598</v>
      </c>
      <c r="W14" s="1015"/>
      <c r="X14" s="1193"/>
      <c r="Y14" s="4"/>
    </row>
    <row r="15" spans="1:25" s="66" customFormat="1" ht="14.1" customHeight="1">
      <c r="A15" s="1019"/>
      <c r="B15" s="1116"/>
      <c r="C15" s="1029"/>
      <c r="D15" s="703"/>
      <c r="E15" s="841"/>
      <c r="F15" s="841"/>
      <c r="G15" s="841"/>
      <c r="H15" s="841"/>
      <c r="I15" s="841"/>
      <c r="J15" s="842"/>
      <c r="K15" s="1261"/>
      <c r="L15" s="841"/>
      <c r="M15" s="841"/>
      <c r="N15" s="841"/>
      <c r="O15" s="1262"/>
      <c r="P15" s="254" t="s">
        <v>6206</v>
      </c>
      <c r="Q15" s="255"/>
      <c r="R15" s="255"/>
      <c r="S15" s="255"/>
      <c r="T15" s="1085"/>
      <c r="U15" s="1085"/>
      <c r="V15" s="256" t="s">
        <v>6599</v>
      </c>
      <c r="W15" s="1015"/>
      <c r="X15" s="1193"/>
      <c r="Y15" s="4"/>
    </row>
    <row r="16" spans="1:25" s="66" customFormat="1" ht="14.1" customHeight="1">
      <c r="A16" s="1019"/>
      <c r="B16" s="1116"/>
      <c r="C16" s="1029"/>
      <c r="D16" s="703"/>
      <c r="E16" s="841"/>
      <c r="F16" s="841"/>
      <c r="G16" s="841"/>
      <c r="H16" s="841"/>
      <c r="I16" s="841"/>
      <c r="J16" s="842"/>
      <c r="K16" s="1261"/>
      <c r="L16" s="841"/>
      <c r="M16" s="841"/>
      <c r="N16" s="841"/>
      <c r="O16" s="1262"/>
      <c r="P16" s="1159" t="s">
        <v>6207</v>
      </c>
      <c r="Q16" s="812"/>
      <c r="R16" s="812"/>
      <c r="S16" s="812"/>
      <c r="T16" s="812"/>
      <c r="U16" s="812"/>
      <c r="V16" s="813"/>
      <c r="W16" s="1015"/>
      <c r="X16" s="1193"/>
      <c r="Y16" s="4"/>
    </row>
    <row r="17" spans="1:25" s="66" customFormat="1" ht="14.1" customHeight="1">
      <c r="A17" s="1020"/>
      <c r="B17" s="1117"/>
      <c r="C17" s="1199"/>
      <c r="D17" s="683"/>
      <c r="E17" s="844"/>
      <c r="F17" s="844"/>
      <c r="G17" s="844"/>
      <c r="H17" s="844"/>
      <c r="I17" s="844"/>
      <c r="J17" s="845"/>
      <c r="K17" s="1255"/>
      <c r="L17" s="844"/>
      <c r="M17" s="844"/>
      <c r="N17" s="844"/>
      <c r="O17" s="1110"/>
      <c r="P17" s="258" t="s">
        <v>6600</v>
      </c>
      <c r="Q17" s="1164"/>
      <c r="R17" s="1164"/>
      <c r="S17" s="1164"/>
      <c r="T17" s="1164"/>
      <c r="U17" s="1164"/>
      <c r="V17" s="218" t="s">
        <v>6598</v>
      </c>
      <c r="W17" s="1016"/>
      <c r="X17" s="1193"/>
      <c r="Y17" s="4"/>
    </row>
    <row r="18" spans="1:25" s="66" customFormat="1" ht="14.1" customHeight="1">
      <c r="A18" s="1018" t="s">
        <v>5917</v>
      </c>
      <c r="B18" s="335">
        <v>1</v>
      </c>
      <c r="C18" s="1102" t="s">
        <v>6185</v>
      </c>
      <c r="D18" s="291" t="s">
        <v>6601</v>
      </c>
      <c r="E18" s="778" t="s">
        <v>311</v>
      </c>
      <c r="F18" s="778"/>
      <c r="G18" s="778"/>
      <c r="H18" s="778"/>
      <c r="I18" s="778"/>
      <c r="J18" s="778"/>
      <c r="K18" s="778"/>
      <c r="L18" s="778"/>
      <c r="M18" s="778"/>
      <c r="N18" s="778"/>
      <c r="O18" s="779"/>
      <c r="P18" s="1471" t="s">
        <v>6218</v>
      </c>
      <c r="Q18" s="1472"/>
      <c r="R18" s="1472"/>
      <c r="S18" s="425" t="s">
        <v>221</v>
      </c>
      <c r="T18" s="223" t="s">
        <v>6533</v>
      </c>
      <c r="U18" s="425" t="s">
        <v>221</v>
      </c>
      <c r="V18" s="424" t="s">
        <v>6366</v>
      </c>
      <c r="W18" s="1470" t="s">
        <v>6602</v>
      </c>
      <c r="X18" s="1193"/>
      <c r="Y18" s="4"/>
    </row>
    <row r="19" spans="1:25" s="66" customFormat="1" ht="14.1" customHeight="1">
      <c r="A19" s="1019"/>
      <c r="B19" s="1116"/>
      <c r="C19" s="1029"/>
      <c r="D19" s="703"/>
      <c r="E19" s="841"/>
      <c r="F19" s="841"/>
      <c r="G19" s="841"/>
      <c r="H19" s="841"/>
      <c r="I19" s="841"/>
      <c r="J19" s="841"/>
      <c r="K19" s="841"/>
      <c r="L19" s="841"/>
      <c r="M19" s="841"/>
      <c r="N19" s="841"/>
      <c r="O19" s="1262"/>
      <c r="P19" s="1473"/>
      <c r="Q19" s="1085"/>
      <c r="R19" s="1085"/>
      <c r="S19" s="428" t="s">
        <v>221</v>
      </c>
      <c r="T19" s="812" t="s">
        <v>231</v>
      </c>
      <c r="U19" s="812"/>
      <c r="V19" s="251"/>
      <c r="W19" s="1096"/>
      <c r="X19" s="1193"/>
      <c r="Y19" s="4"/>
    </row>
    <row r="20" spans="1:25" s="66" customFormat="1" ht="14.1" customHeight="1">
      <c r="A20" s="1019"/>
      <c r="B20" s="1117"/>
      <c r="C20" s="1199"/>
      <c r="D20" s="683"/>
      <c r="E20" s="844"/>
      <c r="F20" s="844"/>
      <c r="G20" s="844"/>
      <c r="H20" s="844"/>
      <c r="I20" s="844"/>
      <c r="J20" s="844"/>
      <c r="K20" s="844"/>
      <c r="L20" s="844"/>
      <c r="M20" s="844"/>
      <c r="N20" s="844"/>
      <c r="O20" s="1110"/>
      <c r="P20" s="343" t="s">
        <v>6683</v>
      </c>
      <c r="Q20" s="310"/>
      <c r="R20" s="815"/>
      <c r="S20" s="815"/>
      <c r="T20" s="815"/>
      <c r="U20" s="815"/>
      <c r="V20" s="816"/>
      <c r="W20" s="1097"/>
      <c r="X20" s="1193"/>
      <c r="Y20" s="4"/>
    </row>
    <row r="21" spans="1:25" s="66" customFormat="1" ht="14.1" customHeight="1">
      <c r="A21" s="1019"/>
      <c r="B21" s="335">
        <v>2</v>
      </c>
      <c r="C21" s="1054" t="s">
        <v>5916</v>
      </c>
      <c r="D21" s="213" t="str">
        <f>IF(住宅概要!AF11&lt;1981,"★","☆")</f>
        <v>☆</v>
      </c>
      <c r="E21" s="778" t="s">
        <v>5923</v>
      </c>
      <c r="F21" s="778"/>
      <c r="G21" s="778"/>
      <c r="H21" s="778"/>
      <c r="I21" s="778"/>
      <c r="J21" s="1240"/>
      <c r="K21" s="1202" t="s">
        <v>5915</v>
      </c>
      <c r="L21" s="1202"/>
      <c r="M21" s="1202"/>
      <c r="N21" s="1202"/>
      <c r="O21" s="1202"/>
      <c r="P21" s="1201" t="s">
        <v>6209</v>
      </c>
      <c r="Q21" s="1202"/>
      <c r="R21" s="1202"/>
      <c r="S21" s="213" t="s">
        <v>221</v>
      </c>
      <c r="T21" s="778" t="s">
        <v>6593</v>
      </c>
      <c r="U21" s="778"/>
      <c r="V21" s="779"/>
      <c r="W21" s="1191" t="s">
        <v>6603</v>
      </c>
      <c r="X21" s="1193"/>
      <c r="Y21" s="4"/>
    </row>
    <row r="22" spans="1:25" s="66" customFormat="1" ht="14.1" customHeight="1">
      <c r="A22" s="1019"/>
      <c r="B22" s="1116"/>
      <c r="C22" s="1055"/>
      <c r="D22" s="50" t="str">
        <f>IF(住宅概要!AF11&lt;1981,"☆",IF(OR(住宅概要!AF11=1981,住宅概要!AF11&lt;1990),"★","☆"))</f>
        <v>☆</v>
      </c>
      <c r="E22" s="812" t="s">
        <v>5955</v>
      </c>
      <c r="F22" s="812"/>
      <c r="G22" s="812"/>
      <c r="H22" s="812"/>
      <c r="I22" s="812"/>
      <c r="J22" s="1250"/>
      <c r="K22" s="804"/>
      <c r="L22" s="804"/>
      <c r="M22" s="804"/>
      <c r="N22" s="804"/>
      <c r="O22" s="804"/>
      <c r="P22" s="1203"/>
      <c r="Q22" s="804"/>
      <c r="R22" s="804"/>
      <c r="S22" s="50" t="s">
        <v>221</v>
      </c>
      <c r="T22" s="812" t="s">
        <v>231</v>
      </c>
      <c r="U22" s="812"/>
      <c r="V22" s="813"/>
      <c r="W22" s="1192"/>
      <c r="X22" s="1193"/>
      <c r="Y22" s="4"/>
    </row>
    <row r="23" spans="1:25" s="66" customFormat="1" ht="14.1" customHeight="1">
      <c r="A23" s="1019"/>
      <c r="B23" s="1116"/>
      <c r="C23" s="1055"/>
      <c r="D23" s="173" t="str">
        <f>IF(住宅概要!AF11&lt;1990,"☆",IF(OR(住宅概要!AF11=1990,住宅概要!AF11&lt;2000),"★","☆"))</f>
        <v>★</v>
      </c>
      <c r="E23" s="857" t="s">
        <v>5956</v>
      </c>
      <c r="F23" s="857"/>
      <c r="G23" s="857"/>
      <c r="H23" s="857"/>
      <c r="I23" s="857"/>
      <c r="J23" s="1239"/>
      <c r="K23" s="863"/>
      <c r="L23" s="863"/>
      <c r="M23" s="863"/>
      <c r="N23" s="863"/>
      <c r="O23" s="863"/>
      <c r="P23" s="1546"/>
      <c r="Q23" s="1547"/>
      <c r="R23" s="1547"/>
      <c r="S23" s="173" t="s">
        <v>221</v>
      </c>
      <c r="T23" s="857" t="s">
        <v>6597</v>
      </c>
      <c r="U23" s="857"/>
      <c r="V23" s="858"/>
      <c r="W23" s="1192"/>
      <c r="X23" s="1193"/>
      <c r="Y23" s="4"/>
    </row>
    <row r="24" spans="1:25" s="66" customFormat="1" ht="14.1" customHeight="1">
      <c r="A24" s="1019"/>
      <c r="B24" s="1116"/>
      <c r="C24" s="1055"/>
      <c r="D24" s="300" t="str">
        <f>IF(住宅概要!AF11&lt;1999,"☆",IF(OR(住宅概要!AF11=2000,住宅概要!AF11&gt;2000),"★","☆"))</f>
        <v>☆</v>
      </c>
      <c r="E24" s="854" t="s">
        <v>5926</v>
      </c>
      <c r="F24" s="854"/>
      <c r="G24" s="854"/>
      <c r="H24" s="854"/>
      <c r="I24" s="854"/>
      <c r="J24" s="1254"/>
      <c r="K24" s="1466"/>
      <c r="L24" s="1377"/>
      <c r="M24" s="1377"/>
      <c r="N24" s="1377"/>
      <c r="O24" s="1378"/>
      <c r="P24" s="309"/>
      <c r="Q24" s="305" t="s">
        <v>5919</v>
      </c>
      <c r="R24" s="305"/>
      <c r="S24" s="868"/>
      <c r="T24" s="868"/>
      <c r="U24" s="868"/>
      <c r="V24" s="1165"/>
      <c r="W24" s="1015" t="s">
        <v>6604</v>
      </c>
      <c r="X24" s="1193"/>
      <c r="Y24" s="4"/>
    </row>
    <row r="25" spans="1:25" s="66" customFormat="1" ht="14.1" customHeight="1">
      <c r="A25" s="1019"/>
      <c r="B25" s="1116"/>
      <c r="C25" s="1500"/>
      <c r="D25" s="703"/>
      <c r="E25" s="841"/>
      <c r="F25" s="841"/>
      <c r="G25" s="841"/>
      <c r="H25" s="841"/>
      <c r="I25" s="841"/>
      <c r="J25" s="842"/>
      <c r="K25" s="1261"/>
      <c r="L25" s="841"/>
      <c r="M25" s="841"/>
      <c r="N25" s="841"/>
      <c r="O25" s="1262"/>
      <c r="P25" s="254" t="s">
        <v>6222</v>
      </c>
      <c r="Q25" s="235"/>
      <c r="R25" s="235"/>
      <c r="S25" s="841"/>
      <c r="T25" s="841"/>
      <c r="U25" s="841"/>
      <c r="V25" s="231" t="s">
        <v>6605</v>
      </c>
      <c r="W25" s="1015"/>
      <c r="X25" s="1193"/>
      <c r="Y25" s="4"/>
    </row>
    <row r="26" spans="1:25" s="66" customFormat="1" ht="14.1" customHeight="1">
      <c r="A26" s="1019"/>
      <c r="B26" s="1116"/>
      <c r="C26" s="1500"/>
      <c r="D26" s="703"/>
      <c r="E26" s="841"/>
      <c r="F26" s="841"/>
      <c r="G26" s="841"/>
      <c r="H26" s="841"/>
      <c r="I26" s="841"/>
      <c r="J26" s="842"/>
      <c r="K26" s="1261"/>
      <c r="L26" s="841"/>
      <c r="M26" s="841"/>
      <c r="N26" s="841"/>
      <c r="O26" s="1262"/>
      <c r="P26" s="254" t="s">
        <v>6223</v>
      </c>
      <c r="Q26" s="235"/>
      <c r="R26" s="235"/>
      <c r="S26" s="841"/>
      <c r="T26" s="841"/>
      <c r="U26" s="841"/>
      <c r="V26" s="231"/>
      <c r="W26" s="1015"/>
      <c r="X26" s="1193"/>
      <c r="Y26" s="4"/>
    </row>
    <row r="27" spans="1:25" s="66" customFormat="1" ht="14.1" customHeight="1">
      <c r="A27" s="1019"/>
      <c r="B27" s="1116"/>
      <c r="C27" s="1500"/>
      <c r="D27" s="703"/>
      <c r="E27" s="841"/>
      <c r="F27" s="841"/>
      <c r="G27" s="841"/>
      <c r="H27" s="841"/>
      <c r="I27" s="841"/>
      <c r="J27" s="842"/>
      <c r="K27" s="1261"/>
      <c r="L27" s="841"/>
      <c r="M27" s="841"/>
      <c r="N27" s="841"/>
      <c r="O27" s="1262"/>
      <c r="P27" s="309" t="s">
        <v>6224</v>
      </c>
      <c r="Q27" s="305"/>
      <c r="R27" s="305"/>
      <c r="S27" s="262"/>
      <c r="T27" s="262"/>
      <c r="U27" s="868"/>
      <c r="V27" s="1165"/>
      <c r="W27" s="1015"/>
      <c r="X27" s="1193"/>
      <c r="Y27" s="4"/>
    </row>
    <row r="28" spans="1:25" s="66" customFormat="1" ht="14.1" customHeight="1">
      <c r="A28" s="1019"/>
      <c r="B28" s="1116"/>
      <c r="C28" s="1500"/>
      <c r="D28" s="703"/>
      <c r="E28" s="841"/>
      <c r="F28" s="841"/>
      <c r="G28" s="841"/>
      <c r="H28" s="841"/>
      <c r="I28" s="841"/>
      <c r="J28" s="842"/>
      <c r="K28" s="1261"/>
      <c r="L28" s="841"/>
      <c r="M28" s="841"/>
      <c r="N28" s="841"/>
      <c r="O28" s="1262"/>
      <c r="P28" s="1163" t="s">
        <v>6213</v>
      </c>
      <c r="Q28" s="854"/>
      <c r="R28" s="854"/>
      <c r="S28" s="242" t="s">
        <v>221</v>
      </c>
      <c r="T28" s="241" t="s">
        <v>6165</v>
      </c>
      <c r="U28" s="243"/>
      <c r="V28" s="244"/>
      <c r="W28" s="1015"/>
      <c r="X28" s="1193"/>
      <c r="Y28" s="4"/>
    </row>
    <row r="29" spans="1:25" s="66" customFormat="1" ht="14.1" customHeight="1">
      <c r="A29" s="1019"/>
      <c r="B29" s="1117"/>
      <c r="C29" s="1502"/>
      <c r="D29" s="683"/>
      <c r="E29" s="844"/>
      <c r="F29" s="844"/>
      <c r="G29" s="844"/>
      <c r="H29" s="844"/>
      <c r="I29" s="844"/>
      <c r="J29" s="845"/>
      <c r="K29" s="1255"/>
      <c r="L29" s="844"/>
      <c r="M29" s="844"/>
      <c r="N29" s="844"/>
      <c r="O29" s="1110"/>
      <c r="P29" s="248" t="s">
        <v>221</v>
      </c>
      <c r="Q29" s="815" t="s">
        <v>6177</v>
      </c>
      <c r="R29" s="815"/>
      <c r="S29" s="844"/>
      <c r="T29" s="844"/>
      <c r="U29" s="844"/>
      <c r="V29" s="218" t="s">
        <v>6598</v>
      </c>
      <c r="W29" s="1016"/>
      <c r="X29" s="1193"/>
      <c r="Y29" s="4"/>
    </row>
    <row r="30" spans="1:25" s="66" customFormat="1" ht="14.1" customHeight="1">
      <c r="A30" s="1019"/>
      <c r="B30" s="271">
        <v>3</v>
      </c>
      <c r="C30" s="1544" t="s">
        <v>5939</v>
      </c>
      <c r="D30" s="216" t="s">
        <v>6601</v>
      </c>
      <c r="E30" s="778" t="s">
        <v>311</v>
      </c>
      <c r="F30" s="778"/>
      <c r="G30" s="778"/>
      <c r="H30" s="778"/>
      <c r="I30" s="778"/>
      <c r="J30" s="778"/>
      <c r="K30" s="778"/>
      <c r="L30" s="778"/>
      <c r="M30" s="778"/>
      <c r="N30" s="778"/>
      <c r="O30" s="779"/>
      <c r="P30" s="254" t="s">
        <v>6225</v>
      </c>
      <c r="Q30" s="235"/>
      <c r="R30" s="235"/>
      <c r="S30" s="61"/>
      <c r="T30" s="841"/>
      <c r="U30" s="841"/>
      <c r="V30" s="231" t="s">
        <v>6605</v>
      </c>
      <c r="W30" s="1543" t="s">
        <v>6596</v>
      </c>
      <c r="X30" s="1193"/>
      <c r="Y30" s="4"/>
    </row>
    <row r="31" spans="1:25" s="66" customFormat="1" ht="14.1" customHeight="1">
      <c r="A31" s="1019"/>
      <c r="B31" s="1116"/>
      <c r="C31" s="1544"/>
      <c r="D31" s="703"/>
      <c r="E31" s="841"/>
      <c r="F31" s="841"/>
      <c r="G31" s="841"/>
      <c r="H31" s="841"/>
      <c r="I31" s="841"/>
      <c r="J31" s="841"/>
      <c r="K31" s="841"/>
      <c r="L31" s="841"/>
      <c r="M31" s="841"/>
      <c r="N31" s="841"/>
      <c r="O31" s="1262"/>
      <c r="P31" s="254" t="s">
        <v>6205</v>
      </c>
      <c r="Q31" s="235"/>
      <c r="R31" s="841"/>
      <c r="S31" s="841"/>
      <c r="T31" s="841"/>
      <c r="U31" s="841"/>
      <c r="V31" s="1262"/>
      <c r="W31" s="1003"/>
      <c r="X31" s="1193"/>
      <c r="Y31" s="4"/>
    </row>
    <row r="32" spans="1:25" s="66" customFormat="1" ht="14.1" customHeight="1">
      <c r="A32" s="1020"/>
      <c r="B32" s="1117"/>
      <c r="C32" s="1545"/>
      <c r="D32" s="683"/>
      <c r="E32" s="844"/>
      <c r="F32" s="844"/>
      <c r="G32" s="844"/>
      <c r="H32" s="844"/>
      <c r="I32" s="844"/>
      <c r="J32" s="844"/>
      <c r="K32" s="844"/>
      <c r="L32" s="844"/>
      <c r="M32" s="844"/>
      <c r="N32" s="844"/>
      <c r="O32" s="1110"/>
      <c r="P32" s="248" t="s">
        <v>221</v>
      </c>
      <c r="Q32" s="264" t="s">
        <v>300</v>
      </c>
      <c r="R32" s="264"/>
      <c r="S32" s="217" t="s">
        <v>221</v>
      </c>
      <c r="T32" s="264" t="s">
        <v>6165</v>
      </c>
      <c r="U32" s="310"/>
      <c r="V32" s="265"/>
      <c r="W32" s="1498"/>
      <c r="X32" s="1194"/>
      <c r="Y32" s="4"/>
    </row>
    <row r="33" spans="1:53" s="66" customFormat="1" ht="5.0999999999999996" customHeight="1">
      <c r="A33" s="791"/>
      <c r="B33" s="791"/>
      <c r="C33" s="791"/>
      <c r="D33" s="791"/>
      <c r="E33" s="791"/>
      <c r="F33" s="791"/>
      <c r="G33" s="791"/>
      <c r="H33" s="791"/>
      <c r="I33" s="791"/>
      <c r="J33" s="791"/>
      <c r="K33" s="791"/>
      <c r="L33" s="791"/>
      <c r="M33" s="791"/>
      <c r="N33" s="791"/>
      <c r="O33" s="791"/>
      <c r="P33" s="791"/>
      <c r="Q33" s="791"/>
      <c r="R33" s="791"/>
      <c r="S33" s="791"/>
      <c r="T33" s="791"/>
      <c r="U33" s="791"/>
      <c r="V33" s="791"/>
      <c r="W33" s="791"/>
      <c r="X33" s="791"/>
      <c r="Y33" s="4"/>
    </row>
    <row r="34" spans="1:53" s="1" customFormat="1" ht="33" customHeight="1">
      <c r="A34" s="1291" t="s">
        <v>5981</v>
      </c>
      <c r="B34" s="1292"/>
      <c r="C34" s="1292"/>
      <c r="D34" s="1293" t="s">
        <v>5911</v>
      </c>
      <c r="E34" s="1053"/>
      <c r="F34" s="1053"/>
      <c r="G34" s="1053"/>
      <c r="H34" s="1053"/>
      <c r="I34" s="1053"/>
      <c r="J34" s="1053"/>
      <c r="K34" s="1053"/>
      <c r="L34" s="1053"/>
      <c r="M34" s="1053"/>
      <c r="N34" s="1053"/>
      <c r="O34" s="1053"/>
      <c r="P34" s="1053"/>
      <c r="Q34" s="1053"/>
      <c r="R34" s="1053"/>
      <c r="S34" s="1053"/>
      <c r="T34" s="1053"/>
      <c r="U34" s="1053"/>
      <c r="V34" s="1053"/>
      <c r="W34" s="1053"/>
      <c r="X34" s="1060"/>
      <c r="Y34" s="5"/>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row>
    <row r="35" spans="1:53" s="1" customFormat="1" ht="12" customHeight="1">
      <c r="A35" s="1030" t="s">
        <v>6198</v>
      </c>
      <c r="B35" s="1052"/>
      <c r="C35" s="1052"/>
      <c r="D35" s="1052"/>
      <c r="E35" s="1052"/>
      <c r="F35" s="1052"/>
      <c r="G35" s="1052"/>
      <c r="H35" s="1052"/>
      <c r="I35" s="1052"/>
      <c r="J35" s="1052"/>
      <c r="K35" s="1052"/>
      <c r="L35" s="1052"/>
      <c r="M35" s="1052"/>
      <c r="N35" s="1052"/>
      <c r="O35" s="1052"/>
      <c r="P35" s="1052"/>
      <c r="Q35" s="1052"/>
      <c r="R35" s="1052"/>
      <c r="S35" s="1052"/>
      <c r="T35" s="1052"/>
      <c r="U35" s="1052"/>
      <c r="V35" s="1052"/>
      <c r="W35" s="1052"/>
      <c r="X35" s="1031"/>
      <c r="Y35" s="5"/>
      <c r="AA35" s="22"/>
      <c r="AB35" s="22"/>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22"/>
    </row>
    <row r="36" spans="1:53" s="1" customFormat="1" ht="15.6" customHeight="1">
      <c r="A36" s="1485" t="s">
        <v>6139</v>
      </c>
      <c r="B36" s="1030" t="s">
        <v>5933</v>
      </c>
      <c r="C36" s="1528"/>
      <c r="D36" s="1511" t="s">
        <v>6004</v>
      </c>
      <c r="E36" s="1512"/>
      <c r="F36" s="1511" t="s">
        <v>6171</v>
      </c>
      <c r="G36" s="1512"/>
      <c r="H36" s="1512"/>
      <c r="I36" s="1512"/>
      <c r="J36" s="1512"/>
      <c r="K36" s="1512"/>
      <c r="L36" s="1512"/>
      <c r="M36" s="690"/>
      <c r="N36" s="1178" t="s">
        <v>6078</v>
      </c>
      <c r="O36" s="1406"/>
      <c r="P36" s="1406"/>
      <c r="Q36" s="1406"/>
      <c r="R36" s="1406"/>
      <c r="S36" s="1406"/>
      <c r="T36" s="1406"/>
      <c r="U36" s="1406"/>
      <c r="V36" s="1406"/>
      <c r="W36" s="1178" t="s">
        <v>5994</v>
      </c>
      <c r="X36" s="1410"/>
      <c r="Y36" s="5"/>
      <c r="AA36" s="22"/>
      <c r="AB36" s="22"/>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22"/>
    </row>
    <row r="37" spans="1:53" s="1" customFormat="1" ht="14.1" customHeight="1">
      <c r="A37" s="1486"/>
      <c r="B37" s="840"/>
      <c r="C37" s="842"/>
      <c r="D37" s="1261"/>
      <c r="E37" s="842"/>
      <c r="F37" s="811"/>
      <c r="G37" s="812"/>
      <c r="H37" s="812"/>
      <c r="I37" s="812"/>
      <c r="J37" s="812"/>
      <c r="K37" s="812"/>
      <c r="L37" s="812"/>
      <c r="M37" s="813"/>
      <c r="N37" s="216" t="s">
        <v>221</v>
      </c>
      <c r="O37" s="61" t="s">
        <v>6606</v>
      </c>
      <c r="P37" s="348"/>
      <c r="Q37" s="50" t="s">
        <v>221</v>
      </c>
      <c r="R37" s="235" t="s">
        <v>6607</v>
      </c>
      <c r="S37" s="235"/>
      <c r="T37" s="213" t="s">
        <v>221</v>
      </c>
      <c r="U37" s="222" t="s">
        <v>6083</v>
      </c>
      <c r="V37" s="359"/>
      <c r="W37" s="1225"/>
      <c r="X37" s="1023"/>
      <c r="Y37" s="5"/>
      <c r="AA37" s="22"/>
      <c r="AB37" s="22"/>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22"/>
    </row>
    <row r="38" spans="1:53" s="1" customFormat="1" ht="14.1" customHeight="1">
      <c r="A38" s="1486"/>
      <c r="B38" s="1275"/>
      <c r="C38" s="1469"/>
      <c r="D38" s="1468"/>
      <c r="E38" s="1469"/>
      <c r="F38" s="856"/>
      <c r="G38" s="857"/>
      <c r="H38" s="857"/>
      <c r="I38" s="857"/>
      <c r="J38" s="857"/>
      <c r="K38" s="857"/>
      <c r="L38" s="857"/>
      <c r="M38" s="858"/>
      <c r="N38" s="154" t="s">
        <v>221</v>
      </c>
      <c r="O38" s="262" t="s">
        <v>5988</v>
      </c>
      <c r="P38" s="360"/>
      <c r="Q38" s="1483"/>
      <c r="R38" s="1483"/>
      <c r="S38" s="1483"/>
      <c r="T38" s="1483"/>
      <c r="U38" s="1483"/>
      <c r="V38" s="1484"/>
      <c r="W38" s="1225"/>
      <c r="X38" s="1023"/>
      <c r="Y38" s="5"/>
      <c r="AA38" s="22"/>
      <c r="AB38" s="22"/>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22"/>
    </row>
    <row r="39" spans="1:53" s="1" customFormat="1" ht="14.1" customHeight="1">
      <c r="A39" s="1486"/>
      <c r="B39" s="1354"/>
      <c r="C39" s="1467"/>
      <c r="D39" s="1466"/>
      <c r="E39" s="1467"/>
      <c r="F39" s="853"/>
      <c r="G39" s="854"/>
      <c r="H39" s="854"/>
      <c r="I39" s="854"/>
      <c r="J39" s="854"/>
      <c r="K39" s="854"/>
      <c r="L39" s="854"/>
      <c r="M39" s="855"/>
      <c r="N39" s="216" t="s">
        <v>221</v>
      </c>
      <c r="O39" s="61" t="s">
        <v>6608</v>
      </c>
      <c r="P39" s="348"/>
      <c r="Q39" s="50" t="s">
        <v>221</v>
      </c>
      <c r="R39" s="235" t="s">
        <v>6607</v>
      </c>
      <c r="S39" s="235"/>
      <c r="T39" s="50" t="s">
        <v>221</v>
      </c>
      <c r="U39" s="235" t="s">
        <v>6083</v>
      </c>
      <c r="V39" s="361"/>
      <c r="W39" s="1225"/>
      <c r="X39" s="1023"/>
      <c r="Y39" s="5"/>
      <c r="AA39" s="22"/>
      <c r="AB39" s="22"/>
      <c r="AC39" s="55"/>
      <c r="AD39" s="55"/>
      <c r="AE39" s="55"/>
      <c r="AF39" s="55"/>
      <c r="AG39" s="55"/>
      <c r="AH39" s="55"/>
      <c r="AI39" s="22"/>
      <c r="AJ39" s="22"/>
      <c r="AK39" s="22"/>
      <c r="AL39" s="22"/>
      <c r="AM39" s="22"/>
      <c r="AN39" s="22"/>
      <c r="AO39" s="22"/>
      <c r="AP39" s="22"/>
      <c r="AQ39" s="22"/>
      <c r="AR39" s="22"/>
      <c r="AS39" s="22"/>
      <c r="AT39" s="22"/>
      <c r="AU39" s="22"/>
      <c r="AV39" s="22"/>
      <c r="AW39" s="22"/>
      <c r="AX39" s="22"/>
      <c r="AY39" s="22"/>
      <c r="AZ39" s="22"/>
      <c r="BA39" s="22"/>
    </row>
    <row r="40" spans="1:53" s="1" customFormat="1" ht="14.1" customHeight="1">
      <c r="A40" s="1486"/>
      <c r="B40" s="1275"/>
      <c r="C40" s="1469"/>
      <c r="D40" s="1468"/>
      <c r="E40" s="1469"/>
      <c r="F40" s="856"/>
      <c r="G40" s="857"/>
      <c r="H40" s="857"/>
      <c r="I40" s="857"/>
      <c r="J40" s="857"/>
      <c r="K40" s="857"/>
      <c r="L40" s="857"/>
      <c r="M40" s="858"/>
      <c r="N40" s="154" t="s">
        <v>221</v>
      </c>
      <c r="O40" s="262" t="s">
        <v>5988</v>
      </c>
      <c r="P40" s="360"/>
      <c r="Q40" s="1483"/>
      <c r="R40" s="1483"/>
      <c r="S40" s="1483"/>
      <c r="T40" s="1483"/>
      <c r="U40" s="1483"/>
      <c r="V40" s="1484"/>
      <c r="W40" s="1225"/>
      <c r="X40" s="1023"/>
      <c r="Y40" s="5"/>
      <c r="AA40" s="22"/>
      <c r="AB40" s="22"/>
      <c r="AC40" s="55"/>
      <c r="AD40" s="55"/>
      <c r="AE40" s="22"/>
      <c r="AF40" s="22"/>
      <c r="AG40" s="22"/>
      <c r="AH40" s="22"/>
      <c r="AI40" s="22"/>
      <c r="AJ40" s="22"/>
      <c r="AK40" s="22"/>
      <c r="AL40" s="22"/>
      <c r="AM40" s="22"/>
      <c r="AN40" s="22"/>
      <c r="AO40" s="22"/>
      <c r="AP40" s="22"/>
      <c r="AQ40" s="22"/>
      <c r="AR40" s="22"/>
      <c r="AS40" s="22"/>
      <c r="AT40" s="22"/>
      <c r="AU40" s="22"/>
      <c r="AV40" s="22"/>
      <c r="AW40" s="22"/>
      <c r="AX40" s="22"/>
      <c r="AY40" s="22"/>
      <c r="AZ40" s="22"/>
      <c r="BA40" s="22"/>
    </row>
    <row r="41" spans="1:53" s="1" customFormat="1" ht="14.1" customHeight="1">
      <c r="A41" s="1486"/>
      <c r="B41" s="1354"/>
      <c r="C41" s="1467"/>
      <c r="D41" s="1466"/>
      <c r="E41" s="1467"/>
      <c r="F41" s="853"/>
      <c r="G41" s="854"/>
      <c r="H41" s="854"/>
      <c r="I41" s="854"/>
      <c r="J41" s="854"/>
      <c r="K41" s="854"/>
      <c r="L41" s="854"/>
      <c r="M41" s="855"/>
      <c r="N41" s="216" t="s">
        <v>221</v>
      </c>
      <c r="O41" s="61" t="s">
        <v>6608</v>
      </c>
      <c r="P41" s="348"/>
      <c r="Q41" s="50" t="s">
        <v>221</v>
      </c>
      <c r="R41" s="235" t="s">
        <v>6607</v>
      </c>
      <c r="S41" s="235"/>
      <c r="T41" s="50" t="s">
        <v>221</v>
      </c>
      <c r="U41" s="235" t="s">
        <v>6083</v>
      </c>
      <c r="V41" s="361"/>
      <c r="W41" s="1225"/>
      <c r="X41" s="1023"/>
      <c r="Y41" s="5"/>
      <c r="AA41" s="22"/>
      <c r="AB41" s="22"/>
      <c r="AC41" s="55"/>
      <c r="AD41" s="55"/>
      <c r="AE41" s="22"/>
      <c r="AF41" s="22"/>
      <c r="AG41" s="22"/>
      <c r="AH41" s="22"/>
      <c r="AI41" s="22"/>
      <c r="AJ41" s="22"/>
      <c r="AK41" s="22"/>
      <c r="AL41" s="22"/>
      <c r="AM41" s="22"/>
      <c r="AN41" s="22"/>
      <c r="AO41" s="22"/>
      <c r="AP41" s="22"/>
      <c r="AQ41" s="22"/>
      <c r="AR41" s="22"/>
      <c r="AS41" s="22"/>
      <c r="AT41" s="22"/>
      <c r="AU41" s="22"/>
      <c r="AV41" s="22"/>
      <c r="AW41" s="22"/>
      <c r="AX41" s="22"/>
      <c r="AY41" s="22"/>
      <c r="AZ41" s="22"/>
      <c r="BA41" s="22"/>
    </row>
    <row r="42" spans="1:53" s="1" customFormat="1" ht="14.1" customHeight="1">
      <c r="A42" s="1487"/>
      <c r="B42" s="843"/>
      <c r="C42" s="845"/>
      <c r="D42" s="1255"/>
      <c r="E42" s="845"/>
      <c r="F42" s="814"/>
      <c r="G42" s="815"/>
      <c r="H42" s="815"/>
      <c r="I42" s="815"/>
      <c r="J42" s="815"/>
      <c r="K42" s="815"/>
      <c r="L42" s="815"/>
      <c r="M42" s="816"/>
      <c r="N42" s="248" t="s">
        <v>221</v>
      </c>
      <c r="O42" s="308" t="s">
        <v>5988</v>
      </c>
      <c r="P42" s="362"/>
      <c r="Q42" s="1488"/>
      <c r="R42" s="1488"/>
      <c r="S42" s="1488"/>
      <c r="T42" s="1488"/>
      <c r="U42" s="1488"/>
      <c r="V42" s="1489"/>
      <c r="W42" s="1385"/>
      <c r="X42" s="1024"/>
      <c r="Y42" s="5"/>
      <c r="AB42" s="22"/>
      <c r="AC42" s="55"/>
      <c r="AD42" s="55"/>
      <c r="AE42"/>
      <c r="AF42"/>
      <c r="AG42"/>
      <c r="AH42"/>
      <c r="AI42"/>
      <c r="AJ42"/>
      <c r="AK42"/>
      <c r="AL42"/>
      <c r="AM42"/>
      <c r="AN42"/>
      <c r="AO42"/>
      <c r="AP42"/>
      <c r="AQ42"/>
      <c r="AR42"/>
      <c r="AS42"/>
      <c r="AT42"/>
      <c r="AU42"/>
      <c r="AV42"/>
      <c r="AW42"/>
      <c r="AX42"/>
      <c r="AY42"/>
    </row>
    <row r="43" spans="1:53" ht="5.0999999999999996" customHeight="1">
      <c r="A43" s="791"/>
      <c r="B43" s="791"/>
      <c r="C43" s="791"/>
      <c r="D43" s="791"/>
      <c r="E43" s="791"/>
      <c r="F43" s="791"/>
      <c r="G43" s="791"/>
      <c r="H43" s="791"/>
      <c r="I43" s="791"/>
      <c r="J43" s="791"/>
      <c r="K43" s="791"/>
      <c r="L43" s="791"/>
      <c r="M43" s="791"/>
      <c r="N43" s="791"/>
      <c r="O43" s="791"/>
      <c r="P43" s="791"/>
      <c r="Q43" s="791"/>
      <c r="R43" s="791"/>
      <c r="S43" s="791"/>
      <c r="T43" s="791"/>
      <c r="U43" s="791"/>
      <c r="V43" s="791"/>
      <c r="W43" s="791"/>
      <c r="X43" s="791"/>
      <c r="AA43" s="1"/>
      <c r="AB43" s="22"/>
      <c r="AC43" s="55"/>
      <c r="AD43" s="55"/>
    </row>
    <row r="44" spans="1:53" ht="33" customHeight="1">
      <c r="A44" s="1182" t="s">
        <v>6527</v>
      </c>
      <c r="B44" s="1183"/>
      <c r="C44" s="1183"/>
      <c r="D44" s="1183"/>
      <c r="E44" s="1183"/>
      <c r="F44" s="1183"/>
      <c r="G44" s="1184"/>
      <c r="H44" s="1184"/>
      <c r="I44" s="1184"/>
      <c r="J44" s="1184"/>
      <c r="K44" s="1184"/>
      <c r="L44" s="1184"/>
      <c r="M44" s="1184"/>
      <c r="N44" s="1184"/>
      <c r="O44" s="1184"/>
      <c r="P44" s="1184"/>
      <c r="Q44" s="1184"/>
      <c r="R44" s="1184"/>
      <c r="S44" s="1184"/>
      <c r="T44" s="1184"/>
      <c r="U44" s="1184"/>
      <c r="V44" s="1184"/>
      <c r="W44" s="1183"/>
      <c r="X44" s="1185"/>
      <c r="AA44" s="1"/>
      <c r="AB44" s="22"/>
      <c r="AC44" s="55"/>
      <c r="AD44" s="55"/>
    </row>
    <row r="45" spans="1:53" s="66" customFormat="1" ht="12" customHeight="1">
      <c r="A45" s="930" t="s">
        <v>219</v>
      </c>
      <c r="B45" s="489"/>
      <c r="C45" s="489"/>
      <c r="D45" s="489"/>
      <c r="E45" s="489"/>
      <c r="F45" s="489"/>
      <c r="G45" s="1069" t="s">
        <v>6193</v>
      </c>
      <c r="H45" s="1070"/>
      <c r="I45" s="1070"/>
      <c r="J45" s="1070"/>
      <c r="K45" s="1070"/>
      <c r="L45" s="1070"/>
      <c r="M45" s="1070"/>
      <c r="N45" s="1070"/>
      <c r="O45" s="1070"/>
      <c r="P45" s="1070"/>
      <c r="Q45" s="1070"/>
      <c r="R45" s="1070"/>
      <c r="S45" s="1070"/>
      <c r="T45" s="1070"/>
      <c r="U45" s="1070"/>
      <c r="V45" s="1071"/>
      <c r="W45" s="1181" t="s">
        <v>6528</v>
      </c>
      <c r="X45" s="1188" t="s">
        <v>306</v>
      </c>
      <c r="AA45" s="1"/>
      <c r="AB45" s="22"/>
      <c r="AC45" s="55"/>
      <c r="AD45" s="55"/>
    </row>
    <row r="46" spans="1:53" ht="15" customHeight="1">
      <c r="A46" s="1095"/>
      <c r="B46" s="491"/>
      <c r="C46" s="491"/>
      <c r="D46" s="491"/>
      <c r="E46" s="491"/>
      <c r="F46" s="491"/>
      <c r="G46" s="1013" t="s">
        <v>299</v>
      </c>
      <c r="H46" s="1343"/>
      <c r="I46" s="1343"/>
      <c r="J46" s="1343"/>
      <c r="K46" s="1344"/>
      <c r="L46" s="413" t="s">
        <v>6004</v>
      </c>
      <c r="M46" s="1058" t="s">
        <v>6091</v>
      </c>
      <c r="N46" s="1058"/>
      <c r="O46" s="1014"/>
      <c r="P46" s="1013" t="s">
        <v>220</v>
      </c>
      <c r="Q46" s="1058"/>
      <c r="R46" s="1058"/>
      <c r="S46" s="1058"/>
      <c r="T46" s="1014"/>
      <c r="U46" s="1058" t="s">
        <v>6106</v>
      </c>
      <c r="V46" s="1014"/>
      <c r="W46" s="1097"/>
      <c r="X46" s="1099"/>
      <c r="AA46" s="1"/>
      <c r="AB46" s="22"/>
      <c r="AC46" s="55"/>
      <c r="AD46" s="55"/>
    </row>
    <row r="47" spans="1:53" ht="14.1" customHeight="1">
      <c r="A47" s="1549" t="s">
        <v>6140</v>
      </c>
      <c r="B47" s="335">
        <v>1</v>
      </c>
      <c r="C47" s="1076" t="s">
        <v>6609</v>
      </c>
      <c r="D47" s="1076"/>
      <c r="E47" s="1076"/>
      <c r="F47" s="1076"/>
      <c r="G47" s="291" t="s">
        <v>221</v>
      </c>
      <c r="H47" s="1173" t="s">
        <v>6533</v>
      </c>
      <c r="I47" s="1173"/>
      <c r="J47" s="1173"/>
      <c r="K47" s="1174"/>
      <c r="L47" s="382"/>
      <c r="M47" s="1508"/>
      <c r="N47" s="867"/>
      <c r="O47" s="1109"/>
      <c r="P47" s="221" t="s">
        <v>6610</v>
      </c>
      <c r="Q47" s="303"/>
      <c r="R47" s="337"/>
      <c r="S47" s="303"/>
      <c r="T47" s="338"/>
      <c r="U47" s="1083"/>
      <c r="V47" s="1109"/>
      <c r="W47" s="1001" t="s">
        <v>6520</v>
      </c>
      <c r="X47" s="1338" t="s">
        <v>6553</v>
      </c>
    </row>
    <row r="48" spans="1:53" ht="14.1" customHeight="1">
      <c r="A48" s="1550"/>
      <c r="B48" s="278"/>
      <c r="C48" s="1037"/>
      <c r="D48" s="1037"/>
      <c r="E48" s="1037"/>
      <c r="F48" s="1037"/>
      <c r="G48" s="154" t="s">
        <v>221</v>
      </c>
      <c r="H48" s="279" t="s">
        <v>6536</v>
      </c>
      <c r="I48" s="173" t="s">
        <v>6534</v>
      </c>
      <c r="J48" s="1032" t="s">
        <v>231</v>
      </c>
      <c r="K48" s="1032"/>
      <c r="L48" s="365"/>
      <c r="M48" s="1468"/>
      <c r="N48" s="868"/>
      <c r="O48" s="1165"/>
      <c r="P48" s="141" t="s">
        <v>6611</v>
      </c>
      <c r="Q48" s="280"/>
      <c r="R48" s="172" t="s">
        <v>6612</v>
      </c>
      <c r="S48" s="280"/>
      <c r="T48" s="172" t="s">
        <v>6555</v>
      </c>
      <c r="U48" s="1275"/>
      <c r="V48" s="1165"/>
      <c r="W48" s="1001"/>
      <c r="X48" s="1338"/>
    </row>
    <row r="49" spans="1:24" ht="14.1" customHeight="1">
      <c r="A49" s="1550"/>
      <c r="B49" s="271">
        <v>2</v>
      </c>
      <c r="C49" s="1048" t="s">
        <v>6613</v>
      </c>
      <c r="D49" s="1048"/>
      <c r="E49" s="1048"/>
      <c r="F49" s="1048"/>
      <c r="G49" s="216" t="s">
        <v>221</v>
      </c>
      <c r="H49" s="1077" t="s">
        <v>6533</v>
      </c>
      <c r="I49" s="1077"/>
      <c r="J49" s="1077"/>
      <c r="K49" s="1078"/>
      <c r="L49" s="299"/>
      <c r="M49" s="1261"/>
      <c r="N49" s="841"/>
      <c r="O49" s="1262"/>
      <c r="P49" s="274"/>
      <c r="Q49" s="274"/>
      <c r="R49" s="274"/>
      <c r="S49" s="274"/>
      <c r="T49" s="274"/>
      <c r="U49" s="840"/>
      <c r="V49" s="1262"/>
      <c r="W49" s="1001"/>
      <c r="X49" s="1338"/>
    </row>
    <row r="50" spans="1:24" ht="14.1" customHeight="1">
      <c r="A50" s="1550"/>
      <c r="B50" s="278"/>
      <c r="C50" s="1037"/>
      <c r="D50" s="1037"/>
      <c r="E50" s="1037"/>
      <c r="F50" s="1037"/>
      <c r="G50" s="154" t="s">
        <v>221</v>
      </c>
      <c r="H50" s="279" t="s">
        <v>6536</v>
      </c>
      <c r="I50" s="173" t="s">
        <v>6534</v>
      </c>
      <c r="J50" s="1032" t="s">
        <v>231</v>
      </c>
      <c r="K50" s="1032"/>
      <c r="L50" s="365"/>
      <c r="M50" s="1468"/>
      <c r="N50" s="868"/>
      <c r="O50" s="1165"/>
      <c r="P50" s="172"/>
      <c r="Q50" s="172"/>
      <c r="R50" s="172"/>
      <c r="S50" s="172"/>
      <c r="T50" s="172"/>
      <c r="U50" s="1275"/>
      <c r="V50" s="1165"/>
      <c r="W50" s="1001"/>
      <c r="X50" s="1338"/>
    </row>
    <row r="51" spans="1:24" ht="14.1" customHeight="1">
      <c r="A51" s="1550"/>
      <c r="B51" s="271">
        <v>3</v>
      </c>
      <c r="C51" s="1048" t="s">
        <v>6614</v>
      </c>
      <c r="D51" s="1048"/>
      <c r="E51" s="1048"/>
      <c r="F51" s="1048"/>
      <c r="G51" s="216" t="s">
        <v>221</v>
      </c>
      <c r="H51" s="1077" t="s">
        <v>6533</v>
      </c>
      <c r="I51" s="1077"/>
      <c r="J51" s="1077"/>
      <c r="K51" s="1078"/>
      <c r="L51" s="299"/>
      <c r="M51" s="1466"/>
      <c r="N51" s="1377"/>
      <c r="O51" s="1378"/>
      <c r="P51" s="216" t="s">
        <v>6522</v>
      </c>
      <c r="Q51" s="61" t="s">
        <v>5936</v>
      </c>
      <c r="R51" s="274"/>
      <c r="S51" s="61"/>
      <c r="T51" s="61"/>
      <c r="U51" s="840"/>
      <c r="V51" s="1262"/>
      <c r="W51" s="1001"/>
      <c r="X51" s="1338"/>
    </row>
    <row r="52" spans="1:24" ht="14.1" customHeight="1">
      <c r="A52" s="1551"/>
      <c r="B52" s="283"/>
      <c r="C52" s="1272"/>
      <c r="D52" s="1272"/>
      <c r="E52" s="1272"/>
      <c r="F52" s="1272"/>
      <c r="G52" s="248" t="s">
        <v>221</v>
      </c>
      <c r="H52" s="284" t="s">
        <v>6536</v>
      </c>
      <c r="I52" s="217" t="s">
        <v>6534</v>
      </c>
      <c r="J52" s="1058" t="s">
        <v>231</v>
      </c>
      <c r="K52" s="1058"/>
      <c r="L52" s="366"/>
      <c r="M52" s="1255"/>
      <c r="N52" s="844"/>
      <c r="O52" s="1110"/>
      <c r="P52" s="343" t="s">
        <v>6615</v>
      </c>
      <c r="Q52" s="844"/>
      <c r="R52" s="844"/>
      <c r="S52" s="844" t="s">
        <v>6616</v>
      </c>
      <c r="T52" s="1110"/>
      <c r="U52" s="843"/>
      <c r="V52" s="1110"/>
      <c r="W52" s="1002"/>
      <c r="X52" s="492"/>
    </row>
    <row r="53" spans="1:24" ht="5.0999999999999996" customHeight="1">
      <c r="A53" s="1379"/>
      <c r="B53" s="1379"/>
      <c r="C53" s="1379"/>
      <c r="D53" s="1379"/>
      <c r="E53" s="1379"/>
      <c r="F53" s="1379"/>
      <c r="G53" s="1379"/>
      <c r="H53" s="1379"/>
      <c r="I53" s="1379"/>
      <c r="J53" s="1379"/>
      <c r="K53" s="1379"/>
      <c r="L53" s="1379"/>
      <c r="M53" s="1379"/>
      <c r="N53" s="1379"/>
      <c r="O53" s="1379"/>
      <c r="P53" s="1379"/>
      <c r="Q53" s="1379"/>
      <c r="R53" s="1379"/>
      <c r="S53" s="1379"/>
      <c r="T53" s="1379"/>
      <c r="U53" s="1379"/>
      <c r="V53" s="1379"/>
      <c r="W53" s="1379"/>
      <c r="X53" s="1379"/>
    </row>
    <row r="54" spans="1:24" ht="17.25" customHeight="1">
      <c r="A54" s="383" t="s">
        <v>6617</v>
      </c>
      <c r="B54" s="1270" t="s">
        <v>6069</v>
      </c>
      <c r="C54" s="1271"/>
      <c r="D54" s="1271"/>
      <c r="E54" s="1271"/>
      <c r="F54" s="1271"/>
      <c r="G54" s="1049" t="s">
        <v>6063</v>
      </c>
      <c r="H54" s="1050"/>
      <c r="I54" s="1379"/>
      <c r="J54" s="1379"/>
      <c r="K54" s="1379"/>
      <c r="L54" s="1383"/>
      <c r="M54" s="1046" t="s">
        <v>6070</v>
      </c>
      <c r="N54" s="1047"/>
      <c r="O54" s="1384"/>
      <c r="P54" s="1045"/>
      <c r="Q54" s="1045"/>
      <c r="R54" s="1045"/>
      <c r="S54" s="1045"/>
      <c r="T54" s="1045"/>
      <c r="U54" s="1030"/>
      <c r="V54" s="1031"/>
      <c r="W54" s="353" t="s">
        <v>6520</v>
      </c>
      <c r="X54" s="354" t="s">
        <v>6520</v>
      </c>
    </row>
    <row r="55" spans="1:24" ht="15" customHeight="1">
      <c r="A55" s="1540"/>
      <c r="B55" s="1540"/>
      <c r="C55" s="1548" t="s">
        <v>6146</v>
      </c>
      <c r="D55" s="1548"/>
      <c r="E55" s="1548"/>
      <c r="F55" s="1548"/>
      <c r="G55" s="1548"/>
      <c r="H55" s="1548"/>
      <c r="I55" s="1548"/>
      <c r="J55" s="1548"/>
      <c r="K55" s="1548"/>
      <c r="L55" s="1548"/>
      <c r="M55" s="1548"/>
      <c r="N55" s="1548"/>
      <c r="O55" s="1548"/>
      <c r="P55" s="1548"/>
      <c r="Q55" s="1548"/>
      <c r="R55" s="1548"/>
      <c r="S55" s="1548"/>
      <c r="T55" s="1548"/>
      <c r="U55" s="1548"/>
      <c r="V55" s="1548"/>
      <c r="W55" s="1548"/>
      <c r="X55" s="1548"/>
    </row>
    <row r="57" spans="1:24">
      <c r="L57" s="49"/>
      <c r="M57" s="49"/>
      <c r="N57" s="49"/>
      <c r="O57" s="49"/>
      <c r="P57" s="49"/>
      <c r="Q57" s="49"/>
      <c r="R57" s="49"/>
      <c r="S57" s="49"/>
      <c r="T57" s="49"/>
      <c r="U57" s="49"/>
      <c r="V57" s="49"/>
      <c r="W57" s="49"/>
    </row>
    <row r="58" spans="1:24">
      <c r="L58" s="49"/>
      <c r="M58" s="49"/>
      <c r="N58" s="49"/>
      <c r="O58" s="49"/>
      <c r="P58" s="49"/>
      <c r="Q58" s="49"/>
      <c r="R58" s="49"/>
      <c r="S58" s="49"/>
      <c r="T58" s="49"/>
      <c r="U58" s="49"/>
      <c r="V58" s="49"/>
      <c r="W58" s="49"/>
    </row>
    <row r="59" spans="1:24">
      <c r="L59" s="49"/>
      <c r="M59" s="49"/>
      <c r="N59" s="49"/>
      <c r="O59" s="49"/>
      <c r="P59" s="49"/>
      <c r="Q59" s="49"/>
      <c r="R59" s="49"/>
      <c r="S59" s="49"/>
      <c r="T59" s="49"/>
      <c r="U59" s="49"/>
      <c r="V59" s="49"/>
      <c r="W59" s="49"/>
    </row>
    <row r="60" spans="1:24">
      <c r="L60" s="49"/>
      <c r="M60" s="49"/>
      <c r="N60" s="49"/>
      <c r="O60" s="49"/>
      <c r="P60" s="49"/>
      <c r="Q60" s="49"/>
      <c r="R60" s="49"/>
      <c r="S60" s="49"/>
      <c r="T60" s="49"/>
      <c r="U60" s="49"/>
      <c r="V60" s="49"/>
      <c r="W60" s="49"/>
    </row>
    <row r="61" spans="1:24">
      <c r="L61" s="49"/>
      <c r="M61" s="49"/>
      <c r="N61" s="49"/>
      <c r="O61" s="49"/>
      <c r="P61" s="49"/>
      <c r="Q61" s="49"/>
      <c r="R61" s="49"/>
      <c r="S61" s="49"/>
      <c r="T61" s="49"/>
      <c r="U61" s="49"/>
      <c r="V61" s="49"/>
      <c r="W61" s="49"/>
    </row>
    <row r="62" spans="1:24">
      <c r="L62" s="49"/>
      <c r="M62" s="49"/>
      <c r="N62" s="49"/>
      <c r="O62" s="49"/>
      <c r="P62" s="49"/>
      <c r="Q62" s="49"/>
      <c r="R62" s="49"/>
      <c r="S62" s="49"/>
      <c r="T62" s="49"/>
      <c r="U62" s="49"/>
      <c r="V62" s="49"/>
      <c r="W62" s="49"/>
    </row>
    <row r="63" spans="1:24">
      <c r="L63" s="49"/>
      <c r="M63" s="49"/>
      <c r="N63" s="49"/>
      <c r="O63" s="49"/>
      <c r="P63" s="49"/>
      <c r="Q63" s="49"/>
      <c r="R63" s="49"/>
      <c r="S63" s="49"/>
      <c r="T63" s="49"/>
      <c r="U63" s="49"/>
      <c r="V63" s="49"/>
      <c r="W63" s="49"/>
    </row>
    <row r="64" spans="1:24">
      <c r="L64" s="49"/>
      <c r="M64" s="49"/>
      <c r="N64" s="49"/>
      <c r="O64" s="49"/>
      <c r="P64" s="49"/>
      <c r="Q64" s="49"/>
      <c r="R64" s="49"/>
      <c r="S64" s="49"/>
      <c r="T64" s="49"/>
      <c r="U64" s="49"/>
      <c r="V64" s="49"/>
      <c r="W64" s="49"/>
    </row>
    <row r="65" spans="12:23">
      <c r="L65" s="49"/>
      <c r="M65" s="49"/>
      <c r="N65" s="49"/>
      <c r="O65" s="49"/>
      <c r="P65" s="49"/>
      <c r="Q65" s="49"/>
      <c r="R65" s="49"/>
      <c r="S65" s="49"/>
      <c r="T65" s="49"/>
      <c r="U65" s="49"/>
      <c r="V65" s="49"/>
      <c r="W65" s="49"/>
    </row>
  </sheetData>
  <mergeCells count="160">
    <mergeCell ref="C55:X55"/>
    <mergeCell ref="A55:B55"/>
    <mergeCell ref="H51:K51"/>
    <mergeCell ref="M47:O47"/>
    <mergeCell ref="M48:O48"/>
    <mergeCell ref="M49:O49"/>
    <mergeCell ref="M50:O50"/>
    <mergeCell ref="M51:O51"/>
    <mergeCell ref="M52:O52"/>
    <mergeCell ref="A53:X53"/>
    <mergeCell ref="H49:K49"/>
    <mergeCell ref="U54:V54"/>
    <mergeCell ref="A47:A52"/>
    <mergeCell ref="U47:V48"/>
    <mergeCell ref="U49:V50"/>
    <mergeCell ref="U51:V52"/>
    <mergeCell ref="Q52:R52"/>
    <mergeCell ref="S52:T52"/>
    <mergeCell ref="C47:F48"/>
    <mergeCell ref="C51:F52"/>
    <mergeCell ref="J48:K48"/>
    <mergeCell ref="J50:K50"/>
    <mergeCell ref="J52:K52"/>
    <mergeCell ref="G54:H54"/>
    <mergeCell ref="H47:K47"/>
    <mergeCell ref="A45:F46"/>
    <mergeCell ref="G45:V45"/>
    <mergeCell ref="W45:W46"/>
    <mergeCell ref="X45:X46"/>
    <mergeCell ref="P46:T46"/>
    <mergeCell ref="U46:V46"/>
    <mergeCell ref="B36:C36"/>
    <mergeCell ref="Q40:V40"/>
    <mergeCell ref="D37:E38"/>
    <mergeCell ref="A36:A42"/>
    <mergeCell ref="F39:M40"/>
    <mergeCell ref="B41:C42"/>
    <mergeCell ref="D41:E42"/>
    <mergeCell ref="F41:M42"/>
    <mergeCell ref="W37:X42"/>
    <mergeCell ref="A2:X2"/>
    <mergeCell ref="Q5:S5"/>
    <mergeCell ref="T3:U3"/>
    <mergeCell ref="T4:U4"/>
    <mergeCell ref="T5:U5"/>
    <mergeCell ref="A6:X6"/>
    <mergeCell ref="B11:B17"/>
    <mergeCell ref="C25:C29"/>
    <mergeCell ref="B22:B29"/>
    <mergeCell ref="B19:B20"/>
    <mergeCell ref="E10:J10"/>
    <mergeCell ref="E11:J11"/>
    <mergeCell ref="E12:J12"/>
    <mergeCell ref="E13:J13"/>
    <mergeCell ref="E14:J17"/>
    <mergeCell ref="D14:D17"/>
    <mergeCell ref="K14:O17"/>
    <mergeCell ref="P11:R12"/>
    <mergeCell ref="T10:V10"/>
    <mergeCell ref="T11:V11"/>
    <mergeCell ref="T12:V12"/>
    <mergeCell ref="T13:V13"/>
    <mergeCell ref="P16:V16"/>
    <mergeCell ref="P23:R23"/>
    <mergeCell ref="W8:W9"/>
    <mergeCell ref="O3:P5"/>
    <mergeCell ref="R3:S3"/>
    <mergeCell ref="R4:S4"/>
    <mergeCell ref="A1:X1"/>
    <mergeCell ref="T30:U30"/>
    <mergeCell ref="W30:W32"/>
    <mergeCell ref="C18:C20"/>
    <mergeCell ref="C21:C24"/>
    <mergeCell ref="K21:O23"/>
    <mergeCell ref="P8:V8"/>
    <mergeCell ref="K10:O11"/>
    <mergeCell ref="P9:V9"/>
    <mergeCell ref="D5:N5"/>
    <mergeCell ref="V4:X4"/>
    <mergeCell ref="V3:W3"/>
    <mergeCell ref="V5:X5"/>
    <mergeCell ref="C30:C32"/>
    <mergeCell ref="X8:X9"/>
    <mergeCell ref="A3:A5"/>
    <mergeCell ref="B3:C4"/>
    <mergeCell ref="E4:N4"/>
    <mergeCell ref="B5:C5"/>
    <mergeCell ref="A7:C7"/>
    <mergeCell ref="W11:W17"/>
    <mergeCell ref="X10:X32"/>
    <mergeCell ref="N36:V36"/>
    <mergeCell ref="W47:W52"/>
    <mergeCell ref="D39:E40"/>
    <mergeCell ref="A34:C34"/>
    <mergeCell ref="D34:X34"/>
    <mergeCell ref="D36:E36"/>
    <mergeCell ref="F36:M36"/>
    <mergeCell ref="F37:M38"/>
    <mergeCell ref="Q42:V42"/>
    <mergeCell ref="A44:X44"/>
    <mergeCell ref="C49:F50"/>
    <mergeCell ref="X47:X52"/>
    <mergeCell ref="G46:K46"/>
    <mergeCell ref="M46:O46"/>
    <mergeCell ref="W18:W20"/>
    <mergeCell ref="A35:X35"/>
    <mergeCell ref="W36:X36"/>
    <mergeCell ref="Q38:V38"/>
    <mergeCell ref="A43:X43"/>
    <mergeCell ref="E24:J24"/>
    <mergeCell ref="K24:O29"/>
    <mergeCell ref="E25:J29"/>
    <mergeCell ref="U27:V27"/>
    <mergeCell ref="P28:R28"/>
    <mergeCell ref="E19:O20"/>
    <mergeCell ref="E18:O18"/>
    <mergeCell ref="D19:D20"/>
    <mergeCell ref="E21:J21"/>
    <mergeCell ref="Q17:U17"/>
    <mergeCell ref="D3:K3"/>
    <mergeCell ref="A10:A17"/>
    <mergeCell ref="A18:A32"/>
    <mergeCell ref="D7:X7"/>
    <mergeCell ref="D25:D29"/>
    <mergeCell ref="E30:O30"/>
    <mergeCell ref="E31:O32"/>
    <mergeCell ref="D31:D32"/>
    <mergeCell ref="L3:N3"/>
    <mergeCell ref="Q14:R14"/>
    <mergeCell ref="S14:U14"/>
    <mergeCell ref="T15:U15"/>
    <mergeCell ref="P18:R19"/>
    <mergeCell ref="T19:U19"/>
    <mergeCell ref="K12:O13"/>
    <mergeCell ref="A8:C9"/>
    <mergeCell ref="D8:O9"/>
    <mergeCell ref="B54:F54"/>
    <mergeCell ref="I54:L54"/>
    <mergeCell ref="M54:N54"/>
    <mergeCell ref="C10:C17"/>
    <mergeCell ref="O54:T54"/>
    <mergeCell ref="B39:C40"/>
    <mergeCell ref="B37:C38"/>
    <mergeCell ref="R20:V20"/>
    <mergeCell ref="B31:B32"/>
    <mergeCell ref="R31:V31"/>
    <mergeCell ref="A33:X33"/>
    <mergeCell ref="E22:J22"/>
    <mergeCell ref="E23:J23"/>
    <mergeCell ref="S26:U26"/>
    <mergeCell ref="Q29:R29"/>
    <mergeCell ref="S29:U29"/>
    <mergeCell ref="W24:W29"/>
    <mergeCell ref="W21:W23"/>
    <mergeCell ref="P21:R22"/>
    <mergeCell ref="S24:V24"/>
    <mergeCell ref="S25:U25"/>
    <mergeCell ref="T21:V21"/>
    <mergeCell ref="T22:V22"/>
    <mergeCell ref="T23:V23"/>
  </mergeCells>
  <phoneticPr fontId="23"/>
  <dataValidations count="2">
    <dataValidation type="list" allowBlank="1" showInputMessage="1" showErrorMessage="1" sqref="S10:S13 Q3:Q5 I48 N37:N42 D4 S32 P32 G47:G52 I50 I52 T37 Q37 Q39 T41 T39 Q41 P29 S18:S19 P14 S28 U18 S21:S23">
      <formula1>"□,■"</formula1>
    </dataValidation>
    <dataValidation type="list" allowBlank="1" showInputMessage="1" showErrorMessage="1" sqref="D3">
      <formula1>確認範囲</formula1>
    </dataValidation>
  </dataValidations>
  <pageMargins left="0.70866141732283472" right="0.70866141732283472" top="0.74803149606299213" bottom="0.74803149606299213" header="0.31496062992125984" footer="0.31496062992125984"/>
  <pageSetup paperSize="9" orientation="portrait" r:id="rId1"/>
  <headerFooter>
    <oddHeader>&amp;R［内部］</oddHeader>
    <oddFooter>&amp;C&amp;9&amp;P</oddFooter>
  </headerFooter>
</worksheet>
</file>

<file path=xl/worksheets/sheet13.xml><?xml version="1.0" encoding="utf-8"?>
<worksheet xmlns="http://schemas.openxmlformats.org/spreadsheetml/2006/main" xmlns:r="http://schemas.openxmlformats.org/officeDocument/2006/relationships">
  <sheetPr codeName="Sheet13"/>
  <dimension ref="A1:AU58"/>
  <sheetViews>
    <sheetView view="pageBreakPreview" zoomScale="115" zoomScaleNormal="100" zoomScaleSheetLayoutView="115" workbookViewId="0">
      <selection activeCell="A13" sqref="A13:W16"/>
    </sheetView>
  </sheetViews>
  <sheetFormatPr defaultColWidth="9" defaultRowHeight="13.5"/>
  <cols>
    <col min="1" max="1" width="4.125" customWidth="1"/>
    <col min="2" max="2" width="2.625" customWidth="1"/>
    <col min="3" max="3" width="7.875" customWidth="1"/>
    <col min="4" max="5" width="2.625" customWidth="1"/>
    <col min="6" max="11" width="2.625" style="49" customWidth="1"/>
    <col min="12" max="15" width="2.625" customWidth="1"/>
    <col min="16" max="22" width="3.625" customWidth="1"/>
    <col min="23" max="24" width="8.625" customWidth="1"/>
    <col min="25" max="25" width="1.5" customWidth="1"/>
    <col min="26" max="26" width="4.125" customWidth="1"/>
    <col min="27" max="27" width="2.625" customWidth="1"/>
    <col min="28" max="28" width="17.375" customWidth="1"/>
    <col min="29" max="29" width="3" customWidth="1"/>
    <col min="30" max="30" width="4.125" customWidth="1"/>
    <col min="31" max="47" width="3" customWidth="1"/>
    <col min="48" max="49" width="9.25" customWidth="1"/>
  </cols>
  <sheetData>
    <row r="1" spans="1:25" ht="19.7" customHeight="1">
      <c r="A1" s="543" t="s">
        <v>6162</v>
      </c>
      <c r="B1" s="543"/>
      <c r="C1" s="543"/>
      <c r="D1" s="543"/>
      <c r="E1" s="543"/>
      <c r="F1" s="543"/>
      <c r="G1" s="543"/>
      <c r="H1" s="543"/>
      <c r="I1" s="543"/>
      <c r="J1" s="543"/>
      <c r="K1" s="543"/>
      <c r="L1" s="543"/>
      <c r="M1" s="543"/>
      <c r="N1" s="543"/>
      <c r="O1" s="543"/>
      <c r="P1" s="543"/>
      <c r="Q1" s="543"/>
      <c r="R1" s="543"/>
      <c r="S1" s="543"/>
      <c r="T1" s="543"/>
      <c r="U1" s="543"/>
      <c r="V1" s="543"/>
      <c r="W1" s="543"/>
      <c r="X1" s="543"/>
      <c r="Y1" s="4"/>
    </row>
    <row r="2" spans="1:25" ht="8.25" customHeight="1">
      <c r="A2" s="543"/>
      <c r="B2" s="543"/>
      <c r="C2" s="543"/>
      <c r="D2" s="543"/>
      <c r="E2" s="543"/>
      <c r="F2" s="543"/>
      <c r="G2" s="543"/>
      <c r="H2" s="543"/>
      <c r="I2" s="543"/>
      <c r="J2" s="543"/>
      <c r="K2" s="543"/>
      <c r="L2" s="543"/>
      <c r="M2" s="543"/>
      <c r="N2" s="543"/>
      <c r="O2" s="543"/>
      <c r="P2" s="543"/>
      <c r="Q2" s="543"/>
      <c r="R2" s="543"/>
      <c r="S2" s="543"/>
      <c r="T2" s="543"/>
      <c r="U2" s="543"/>
      <c r="V2" s="543"/>
      <c r="W2" s="543"/>
      <c r="X2" s="543"/>
      <c r="Y2" s="4"/>
    </row>
    <row r="3" spans="1:25" ht="15" customHeight="1">
      <c r="A3" s="1106" t="s">
        <v>6661</v>
      </c>
      <c r="B3" s="1083" t="s">
        <v>319</v>
      </c>
      <c r="C3" s="1109"/>
      <c r="D3" s="890"/>
      <c r="E3" s="891"/>
      <c r="F3" s="891"/>
      <c r="G3" s="891"/>
      <c r="H3" s="891"/>
      <c r="I3" s="891"/>
      <c r="J3" s="891"/>
      <c r="K3" s="891"/>
      <c r="L3" s="1005" t="str">
        <f>IF(D3="","",VLOOKUP(D3,リスト!F$4:G$9,2))</f>
        <v/>
      </c>
      <c r="M3" s="1006"/>
      <c r="N3" s="1007"/>
      <c r="O3" s="1009" t="s">
        <v>6118</v>
      </c>
      <c r="P3" s="1010"/>
      <c r="Q3" s="213" t="s">
        <v>221</v>
      </c>
      <c r="R3" s="778" t="s">
        <v>5987</v>
      </c>
      <c r="S3" s="779"/>
      <c r="T3" s="946"/>
      <c r="U3" s="1445"/>
      <c r="V3" s="893" t="str">
        <f>IF(表紙!D29="","",表紙!D29)</f>
        <v/>
      </c>
      <c r="W3" s="1008"/>
      <c r="X3" s="215" t="s">
        <v>6192</v>
      </c>
      <c r="Y3" s="4"/>
    </row>
    <row r="4" spans="1:25" ht="15" customHeight="1">
      <c r="A4" s="1107"/>
      <c r="B4" s="843"/>
      <c r="C4" s="1110"/>
      <c r="D4" s="216" t="s">
        <v>221</v>
      </c>
      <c r="E4" s="891" t="s">
        <v>328</v>
      </c>
      <c r="F4" s="891"/>
      <c r="G4" s="891"/>
      <c r="H4" s="891"/>
      <c r="I4" s="891"/>
      <c r="J4" s="891"/>
      <c r="K4" s="891"/>
      <c r="L4" s="891"/>
      <c r="M4" s="891"/>
      <c r="N4" s="892"/>
      <c r="O4" s="1011"/>
      <c r="P4" s="1012"/>
      <c r="Q4" s="50" t="s">
        <v>221</v>
      </c>
      <c r="R4" s="812" t="s">
        <v>6226</v>
      </c>
      <c r="S4" s="813"/>
      <c r="T4" s="1446" t="s">
        <v>321</v>
      </c>
      <c r="U4" s="1447"/>
      <c r="V4" s="1113" t="str">
        <f>IF(検査概要!H8="","",検査概要!H8)</f>
        <v/>
      </c>
      <c r="W4" s="1114"/>
      <c r="X4" s="1115"/>
      <c r="Y4" s="4"/>
    </row>
    <row r="5" spans="1:25" ht="15" customHeight="1">
      <c r="A5" s="1108"/>
      <c r="B5" s="1111" t="s">
        <v>320</v>
      </c>
      <c r="C5" s="1112"/>
      <c r="D5" s="1405"/>
      <c r="E5" s="1006"/>
      <c r="F5" s="1006"/>
      <c r="G5" s="1006"/>
      <c r="H5" s="1006"/>
      <c r="I5" s="1006"/>
      <c r="J5" s="1006"/>
      <c r="K5" s="1006"/>
      <c r="L5" s="1006"/>
      <c r="M5" s="1006"/>
      <c r="N5" s="1007"/>
      <c r="O5" s="1013"/>
      <c r="P5" s="1014"/>
      <c r="Q5" s="683"/>
      <c r="R5" s="1087"/>
      <c r="S5" s="1088"/>
      <c r="T5" s="1446" t="s">
        <v>267</v>
      </c>
      <c r="U5" s="1447"/>
      <c r="V5" s="1064" t="str">
        <f>表紙!G21</f>
        <v/>
      </c>
      <c r="W5" s="1065"/>
      <c r="X5" s="1066"/>
      <c r="Y5" s="4"/>
    </row>
    <row r="6" spans="1:25" ht="9" customHeight="1">
      <c r="A6" s="1355"/>
      <c r="B6" s="1355"/>
      <c r="C6" s="1355"/>
      <c r="D6" s="1355"/>
      <c r="E6" s="1355"/>
      <c r="F6" s="1355"/>
      <c r="G6" s="1355"/>
      <c r="H6" s="1355"/>
      <c r="I6" s="1355"/>
      <c r="J6" s="1355"/>
      <c r="K6" s="1355"/>
      <c r="L6" s="1355"/>
      <c r="M6" s="1355"/>
      <c r="N6" s="1355"/>
      <c r="O6" s="1355"/>
      <c r="P6" s="1355"/>
      <c r="Q6" s="1355"/>
      <c r="R6" s="1355"/>
      <c r="S6" s="1355"/>
      <c r="T6" s="1355"/>
      <c r="U6" s="1355"/>
      <c r="V6" s="1355"/>
      <c r="W6" s="1355"/>
      <c r="X6" s="1355"/>
      <c r="Y6" s="4"/>
    </row>
    <row r="7" spans="1:25" ht="33.950000000000003" customHeight="1">
      <c r="A7" s="1291" t="s">
        <v>6232</v>
      </c>
      <c r="B7" s="1572"/>
      <c r="C7" s="1573"/>
      <c r="D7" s="1059" t="s">
        <v>6513</v>
      </c>
      <c r="E7" s="1059"/>
      <c r="F7" s="1059"/>
      <c r="G7" s="1059"/>
      <c r="H7" s="1059"/>
      <c r="I7" s="1059"/>
      <c r="J7" s="1059"/>
      <c r="K7" s="1059"/>
      <c r="L7" s="1059"/>
      <c r="M7" s="1059"/>
      <c r="N7" s="1059"/>
      <c r="O7" s="1059"/>
      <c r="P7" s="1059"/>
      <c r="Q7" s="1059"/>
      <c r="R7" s="1059"/>
      <c r="S7" s="1059"/>
      <c r="T7" s="1059"/>
      <c r="U7" s="1059"/>
      <c r="V7" s="1059"/>
      <c r="W7" s="1059"/>
      <c r="X7" s="1506"/>
      <c r="Y7" s="4"/>
    </row>
    <row r="8" spans="1:25" s="66" customFormat="1" ht="15" customHeight="1">
      <c r="A8" s="533" t="s">
        <v>219</v>
      </c>
      <c r="B8" s="506"/>
      <c r="C8" s="506"/>
      <c r="D8" s="506"/>
      <c r="E8" s="506"/>
      <c r="F8" s="507"/>
      <c r="G8" s="1009" t="s">
        <v>6193</v>
      </c>
      <c r="H8" s="1242"/>
      <c r="I8" s="1242"/>
      <c r="J8" s="1242"/>
      <c r="K8" s="1242"/>
      <c r="L8" s="1242"/>
      <c r="M8" s="1242"/>
      <c r="N8" s="1242"/>
      <c r="O8" s="1242"/>
      <c r="P8" s="1242"/>
      <c r="Q8" s="1242"/>
      <c r="R8" s="1242"/>
      <c r="S8" s="1242"/>
      <c r="T8" s="1242"/>
      <c r="U8" s="1242"/>
      <c r="V8" s="1010"/>
      <c r="W8" s="1401" t="s">
        <v>6012</v>
      </c>
      <c r="X8" s="1390" t="s">
        <v>306</v>
      </c>
      <c r="Y8" s="4"/>
    </row>
    <row r="9" spans="1:25" ht="15" customHeight="1">
      <c r="A9" s="534"/>
      <c r="B9" s="508"/>
      <c r="C9" s="508"/>
      <c r="D9" s="508"/>
      <c r="E9" s="508"/>
      <c r="F9" s="509"/>
      <c r="G9" s="534" t="s">
        <v>308</v>
      </c>
      <c r="H9" s="508"/>
      <c r="I9" s="508"/>
      <c r="J9" s="508"/>
      <c r="K9" s="508"/>
      <c r="L9" s="508"/>
      <c r="M9" s="508"/>
      <c r="N9" s="508"/>
      <c r="O9" s="508"/>
      <c r="P9" s="508"/>
      <c r="Q9" s="508"/>
      <c r="R9" s="508"/>
      <c r="S9" s="508"/>
      <c r="T9" s="508"/>
      <c r="U9" s="508"/>
      <c r="V9" s="509"/>
      <c r="W9" s="1402"/>
      <c r="X9" s="1391"/>
      <c r="Y9" s="4"/>
    </row>
    <row r="10" spans="1:25" ht="15.6" customHeight="1">
      <c r="A10" s="1563" t="s">
        <v>6159</v>
      </c>
      <c r="B10" s="335">
        <v>1</v>
      </c>
      <c r="C10" s="1555" t="s">
        <v>5940</v>
      </c>
      <c r="D10" s="1555"/>
      <c r="E10" s="1555"/>
      <c r="F10" s="1571"/>
      <c r="G10" s="1244" t="s">
        <v>6227</v>
      </c>
      <c r="H10" s="1245"/>
      <c r="I10" s="1245"/>
      <c r="J10" s="384" t="s">
        <v>221</v>
      </c>
      <c r="K10" s="778" t="s">
        <v>6228</v>
      </c>
      <c r="L10" s="778"/>
      <c r="M10" s="778"/>
      <c r="N10" s="778"/>
      <c r="O10" s="778"/>
      <c r="P10" s="778"/>
      <c r="Q10" s="778"/>
      <c r="R10" s="778"/>
      <c r="S10" s="778"/>
      <c r="T10" s="778"/>
      <c r="U10" s="778"/>
      <c r="V10" s="779"/>
      <c r="W10" s="1569" t="s">
        <v>6190</v>
      </c>
      <c r="X10" s="1566" t="s">
        <v>5928</v>
      </c>
      <c r="Y10" s="4"/>
    </row>
    <row r="11" spans="1:25" s="66" customFormat="1" ht="15.6" customHeight="1">
      <c r="A11" s="1564"/>
      <c r="B11" s="1116"/>
      <c r="C11" s="1509"/>
      <c r="D11" s="1509"/>
      <c r="E11" s="1509"/>
      <c r="F11" s="1142"/>
      <c r="G11" s="1225"/>
      <c r="H11" s="1226"/>
      <c r="I11" s="1226"/>
      <c r="J11" s="287" t="s">
        <v>221</v>
      </c>
      <c r="K11" s="1554" t="s">
        <v>6231</v>
      </c>
      <c r="L11" s="1554"/>
      <c r="M11" s="1554"/>
      <c r="N11" s="1554"/>
      <c r="O11" s="1554"/>
      <c r="P11" s="287" t="s">
        <v>221</v>
      </c>
      <c r="Q11" s="812" t="s">
        <v>6672</v>
      </c>
      <c r="R11" s="812"/>
      <c r="S11" s="812"/>
      <c r="T11" s="812"/>
      <c r="U11" s="812"/>
      <c r="V11" s="813"/>
      <c r="W11" s="1570"/>
      <c r="X11" s="1567"/>
      <c r="Y11" s="4"/>
    </row>
    <row r="12" spans="1:25" s="66" customFormat="1" ht="15.6" customHeight="1">
      <c r="A12" s="1564"/>
      <c r="B12" s="1116"/>
      <c r="C12" s="1509"/>
      <c r="D12" s="1509"/>
      <c r="E12" s="1509"/>
      <c r="F12" s="1142"/>
      <c r="G12" s="703"/>
      <c r="H12" s="1175"/>
      <c r="I12" s="1175"/>
      <c r="J12" s="287" t="s">
        <v>221</v>
      </c>
      <c r="K12" s="812" t="s">
        <v>6229</v>
      </c>
      <c r="L12" s="812"/>
      <c r="M12" s="812"/>
      <c r="N12" s="812"/>
      <c r="O12" s="812"/>
      <c r="P12" s="812"/>
      <c r="Q12" s="812"/>
      <c r="R12" s="812"/>
      <c r="S12" s="812"/>
      <c r="T12" s="812"/>
      <c r="U12" s="812"/>
      <c r="V12" s="813"/>
      <c r="W12" s="1570"/>
      <c r="X12" s="1567"/>
      <c r="Y12" s="4"/>
    </row>
    <row r="13" spans="1:25" s="66" customFormat="1" ht="15.6" customHeight="1">
      <c r="A13" s="1564"/>
      <c r="B13" s="1116"/>
      <c r="C13" s="1509"/>
      <c r="D13" s="1509"/>
      <c r="E13" s="1509"/>
      <c r="F13" s="1142"/>
      <c r="G13" s="591"/>
      <c r="H13" s="1381"/>
      <c r="I13" s="1381"/>
      <c r="J13" s="287" t="s">
        <v>221</v>
      </c>
      <c r="K13" s="857" t="s">
        <v>6230</v>
      </c>
      <c r="L13" s="857"/>
      <c r="M13" s="857"/>
      <c r="N13" s="857"/>
      <c r="O13" s="857"/>
      <c r="P13" s="280" t="s">
        <v>221</v>
      </c>
      <c r="Q13" s="857" t="s">
        <v>231</v>
      </c>
      <c r="R13" s="857"/>
      <c r="S13" s="857"/>
      <c r="T13" s="857"/>
      <c r="U13" s="857"/>
      <c r="V13" s="858"/>
      <c r="W13" s="1570"/>
      <c r="X13" s="1567"/>
      <c r="Y13" s="4"/>
    </row>
    <row r="14" spans="1:25" s="66" customFormat="1" ht="15.6" customHeight="1">
      <c r="A14" s="1564"/>
      <c r="B14" s="1116"/>
      <c r="C14" s="1509"/>
      <c r="D14" s="1509"/>
      <c r="E14" s="1509"/>
      <c r="F14" s="1142"/>
      <c r="G14" s="1163" t="s">
        <v>6238</v>
      </c>
      <c r="H14" s="854"/>
      <c r="I14" s="854"/>
      <c r="J14" s="241" t="s">
        <v>6669</v>
      </c>
      <c r="K14" s="414"/>
      <c r="L14" s="1553"/>
      <c r="M14" s="1553"/>
      <c r="N14" s="1553"/>
      <c r="O14" s="1553"/>
      <c r="P14" s="1553"/>
      <c r="Q14" s="1553"/>
      <c r="R14" s="1553"/>
      <c r="S14" s="1553"/>
      <c r="T14" s="1553"/>
      <c r="U14" s="1553"/>
      <c r="V14" s="415" t="s">
        <v>6670</v>
      </c>
      <c r="W14" s="1570"/>
      <c r="X14" s="1567"/>
      <c r="Y14" s="4"/>
    </row>
    <row r="15" spans="1:25" s="66" customFormat="1" ht="15.6" customHeight="1">
      <c r="A15" s="1564"/>
      <c r="B15" s="1116"/>
      <c r="C15" s="1509"/>
      <c r="D15" s="1509"/>
      <c r="E15" s="1509"/>
      <c r="F15" s="1142"/>
      <c r="G15" s="840"/>
      <c r="H15" s="841"/>
      <c r="I15" s="841"/>
      <c r="J15" s="287" t="s">
        <v>221</v>
      </c>
      <c r="K15" s="1554" t="s">
        <v>6231</v>
      </c>
      <c r="L15" s="1554"/>
      <c r="M15" s="1554"/>
      <c r="N15" s="1554"/>
      <c r="O15" s="1554"/>
      <c r="P15" s="287" t="s">
        <v>221</v>
      </c>
      <c r="Q15" s="812" t="s">
        <v>6690</v>
      </c>
      <c r="R15" s="812"/>
      <c r="S15" s="812"/>
      <c r="T15" s="812"/>
      <c r="U15" s="812"/>
      <c r="V15" s="813"/>
      <c r="W15" s="1570"/>
      <c r="X15" s="1567"/>
      <c r="Y15" s="4"/>
    </row>
    <row r="16" spans="1:25" s="66" customFormat="1" ht="15.6" customHeight="1">
      <c r="A16" s="1564"/>
      <c r="B16" s="1116"/>
      <c r="C16" s="1556"/>
      <c r="D16" s="1556"/>
      <c r="E16" s="1556"/>
      <c r="F16" s="1557"/>
      <c r="G16" s="840"/>
      <c r="H16" s="841"/>
      <c r="I16" s="841"/>
      <c r="J16" s="287" t="s">
        <v>221</v>
      </c>
      <c r="K16" s="1554" t="s">
        <v>6230</v>
      </c>
      <c r="L16" s="1554"/>
      <c r="M16" s="1554"/>
      <c r="N16" s="1554"/>
      <c r="O16" s="1554"/>
      <c r="P16" s="287" t="s">
        <v>221</v>
      </c>
      <c r="Q16" s="812" t="s">
        <v>6671</v>
      </c>
      <c r="R16" s="812"/>
      <c r="S16" s="812"/>
      <c r="T16" s="812"/>
      <c r="U16" s="812"/>
      <c r="V16" s="813"/>
      <c r="W16" s="1570"/>
      <c r="X16" s="1567"/>
      <c r="Y16" s="4"/>
    </row>
    <row r="17" spans="1:28" s="66" customFormat="1" ht="15.6" customHeight="1">
      <c r="A17" s="1564"/>
      <c r="B17" s="1116"/>
      <c r="C17" s="1556"/>
      <c r="D17" s="1556"/>
      <c r="E17" s="1556"/>
      <c r="F17" s="1557"/>
      <c r="G17" s="1275"/>
      <c r="H17" s="868"/>
      <c r="I17" s="868"/>
      <c r="J17" s="280" t="s">
        <v>221</v>
      </c>
      <c r="K17" s="857" t="s">
        <v>231</v>
      </c>
      <c r="L17" s="857"/>
      <c r="M17" s="857"/>
      <c r="N17" s="857"/>
      <c r="O17" s="857"/>
      <c r="P17" s="280" t="s">
        <v>221</v>
      </c>
      <c r="Q17" s="857" t="s">
        <v>6672</v>
      </c>
      <c r="R17" s="857"/>
      <c r="S17" s="857"/>
      <c r="T17" s="857"/>
      <c r="U17" s="857"/>
      <c r="V17" s="858"/>
      <c r="W17" s="1570"/>
      <c r="X17" s="1567"/>
      <c r="Y17" s="4"/>
    </row>
    <row r="18" spans="1:28" ht="15.6" customHeight="1">
      <c r="A18" s="1564"/>
      <c r="B18" s="1117"/>
      <c r="C18" s="1558"/>
      <c r="D18" s="1558"/>
      <c r="E18" s="1558"/>
      <c r="F18" s="1559"/>
      <c r="G18" s="254" t="s">
        <v>301</v>
      </c>
      <c r="H18" s="235"/>
      <c r="I18" s="235"/>
      <c r="J18" s="50" t="s">
        <v>221</v>
      </c>
      <c r="K18" s="1295" t="s">
        <v>6165</v>
      </c>
      <c r="L18" s="1295"/>
      <c r="M18" s="1295"/>
      <c r="N18" s="1295"/>
      <c r="O18" s="388" t="s">
        <v>221</v>
      </c>
      <c r="P18" s="1295" t="s">
        <v>6177</v>
      </c>
      <c r="Q18" s="1295"/>
      <c r="R18" s="1562"/>
      <c r="S18" s="1562"/>
      <c r="T18" s="1562"/>
      <c r="U18" s="1562"/>
      <c r="V18" s="389" t="s">
        <v>6618</v>
      </c>
      <c r="W18" s="1570"/>
      <c r="X18" s="1567"/>
      <c r="Y18" s="4"/>
    </row>
    <row r="19" spans="1:28" ht="15.6" customHeight="1">
      <c r="A19" s="1564"/>
      <c r="B19" s="335">
        <v>2</v>
      </c>
      <c r="C19" s="1555" t="s">
        <v>5941</v>
      </c>
      <c r="D19" s="1555"/>
      <c r="E19" s="1555"/>
      <c r="F19" s="1555"/>
      <c r="G19" s="1244" t="s">
        <v>6235</v>
      </c>
      <c r="H19" s="1245"/>
      <c r="I19" s="1245"/>
      <c r="J19" s="384" t="s">
        <v>221</v>
      </c>
      <c r="K19" s="778" t="s">
        <v>6237</v>
      </c>
      <c r="L19" s="778"/>
      <c r="M19" s="778"/>
      <c r="N19" s="778"/>
      <c r="O19" s="778"/>
      <c r="P19" s="778"/>
      <c r="Q19" s="778"/>
      <c r="R19" s="778"/>
      <c r="S19" s="778"/>
      <c r="T19" s="778"/>
      <c r="U19" s="778"/>
      <c r="V19" s="779"/>
      <c r="W19" s="1570"/>
      <c r="X19" s="1567"/>
      <c r="Y19" s="4"/>
    </row>
    <row r="20" spans="1:28" ht="15.6" customHeight="1">
      <c r="A20" s="1564"/>
      <c r="B20" s="1116"/>
      <c r="C20" s="1509"/>
      <c r="D20" s="1509"/>
      <c r="E20" s="1509"/>
      <c r="F20" s="1509"/>
      <c r="G20" s="1225"/>
      <c r="H20" s="1226"/>
      <c r="I20" s="1226"/>
      <c r="J20" s="287" t="s">
        <v>221</v>
      </c>
      <c r="K20" s="857" t="s">
        <v>6236</v>
      </c>
      <c r="L20" s="857"/>
      <c r="M20" s="857"/>
      <c r="N20" s="857"/>
      <c r="O20" s="857"/>
      <c r="P20" s="857"/>
      <c r="Q20" s="280" t="s">
        <v>221</v>
      </c>
      <c r="R20" s="857" t="s">
        <v>231</v>
      </c>
      <c r="S20" s="857"/>
      <c r="T20" s="857"/>
      <c r="U20" s="857"/>
      <c r="V20" s="858"/>
      <c r="W20" s="1570"/>
      <c r="X20" s="1567"/>
      <c r="Y20" s="4"/>
    </row>
    <row r="21" spans="1:28" s="66" customFormat="1" ht="15.6" customHeight="1">
      <c r="A21" s="1564"/>
      <c r="B21" s="1116"/>
      <c r="C21" s="1509"/>
      <c r="D21" s="1509"/>
      <c r="E21" s="1509"/>
      <c r="F21" s="1509"/>
      <c r="G21" s="1163" t="s">
        <v>6238</v>
      </c>
      <c r="H21" s="854"/>
      <c r="I21" s="854"/>
      <c r="J21" s="241" t="s">
        <v>6669</v>
      </c>
      <c r="K21" s="414"/>
      <c r="L21" s="1553"/>
      <c r="M21" s="1553"/>
      <c r="N21" s="1553"/>
      <c r="O21" s="1553"/>
      <c r="P21" s="1553"/>
      <c r="Q21" s="1553"/>
      <c r="R21" s="1553"/>
      <c r="S21" s="1553"/>
      <c r="T21" s="1553"/>
      <c r="U21" s="1553"/>
      <c r="V21" s="415" t="s">
        <v>6670</v>
      </c>
      <c r="W21" s="1560" t="s">
        <v>6619</v>
      </c>
      <c r="X21" s="1567"/>
      <c r="Y21" s="4"/>
    </row>
    <row r="22" spans="1:28" s="66" customFormat="1" ht="15.6" customHeight="1">
      <c r="A22" s="1564"/>
      <c r="B22" s="1116"/>
      <c r="C22" s="1509"/>
      <c r="D22" s="1509"/>
      <c r="E22" s="1509"/>
      <c r="F22" s="1509"/>
      <c r="G22" s="1574"/>
      <c r="H22" s="857"/>
      <c r="I22" s="857"/>
      <c r="J22" s="280" t="s">
        <v>221</v>
      </c>
      <c r="K22" s="857" t="s">
        <v>6237</v>
      </c>
      <c r="L22" s="857"/>
      <c r="M22" s="857"/>
      <c r="N22" s="857"/>
      <c r="O22" s="857"/>
      <c r="P22" s="280" t="s">
        <v>221</v>
      </c>
      <c r="Q22" s="262" t="s">
        <v>6236</v>
      </c>
      <c r="R22" s="262"/>
      <c r="S22" s="386"/>
      <c r="T22" s="305"/>
      <c r="U22" s="280" t="s">
        <v>221</v>
      </c>
      <c r="V22" s="253" t="s">
        <v>231</v>
      </c>
      <c r="W22" s="1560"/>
      <c r="X22" s="1567"/>
      <c r="Y22" s="4"/>
    </row>
    <row r="23" spans="1:28" ht="15.6" customHeight="1">
      <c r="A23" s="1564"/>
      <c r="B23" s="1117"/>
      <c r="C23" s="844"/>
      <c r="D23" s="844"/>
      <c r="E23" s="844"/>
      <c r="F23" s="1110"/>
      <c r="G23" s="254" t="s">
        <v>301</v>
      </c>
      <c r="H23" s="235"/>
      <c r="I23" s="235"/>
      <c r="J23" s="50" t="s">
        <v>221</v>
      </c>
      <c r="K23" s="1295" t="s">
        <v>6165</v>
      </c>
      <c r="L23" s="1295"/>
      <c r="M23" s="1295"/>
      <c r="N23" s="1295"/>
      <c r="O23" s="217" t="s">
        <v>221</v>
      </c>
      <c r="P23" s="815" t="s">
        <v>6177</v>
      </c>
      <c r="Q23" s="815"/>
      <c r="R23" s="844"/>
      <c r="S23" s="844"/>
      <c r="T23" s="844"/>
      <c r="U23" s="844"/>
      <c r="V23" s="390" t="s">
        <v>6618</v>
      </c>
      <c r="W23" s="1560"/>
      <c r="X23" s="1567"/>
      <c r="Y23" s="4"/>
    </row>
    <row r="24" spans="1:28" ht="15.6" customHeight="1">
      <c r="A24" s="1564"/>
      <c r="B24" s="335">
        <v>3</v>
      </c>
      <c r="C24" s="1555" t="s">
        <v>5942</v>
      </c>
      <c r="D24" s="1555"/>
      <c r="E24" s="1555"/>
      <c r="F24" s="1571"/>
      <c r="G24" s="1244" t="s">
        <v>6235</v>
      </c>
      <c r="H24" s="1245"/>
      <c r="I24" s="1245"/>
      <c r="J24" s="384" t="s">
        <v>221</v>
      </c>
      <c r="K24" s="778" t="s">
        <v>6240</v>
      </c>
      <c r="L24" s="778"/>
      <c r="M24" s="778"/>
      <c r="N24" s="778"/>
      <c r="O24" s="778"/>
      <c r="P24" s="778"/>
      <c r="Q24" s="778"/>
      <c r="R24" s="778"/>
      <c r="S24" s="778"/>
      <c r="T24" s="778"/>
      <c r="U24" s="778"/>
      <c r="V24" s="779"/>
      <c r="W24" s="1560"/>
      <c r="X24" s="1567"/>
      <c r="Y24" s="4"/>
    </row>
    <row r="25" spans="1:28" s="66" customFormat="1" ht="15.6" customHeight="1">
      <c r="A25" s="1564"/>
      <c r="B25" s="1116"/>
      <c r="C25" s="1509"/>
      <c r="D25" s="1509"/>
      <c r="E25" s="1509"/>
      <c r="F25" s="1142"/>
      <c r="G25" s="1225"/>
      <c r="H25" s="1226"/>
      <c r="I25" s="1226"/>
      <c r="J25" s="287" t="s">
        <v>221</v>
      </c>
      <c r="K25" s="812" t="s">
        <v>6241</v>
      </c>
      <c r="L25" s="812"/>
      <c r="M25" s="812"/>
      <c r="N25" s="812"/>
      <c r="O25" s="812"/>
      <c r="P25" s="812"/>
      <c r="Q25" s="812"/>
      <c r="R25" s="812"/>
      <c r="S25" s="812"/>
      <c r="T25" s="812"/>
      <c r="U25" s="812"/>
      <c r="V25" s="813"/>
      <c r="W25" s="1560"/>
      <c r="X25" s="1567"/>
      <c r="Y25" s="4"/>
      <c r="AB25" s="6"/>
    </row>
    <row r="26" spans="1:28" ht="15.6" customHeight="1">
      <c r="A26" s="1564"/>
      <c r="B26" s="1116"/>
      <c r="C26" s="1509"/>
      <c r="D26" s="1509"/>
      <c r="E26" s="1509"/>
      <c r="F26" s="1142"/>
      <c r="G26" s="591"/>
      <c r="H26" s="1381"/>
      <c r="I26" s="1381"/>
      <c r="J26" s="280" t="s">
        <v>221</v>
      </c>
      <c r="K26" s="857" t="s">
        <v>6239</v>
      </c>
      <c r="L26" s="857"/>
      <c r="M26" s="857"/>
      <c r="N26" s="857"/>
      <c r="O26" s="857"/>
      <c r="P26" s="280" t="s">
        <v>221</v>
      </c>
      <c r="Q26" s="857" t="s">
        <v>231</v>
      </c>
      <c r="R26" s="857"/>
      <c r="S26" s="857"/>
      <c r="T26" s="857"/>
      <c r="U26" s="857"/>
      <c r="V26" s="858"/>
      <c r="W26" s="1560"/>
      <c r="X26" s="1567"/>
      <c r="Y26" s="4"/>
    </row>
    <row r="27" spans="1:28" s="66" customFormat="1" ht="15.6" customHeight="1">
      <c r="A27" s="1564"/>
      <c r="B27" s="1116"/>
      <c r="C27" s="1509"/>
      <c r="D27" s="1509"/>
      <c r="E27" s="1509"/>
      <c r="F27" s="1142"/>
      <c r="G27" s="1223" t="s">
        <v>6242</v>
      </c>
      <c r="H27" s="1224"/>
      <c r="I27" s="1224"/>
      <c r="J27" s="387" t="s">
        <v>221</v>
      </c>
      <c r="K27" s="854" t="s">
        <v>6240</v>
      </c>
      <c r="L27" s="854"/>
      <c r="M27" s="854"/>
      <c r="N27" s="854"/>
      <c r="O27" s="854"/>
      <c r="P27" s="854"/>
      <c r="Q27" s="854"/>
      <c r="R27" s="854"/>
      <c r="S27" s="854"/>
      <c r="T27" s="854"/>
      <c r="U27" s="854"/>
      <c r="V27" s="855"/>
      <c r="W27" s="1560"/>
      <c r="X27" s="1567"/>
      <c r="Y27" s="4"/>
    </row>
    <row r="28" spans="1:28" s="66" customFormat="1" ht="15.6" customHeight="1">
      <c r="A28" s="1564"/>
      <c r="B28" s="1116"/>
      <c r="C28" s="1509"/>
      <c r="D28" s="1509"/>
      <c r="E28" s="1509"/>
      <c r="F28" s="1142"/>
      <c r="G28" s="1225"/>
      <c r="H28" s="1226"/>
      <c r="I28" s="1226"/>
      <c r="J28" s="287" t="s">
        <v>221</v>
      </c>
      <c r="K28" s="812" t="s">
        <v>6241</v>
      </c>
      <c r="L28" s="812"/>
      <c r="M28" s="812"/>
      <c r="N28" s="812"/>
      <c r="O28" s="812"/>
      <c r="P28" s="812"/>
      <c r="Q28" s="812"/>
      <c r="R28" s="812"/>
      <c r="S28" s="812"/>
      <c r="T28" s="812"/>
      <c r="U28" s="812"/>
      <c r="V28" s="813"/>
      <c r="W28" s="1560"/>
      <c r="X28" s="1567"/>
      <c r="Y28" s="4"/>
    </row>
    <row r="29" spans="1:28" s="66" customFormat="1" ht="15.6" customHeight="1">
      <c r="A29" s="1564"/>
      <c r="B29" s="1116"/>
      <c r="C29" s="1509"/>
      <c r="D29" s="1509"/>
      <c r="E29" s="1509"/>
      <c r="F29" s="1142"/>
      <c r="G29" s="591"/>
      <c r="H29" s="1381"/>
      <c r="I29" s="1381"/>
      <c r="J29" s="280" t="s">
        <v>221</v>
      </c>
      <c r="K29" s="857" t="s">
        <v>6239</v>
      </c>
      <c r="L29" s="857"/>
      <c r="M29" s="857"/>
      <c r="N29" s="857"/>
      <c r="O29" s="857"/>
      <c r="P29" s="280" t="s">
        <v>221</v>
      </c>
      <c r="Q29" s="857" t="s">
        <v>231</v>
      </c>
      <c r="R29" s="857"/>
      <c r="S29" s="857"/>
      <c r="T29" s="857"/>
      <c r="U29" s="857"/>
      <c r="V29" s="858"/>
      <c r="W29" s="1560"/>
      <c r="X29" s="1567"/>
      <c r="Y29" s="4"/>
    </row>
    <row r="30" spans="1:28" s="66" customFormat="1" ht="15.6" customHeight="1">
      <c r="A30" s="1564"/>
      <c r="B30" s="1116"/>
      <c r="C30" s="1509"/>
      <c r="D30" s="1509"/>
      <c r="E30" s="1509"/>
      <c r="F30" s="1142"/>
      <c r="G30" s="1223" t="s">
        <v>6243</v>
      </c>
      <c r="H30" s="1224"/>
      <c r="I30" s="1224"/>
      <c r="J30" s="387" t="s">
        <v>221</v>
      </c>
      <c r="K30" s="812" t="s">
        <v>6240</v>
      </c>
      <c r="L30" s="812"/>
      <c r="M30" s="812"/>
      <c r="N30" s="812"/>
      <c r="O30" s="812"/>
      <c r="P30" s="812"/>
      <c r="Q30" s="812"/>
      <c r="R30" s="812"/>
      <c r="S30" s="812"/>
      <c r="T30" s="812"/>
      <c r="U30" s="812"/>
      <c r="V30" s="813"/>
      <c r="W30" s="1560"/>
      <c r="X30" s="1567"/>
      <c r="Y30" s="4"/>
    </row>
    <row r="31" spans="1:28" s="66" customFormat="1" ht="15.6" customHeight="1">
      <c r="A31" s="1564"/>
      <c r="B31" s="1116"/>
      <c r="C31" s="1556"/>
      <c r="D31" s="1556"/>
      <c r="E31" s="1556"/>
      <c r="F31" s="1557"/>
      <c r="G31" s="1225"/>
      <c r="H31" s="1226"/>
      <c r="I31" s="1226"/>
      <c r="J31" s="287" t="s">
        <v>221</v>
      </c>
      <c r="K31" s="812" t="s">
        <v>6241</v>
      </c>
      <c r="L31" s="812"/>
      <c r="M31" s="812"/>
      <c r="N31" s="812"/>
      <c r="O31" s="812"/>
      <c r="P31" s="812"/>
      <c r="Q31" s="812"/>
      <c r="R31" s="812"/>
      <c r="S31" s="812"/>
      <c r="T31" s="812"/>
      <c r="U31" s="812"/>
      <c r="V31" s="813"/>
      <c r="W31" s="1560"/>
      <c r="X31" s="1567"/>
      <c r="Y31" s="4"/>
    </row>
    <row r="32" spans="1:28" s="66" customFormat="1" ht="15.6" customHeight="1">
      <c r="A32" s="1564"/>
      <c r="B32" s="1116"/>
      <c r="C32" s="1556"/>
      <c r="D32" s="1556"/>
      <c r="E32" s="1556"/>
      <c r="F32" s="1557"/>
      <c r="G32" s="591"/>
      <c r="H32" s="1381"/>
      <c r="I32" s="1381"/>
      <c r="J32" s="280" t="s">
        <v>221</v>
      </c>
      <c r="K32" s="857" t="s">
        <v>6239</v>
      </c>
      <c r="L32" s="857"/>
      <c r="M32" s="857"/>
      <c r="N32" s="857"/>
      <c r="O32" s="857"/>
      <c r="P32" s="280" t="s">
        <v>221</v>
      </c>
      <c r="Q32" s="857" t="s">
        <v>231</v>
      </c>
      <c r="R32" s="857"/>
      <c r="S32" s="857"/>
      <c r="T32" s="857"/>
      <c r="U32" s="857"/>
      <c r="V32" s="858"/>
      <c r="W32" s="1560"/>
      <c r="X32" s="1567"/>
      <c r="Y32" s="4"/>
    </row>
    <row r="33" spans="1:47" s="66" customFormat="1" ht="15.6" customHeight="1">
      <c r="A33" s="1564"/>
      <c r="B33" s="1116"/>
      <c r="C33" s="1556"/>
      <c r="D33" s="1556"/>
      <c r="E33" s="1556"/>
      <c r="F33" s="1557"/>
      <c r="G33" s="1163" t="s">
        <v>6238</v>
      </c>
      <c r="H33" s="854"/>
      <c r="I33" s="854"/>
      <c r="J33" s="241" t="s">
        <v>6669</v>
      </c>
      <c r="K33" s="414"/>
      <c r="L33" s="1553"/>
      <c r="M33" s="1553"/>
      <c r="N33" s="1553"/>
      <c r="O33" s="1553"/>
      <c r="P33" s="1553"/>
      <c r="Q33" s="1553"/>
      <c r="R33" s="1553"/>
      <c r="S33" s="1553"/>
      <c r="T33" s="1553"/>
      <c r="U33" s="1553"/>
      <c r="V33" s="415" t="s">
        <v>6670</v>
      </c>
      <c r="W33" s="1560"/>
      <c r="X33" s="1567"/>
      <c r="Y33" s="4"/>
    </row>
    <row r="34" spans="1:47" s="66" customFormat="1" ht="15.6" customHeight="1">
      <c r="A34" s="1564"/>
      <c r="B34" s="1116"/>
      <c r="C34" s="1556"/>
      <c r="D34" s="1556"/>
      <c r="E34" s="1556"/>
      <c r="F34" s="1557"/>
      <c r="G34" s="840"/>
      <c r="H34" s="841"/>
      <c r="I34" s="841"/>
      <c r="J34" s="287" t="s">
        <v>221</v>
      </c>
      <c r="K34" s="812" t="s">
        <v>6240</v>
      </c>
      <c r="L34" s="812"/>
      <c r="M34" s="812"/>
      <c r="N34" s="812"/>
      <c r="O34" s="812"/>
      <c r="P34" s="812"/>
      <c r="Q34" s="812"/>
      <c r="R34" s="812"/>
      <c r="S34" s="812"/>
      <c r="T34" s="812"/>
      <c r="U34" s="812"/>
      <c r="V34" s="813"/>
      <c r="W34" s="1560"/>
      <c r="X34" s="1567"/>
      <c r="Y34" s="4"/>
    </row>
    <row r="35" spans="1:47" s="66" customFormat="1" ht="15.6" customHeight="1">
      <c r="A35" s="1564"/>
      <c r="B35" s="1116"/>
      <c r="C35" s="1556"/>
      <c r="D35" s="1556"/>
      <c r="E35" s="1556"/>
      <c r="F35" s="1557"/>
      <c r="G35" s="840"/>
      <c r="H35" s="841"/>
      <c r="I35" s="841"/>
      <c r="J35" s="287" t="s">
        <v>221</v>
      </c>
      <c r="K35" s="812" t="s">
        <v>6241</v>
      </c>
      <c r="L35" s="812"/>
      <c r="M35" s="812"/>
      <c r="N35" s="812"/>
      <c r="O35" s="812"/>
      <c r="P35" s="812"/>
      <c r="Q35" s="812"/>
      <c r="R35" s="812"/>
      <c r="S35" s="812"/>
      <c r="T35" s="812"/>
      <c r="U35" s="812"/>
      <c r="V35" s="813"/>
      <c r="W35" s="1560"/>
      <c r="X35" s="1567"/>
      <c r="Y35" s="4"/>
    </row>
    <row r="36" spans="1:47" s="66" customFormat="1" ht="15.6" customHeight="1">
      <c r="A36" s="1564"/>
      <c r="B36" s="1116"/>
      <c r="C36" s="1556"/>
      <c r="D36" s="1556"/>
      <c r="E36" s="1556"/>
      <c r="F36" s="1557"/>
      <c r="G36" s="1275"/>
      <c r="H36" s="868"/>
      <c r="I36" s="868"/>
      <c r="J36" s="280" t="s">
        <v>221</v>
      </c>
      <c r="K36" s="857" t="s">
        <v>6239</v>
      </c>
      <c r="L36" s="857"/>
      <c r="M36" s="857"/>
      <c r="N36" s="857"/>
      <c r="O36" s="857"/>
      <c r="P36" s="280" t="s">
        <v>221</v>
      </c>
      <c r="Q36" s="857" t="s">
        <v>231</v>
      </c>
      <c r="R36" s="857"/>
      <c r="S36" s="857"/>
      <c r="T36" s="857"/>
      <c r="U36" s="857"/>
      <c r="V36" s="858"/>
      <c r="W36" s="1560"/>
      <c r="X36" s="1567"/>
      <c r="Y36" s="4"/>
    </row>
    <row r="37" spans="1:47" s="66" customFormat="1" ht="15.6" customHeight="1">
      <c r="A37" s="1565"/>
      <c r="B37" s="1117"/>
      <c r="C37" s="1558"/>
      <c r="D37" s="1558"/>
      <c r="E37" s="1558"/>
      <c r="F37" s="1559"/>
      <c r="G37" s="315" t="s">
        <v>301</v>
      </c>
      <c r="H37" s="264"/>
      <c r="I37" s="264"/>
      <c r="J37" s="217" t="s">
        <v>221</v>
      </c>
      <c r="K37" s="1295" t="s">
        <v>6165</v>
      </c>
      <c r="L37" s="1295"/>
      <c r="M37" s="1295"/>
      <c r="N37" s="1295"/>
      <c r="O37" s="217" t="s">
        <v>221</v>
      </c>
      <c r="P37" s="815" t="s">
        <v>6177</v>
      </c>
      <c r="Q37" s="815"/>
      <c r="R37" s="844"/>
      <c r="S37" s="844"/>
      <c r="T37" s="844"/>
      <c r="U37" s="844"/>
      <c r="V37" s="390" t="s">
        <v>6618</v>
      </c>
      <c r="W37" s="1561"/>
      <c r="X37" s="1568"/>
      <c r="Y37" s="4"/>
    </row>
    <row r="38" spans="1:47" ht="5.0999999999999996" customHeight="1">
      <c r="A38" s="791"/>
      <c r="B38" s="791"/>
      <c r="C38" s="791"/>
      <c r="D38" s="791"/>
      <c r="E38" s="791"/>
      <c r="F38" s="791"/>
      <c r="G38" s="791"/>
      <c r="H38" s="791"/>
      <c r="I38" s="791"/>
      <c r="J38" s="791"/>
      <c r="K38" s="791"/>
      <c r="L38" s="791"/>
      <c r="M38" s="791"/>
      <c r="N38" s="791"/>
      <c r="O38" s="791"/>
      <c r="P38" s="791"/>
      <c r="Q38" s="791"/>
      <c r="R38" s="791"/>
      <c r="S38" s="791"/>
      <c r="T38" s="791"/>
      <c r="U38" s="791"/>
      <c r="V38" s="791"/>
      <c r="W38" s="791"/>
      <c r="X38" s="791"/>
      <c r="Y38" s="4"/>
    </row>
    <row r="39" spans="1:47" ht="33.950000000000003" customHeight="1">
      <c r="A39" s="1182" t="s">
        <v>6527</v>
      </c>
      <c r="B39" s="1183"/>
      <c r="C39" s="1183"/>
      <c r="D39" s="1183"/>
      <c r="E39" s="1183"/>
      <c r="F39" s="1183"/>
      <c r="G39" s="1184"/>
      <c r="H39" s="1184"/>
      <c r="I39" s="1184"/>
      <c r="J39" s="1184"/>
      <c r="K39" s="1184"/>
      <c r="L39" s="1184"/>
      <c r="M39" s="1184"/>
      <c r="N39" s="1184"/>
      <c r="O39" s="1184"/>
      <c r="P39" s="1184"/>
      <c r="Q39" s="1184"/>
      <c r="R39" s="1184"/>
      <c r="S39" s="1184"/>
      <c r="T39" s="1184"/>
      <c r="U39" s="1184"/>
      <c r="V39" s="1184"/>
      <c r="W39" s="1183"/>
      <c r="X39" s="1185"/>
      <c r="Y39" s="4"/>
      <c r="AI39" s="1"/>
      <c r="AJ39" s="1"/>
      <c r="AK39" s="1"/>
      <c r="AL39" s="1"/>
      <c r="AM39" s="1"/>
      <c r="AN39" s="1"/>
      <c r="AO39" s="1"/>
      <c r="AP39" s="1"/>
      <c r="AQ39" s="1"/>
      <c r="AR39" s="1"/>
      <c r="AS39" s="1"/>
      <c r="AT39" s="1"/>
    </row>
    <row r="40" spans="1:47" s="66" customFormat="1" ht="12" customHeight="1">
      <c r="A40" s="1093" t="s">
        <v>219</v>
      </c>
      <c r="B40" s="1094"/>
      <c r="C40" s="1094"/>
      <c r="D40" s="1094"/>
      <c r="E40" s="1094"/>
      <c r="F40" s="1094"/>
      <c r="G40" s="1069" t="s">
        <v>6193</v>
      </c>
      <c r="H40" s="1070"/>
      <c r="I40" s="1070"/>
      <c r="J40" s="1070"/>
      <c r="K40" s="1070"/>
      <c r="L40" s="1070"/>
      <c r="M40" s="1070"/>
      <c r="N40" s="1070"/>
      <c r="O40" s="1070"/>
      <c r="P40" s="1070"/>
      <c r="Q40" s="1070"/>
      <c r="R40" s="1070"/>
      <c r="S40" s="1070"/>
      <c r="T40" s="1070"/>
      <c r="U40" s="1070"/>
      <c r="V40" s="1071"/>
      <c r="W40" s="1181" t="s">
        <v>6620</v>
      </c>
      <c r="X40" s="1188" t="s">
        <v>306</v>
      </c>
      <c r="Y40" s="4"/>
      <c r="AI40" s="1"/>
      <c r="AJ40" s="1"/>
      <c r="AK40" s="1"/>
      <c r="AL40" s="1"/>
      <c r="AM40" s="1"/>
      <c r="AN40" s="1"/>
      <c r="AO40" s="1"/>
      <c r="AP40" s="1"/>
      <c r="AQ40" s="1"/>
      <c r="AR40" s="1"/>
      <c r="AS40" s="1"/>
      <c r="AT40" s="1"/>
    </row>
    <row r="41" spans="1:47" ht="22.5" customHeight="1">
      <c r="A41" s="1095"/>
      <c r="B41" s="491"/>
      <c r="C41" s="491"/>
      <c r="D41" s="491"/>
      <c r="E41" s="491"/>
      <c r="F41" s="491"/>
      <c r="G41" s="1013" t="s">
        <v>299</v>
      </c>
      <c r="H41" s="1343"/>
      <c r="I41" s="1343"/>
      <c r="J41" s="1343"/>
      <c r="K41" s="1344"/>
      <c r="L41" s="413" t="s">
        <v>6004</v>
      </c>
      <c r="M41" s="1058" t="s">
        <v>6091</v>
      </c>
      <c r="N41" s="1058"/>
      <c r="O41" s="1014"/>
      <c r="P41" s="1013" t="s">
        <v>220</v>
      </c>
      <c r="Q41" s="1058"/>
      <c r="R41" s="1058"/>
      <c r="S41" s="1058"/>
      <c r="T41" s="1014"/>
      <c r="U41" s="1058" t="s">
        <v>6106</v>
      </c>
      <c r="V41" s="1014"/>
      <c r="W41" s="1097"/>
      <c r="X41" s="1099"/>
      <c r="Y41" s="4"/>
      <c r="AI41" s="1"/>
      <c r="AJ41" s="1"/>
      <c r="AK41" s="1"/>
      <c r="AL41" s="1"/>
      <c r="AM41" s="1"/>
      <c r="AN41" s="1"/>
      <c r="AO41" s="1"/>
      <c r="AP41" s="1"/>
      <c r="AQ41" s="1"/>
      <c r="AR41" s="1"/>
      <c r="AS41" s="1"/>
      <c r="AT41" s="1"/>
    </row>
    <row r="42" spans="1:47" ht="15.6" customHeight="1">
      <c r="A42" s="1018" t="s">
        <v>6621</v>
      </c>
      <c r="B42" s="335">
        <v>1</v>
      </c>
      <c r="C42" s="1555" t="s">
        <v>6622</v>
      </c>
      <c r="D42" s="1555"/>
      <c r="E42" s="1555"/>
      <c r="F42" s="1555"/>
      <c r="G42" s="291" t="s">
        <v>221</v>
      </c>
      <c r="H42" s="1173" t="s">
        <v>6623</v>
      </c>
      <c r="I42" s="1173"/>
      <c r="J42" s="1173"/>
      <c r="K42" s="1174"/>
      <c r="L42" s="363"/>
      <c r="M42" s="1508"/>
      <c r="N42" s="867"/>
      <c r="O42" s="1109"/>
      <c r="P42" s="1083"/>
      <c r="Q42" s="867"/>
      <c r="R42" s="867"/>
      <c r="S42" s="867"/>
      <c r="T42" s="1109"/>
      <c r="U42" s="1083"/>
      <c r="V42" s="1109"/>
      <c r="W42" s="1452" t="s">
        <v>6624</v>
      </c>
      <c r="X42" s="1575"/>
      <c r="Y42" s="4"/>
      <c r="AC42" s="46"/>
      <c r="AD42" s="46"/>
      <c r="AE42" s="46"/>
      <c r="AF42" s="46"/>
      <c r="AG42" s="46"/>
      <c r="AH42" s="46"/>
      <c r="AI42" s="1"/>
      <c r="AJ42" s="1"/>
      <c r="AK42" s="1"/>
      <c r="AL42" s="1"/>
      <c r="AM42" s="1"/>
      <c r="AN42" s="1"/>
      <c r="AO42" s="1"/>
      <c r="AP42" s="1"/>
      <c r="AQ42" s="1"/>
      <c r="AR42" s="1"/>
      <c r="AS42" s="1"/>
      <c r="AT42" s="1"/>
    </row>
    <row r="43" spans="1:47" ht="15.6" customHeight="1">
      <c r="A43" s="1019"/>
      <c r="B43" s="278"/>
      <c r="C43" s="1552"/>
      <c r="D43" s="1552"/>
      <c r="E43" s="1552"/>
      <c r="F43" s="1552"/>
      <c r="G43" s="154" t="s">
        <v>221</v>
      </c>
      <c r="H43" s="279" t="s">
        <v>6625</v>
      </c>
      <c r="I43" s="173" t="s">
        <v>6626</v>
      </c>
      <c r="J43" s="1032" t="s">
        <v>231</v>
      </c>
      <c r="K43" s="1032"/>
      <c r="L43" s="365"/>
      <c r="M43" s="1468"/>
      <c r="N43" s="868"/>
      <c r="O43" s="1165"/>
      <c r="P43" s="1275"/>
      <c r="Q43" s="868"/>
      <c r="R43" s="868"/>
      <c r="S43" s="868"/>
      <c r="T43" s="1165"/>
      <c r="U43" s="1275"/>
      <c r="V43" s="1165"/>
      <c r="W43" s="1453"/>
      <c r="X43" s="1399"/>
      <c r="Y43" s="4"/>
    </row>
    <row r="44" spans="1:47" ht="15.6" customHeight="1">
      <c r="A44" s="1019"/>
      <c r="B44" s="271">
        <v>2</v>
      </c>
      <c r="C44" s="1509" t="s">
        <v>6627</v>
      </c>
      <c r="D44" s="1509"/>
      <c r="E44" s="1509"/>
      <c r="F44" s="1509"/>
      <c r="G44" s="216" t="s">
        <v>221</v>
      </c>
      <c r="H44" s="1077" t="s">
        <v>6623</v>
      </c>
      <c r="I44" s="1077"/>
      <c r="J44" s="1077"/>
      <c r="K44" s="1078"/>
      <c r="L44" s="364"/>
      <c r="M44" s="1261"/>
      <c r="N44" s="841"/>
      <c r="O44" s="1262"/>
      <c r="P44" s="1354"/>
      <c r="Q44" s="1377"/>
      <c r="R44" s="1377"/>
      <c r="S44" s="1377"/>
      <c r="T44" s="1378"/>
      <c r="U44" s="840"/>
      <c r="V44" s="1262"/>
      <c r="W44" s="1453"/>
      <c r="X44" s="1399"/>
      <c r="Y44" s="4"/>
    </row>
    <row r="45" spans="1:47" ht="15.6" customHeight="1">
      <c r="A45" s="1019"/>
      <c r="B45" s="278"/>
      <c r="C45" s="1552"/>
      <c r="D45" s="1552"/>
      <c r="E45" s="1552"/>
      <c r="F45" s="1552"/>
      <c r="G45" s="154" t="s">
        <v>221</v>
      </c>
      <c r="H45" s="279" t="s">
        <v>6625</v>
      </c>
      <c r="I45" s="173" t="s">
        <v>6626</v>
      </c>
      <c r="J45" s="1032" t="s">
        <v>231</v>
      </c>
      <c r="K45" s="1032"/>
      <c r="L45" s="365"/>
      <c r="M45" s="1468"/>
      <c r="N45" s="868"/>
      <c r="O45" s="1165"/>
      <c r="P45" s="1275"/>
      <c r="Q45" s="868"/>
      <c r="R45" s="868"/>
      <c r="S45" s="868"/>
      <c r="T45" s="1165"/>
      <c r="U45" s="1275"/>
      <c r="V45" s="1165"/>
      <c r="W45" s="1453"/>
      <c r="X45" s="416" t="s">
        <v>6673</v>
      </c>
      <c r="AI45" s="1"/>
      <c r="AJ45" s="1"/>
      <c r="AK45" s="1"/>
      <c r="AL45" s="1"/>
      <c r="AM45" s="1"/>
      <c r="AN45" s="1"/>
      <c r="AO45" s="1"/>
      <c r="AP45" s="1"/>
      <c r="AQ45" s="1"/>
      <c r="AR45" s="1"/>
      <c r="AS45" s="1"/>
      <c r="AT45" s="1"/>
      <c r="AU45" s="1"/>
    </row>
    <row r="46" spans="1:47" ht="15.6" customHeight="1">
      <c r="A46" s="1019"/>
      <c r="B46" s="271">
        <v>3</v>
      </c>
      <c r="C46" s="1509" t="s">
        <v>6628</v>
      </c>
      <c r="D46" s="1509"/>
      <c r="E46" s="1509"/>
      <c r="F46" s="1509"/>
      <c r="G46" s="216" t="s">
        <v>221</v>
      </c>
      <c r="H46" s="1077" t="s">
        <v>6689</v>
      </c>
      <c r="I46" s="1077"/>
      <c r="J46" s="1077"/>
      <c r="K46" s="1078"/>
      <c r="L46" s="364"/>
      <c r="M46" s="1261"/>
      <c r="N46" s="841"/>
      <c r="O46" s="1262"/>
      <c r="P46" s="1354"/>
      <c r="Q46" s="1377"/>
      <c r="R46" s="1377"/>
      <c r="S46" s="1377"/>
      <c r="T46" s="1378"/>
      <c r="U46" s="840"/>
      <c r="V46" s="1262"/>
      <c r="W46" s="1015" t="s">
        <v>6629</v>
      </c>
      <c r="X46" s="999" t="s">
        <v>6674</v>
      </c>
      <c r="AI46" s="1"/>
      <c r="AJ46" s="1"/>
      <c r="AK46" s="1"/>
      <c r="AL46" s="1"/>
      <c r="AM46" s="1"/>
      <c r="AN46" s="1"/>
      <c r="AO46" s="1"/>
      <c r="AP46" s="1"/>
      <c r="AQ46" s="1"/>
      <c r="AR46" s="1"/>
      <c r="AS46" s="1"/>
      <c r="AT46" s="1"/>
      <c r="AU46" s="1"/>
    </row>
    <row r="47" spans="1:47" ht="15.6" customHeight="1">
      <c r="A47" s="1019"/>
      <c r="B47" s="278"/>
      <c r="C47" s="1552"/>
      <c r="D47" s="1552"/>
      <c r="E47" s="1552"/>
      <c r="F47" s="1552"/>
      <c r="G47" s="154" t="s">
        <v>221</v>
      </c>
      <c r="H47" s="279" t="s">
        <v>6625</v>
      </c>
      <c r="I47" s="173" t="s">
        <v>6626</v>
      </c>
      <c r="J47" s="1032" t="s">
        <v>231</v>
      </c>
      <c r="K47" s="1032"/>
      <c r="L47" s="365"/>
      <c r="M47" s="1468"/>
      <c r="N47" s="868"/>
      <c r="O47" s="1165"/>
      <c r="P47" s="1275"/>
      <c r="Q47" s="868"/>
      <c r="R47" s="868"/>
      <c r="S47" s="868"/>
      <c r="T47" s="1165"/>
      <c r="U47" s="1275"/>
      <c r="V47" s="1165"/>
      <c r="W47" s="1015"/>
      <c r="X47" s="999"/>
      <c r="AC47" s="46"/>
      <c r="AD47" s="46"/>
      <c r="AE47" s="46"/>
      <c r="AF47" s="46"/>
      <c r="AG47" s="46"/>
      <c r="AH47" s="46"/>
      <c r="AI47" s="1"/>
      <c r="AJ47" s="1"/>
      <c r="AK47" s="1"/>
      <c r="AL47" s="1"/>
      <c r="AM47" s="1"/>
      <c r="AN47" s="1"/>
      <c r="AO47" s="1"/>
      <c r="AP47" s="1"/>
      <c r="AQ47" s="1"/>
      <c r="AR47" s="1"/>
      <c r="AS47" s="1"/>
      <c r="AT47" s="1"/>
      <c r="AU47" s="1"/>
    </row>
    <row r="48" spans="1:47" ht="15.6" customHeight="1">
      <c r="A48" s="1019"/>
      <c r="B48" s="271">
        <v>4</v>
      </c>
      <c r="C48" s="1509" t="s">
        <v>6630</v>
      </c>
      <c r="D48" s="1509"/>
      <c r="E48" s="1509"/>
      <c r="F48" s="1509"/>
      <c r="G48" s="216" t="s">
        <v>221</v>
      </c>
      <c r="H48" s="1077" t="s">
        <v>6689</v>
      </c>
      <c r="I48" s="1077"/>
      <c r="J48" s="1077"/>
      <c r="K48" s="1078"/>
      <c r="L48" s="364"/>
      <c r="M48" s="1261"/>
      <c r="N48" s="841"/>
      <c r="O48" s="1262"/>
      <c r="P48" s="1354"/>
      <c r="Q48" s="1377"/>
      <c r="R48" s="1377"/>
      <c r="S48" s="1377"/>
      <c r="T48" s="1378"/>
      <c r="U48" s="840"/>
      <c r="V48" s="1262"/>
      <c r="W48" s="1015"/>
      <c r="X48" s="999"/>
    </row>
    <row r="49" spans="1:24" ht="15.6" customHeight="1">
      <c r="A49" s="1019"/>
      <c r="B49" s="278"/>
      <c r="C49" s="1552"/>
      <c r="D49" s="1552"/>
      <c r="E49" s="1552"/>
      <c r="F49" s="1552"/>
      <c r="G49" s="154" t="s">
        <v>221</v>
      </c>
      <c r="H49" s="279" t="s">
        <v>6625</v>
      </c>
      <c r="I49" s="173" t="s">
        <v>6626</v>
      </c>
      <c r="J49" s="1032" t="s">
        <v>231</v>
      </c>
      <c r="K49" s="1032"/>
      <c r="L49" s="365"/>
      <c r="M49" s="1468"/>
      <c r="N49" s="868"/>
      <c r="O49" s="1165"/>
      <c r="P49" s="1275"/>
      <c r="Q49" s="868"/>
      <c r="R49" s="868"/>
      <c r="S49" s="868"/>
      <c r="T49" s="1165"/>
      <c r="U49" s="1275"/>
      <c r="V49" s="1165"/>
      <c r="W49" s="1015"/>
      <c r="X49" s="999"/>
    </row>
    <row r="50" spans="1:24" ht="15.6" customHeight="1">
      <c r="A50" s="1019"/>
      <c r="B50" s="271">
        <v>5</v>
      </c>
      <c r="C50" s="1509" t="s">
        <v>6631</v>
      </c>
      <c r="D50" s="1509"/>
      <c r="E50" s="1509"/>
      <c r="F50" s="1509"/>
      <c r="G50" s="216" t="s">
        <v>221</v>
      </c>
      <c r="H50" s="1077" t="s">
        <v>6689</v>
      </c>
      <c r="I50" s="1077"/>
      <c r="J50" s="1077"/>
      <c r="K50" s="1078"/>
      <c r="L50" s="364"/>
      <c r="M50" s="1261"/>
      <c r="N50" s="841"/>
      <c r="O50" s="1262"/>
      <c r="P50" s="1354"/>
      <c r="Q50" s="1377"/>
      <c r="R50" s="1377"/>
      <c r="S50" s="1377"/>
      <c r="T50" s="1378"/>
      <c r="U50" s="840"/>
      <c r="V50" s="1262"/>
      <c r="W50" s="1015"/>
      <c r="X50" s="999"/>
    </row>
    <row r="51" spans="1:24" ht="15.6" customHeight="1">
      <c r="A51" s="1020"/>
      <c r="B51" s="283"/>
      <c r="C51" s="1510"/>
      <c r="D51" s="1510"/>
      <c r="E51" s="1510"/>
      <c r="F51" s="1510"/>
      <c r="G51" s="248" t="s">
        <v>221</v>
      </c>
      <c r="H51" s="284" t="s">
        <v>6536</v>
      </c>
      <c r="I51" s="217" t="s">
        <v>6534</v>
      </c>
      <c r="J51" s="1058" t="s">
        <v>231</v>
      </c>
      <c r="K51" s="1058"/>
      <c r="L51" s="366"/>
      <c r="M51" s="1255"/>
      <c r="N51" s="844"/>
      <c r="O51" s="1110"/>
      <c r="P51" s="843"/>
      <c r="Q51" s="844"/>
      <c r="R51" s="844"/>
      <c r="S51" s="844"/>
      <c r="T51" s="1110"/>
      <c r="U51" s="843"/>
      <c r="V51" s="1110"/>
      <c r="W51" s="1407"/>
      <c r="X51" s="1000"/>
    </row>
    <row r="52" spans="1:24" ht="18.75">
      <c r="A52" s="70"/>
      <c r="B52" s="70"/>
      <c r="C52" s="70"/>
      <c r="D52" s="70"/>
      <c r="E52" s="70"/>
      <c r="F52" s="71"/>
      <c r="G52" s="71"/>
      <c r="H52" s="71"/>
      <c r="I52" s="71"/>
      <c r="J52" s="71"/>
      <c r="K52" s="71"/>
      <c r="L52" s="70"/>
      <c r="M52" s="70"/>
      <c r="N52" s="70"/>
      <c r="O52" s="70"/>
      <c r="P52" s="70"/>
      <c r="Q52" s="70"/>
      <c r="R52" s="70"/>
      <c r="S52" s="70"/>
      <c r="T52" s="70"/>
      <c r="U52" s="70"/>
      <c r="V52" s="70"/>
      <c r="W52" s="70"/>
      <c r="X52" s="70"/>
    </row>
    <row r="53" spans="1:24" ht="18.75">
      <c r="A53" s="70"/>
      <c r="B53" s="70"/>
      <c r="C53" s="70"/>
      <c r="D53" s="70"/>
      <c r="E53" s="70"/>
      <c r="F53" s="71"/>
      <c r="G53" s="71"/>
      <c r="H53" s="71"/>
      <c r="I53" s="71"/>
      <c r="J53" s="71"/>
      <c r="K53" s="71"/>
      <c r="L53" s="70"/>
      <c r="M53" s="70"/>
      <c r="N53" s="70"/>
      <c r="O53" s="70"/>
      <c r="P53" s="70"/>
      <c r="Q53" s="70"/>
      <c r="R53" s="70"/>
      <c r="S53" s="70"/>
      <c r="T53" s="70"/>
      <c r="U53" s="70"/>
      <c r="V53" s="70"/>
      <c r="W53" s="70"/>
      <c r="X53" s="70"/>
    </row>
    <row r="54" spans="1:24" ht="18.75">
      <c r="A54" s="70"/>
      <c r="B54" s="70"/>
      <c r="C54" s="70"/>
      <c r="D54" s="70"/>
      <c r="E54" s="70"/>
      <c r="F54" s="71"/>
      <c r="G54" s="71"/>
      <c r="H54" s="71"/>
      <c r="I54" s="71"/>
      <c r="J54" s="71"/>
      <c r="K54" s="71"/>
      <c r="L54" s="70"/>
      <c r="M54" s="70"/>
      <c r="N54" s="70"/>
      <c r="O54" s="70"/>
      <c r="P54" s="70"/>
      <c r="Q54" s="70"/>
      <c r="R54" s="70"/>
      <c r="S54" s="70"/>
      <c r="T54" s="70"/>
      <c r="U54" s="70"/>
      <c r="V54" s="70"/>
      <c r="W54" s="70"/>
      <c r="X54" s="70"/>
    </row>
    <row r="55" spans="1:24" ht="18.75">
      <c r="A55" s="70"/>
      <c r="B55" s="70"/>
      <c r="C55" s="70"/>
      <c r="D55" s="70"/>
      <c r="E55" s="70"/>
      <c r="F55" s="71"/>
      <c r="G55" s="71"/>
      <c r="H55" s="71"/>
      <c r="I55" s="71"/>
      <c r="J55" s="71"/>
      <c r="K55" s="71"/>
      <c r="L55" s="70"/>
      <c r="M55" s="70"/>
      <c r="N55" s="70"/>
      <c r="O55" s="70"/>
      <c r="P55" s="70"/>
      <c r="Q55" s="70"/>
      <c r="R55" s="70"/>
      <c r="S55" s="70"/>
      <c r="T55" s="70"/>
      <c r="U55" s="70"/>
      <c r="V55" s="70"/>
      <c r="W55" s="70"/>
      <c r="X55" s="70"/>
    </row>
    <row r="56" spans="1:24" ht="18.75">
      <c r="A56" s="70"/>
      <c r="B56" s="70"/>
      <c r="C56" s="70"/>
      <c r="D56" s="70"/>
      <c r="E56" s="70"/>
      <c r="F56" s="71"/>
      <c r="G56" s="71"/>
      <c r="H56" s="71"/>
      <c r="I56" s="71"/>
      <c r="J56" s="71"/>
      <c r="K56" s="71"/>
      <c r="L56" s="70"/>
      <c r="M56" s="70"/>
      <c r="N56" s="70"/>
      <c r="O56" s="70"/>
      <c r="P56" s="70"/>
      <c r="Q56" s="70"/>
      <c r="R56" s="70"/>
      <c r="S56" s="70"/>
      <c r="T56" s="70"/>
      <c r="U56" s="70"/>
      <c r="V56" s="70"/>
      <c r="W56" s="70"/>
      <c r="X56" s="70"/>
    </row>
    <row r="57" spans="1:24" ht="18.75">
      <c r="A57" s="70"/>
      <c r="B57" s="70"/>
      <c r="C57" s="70"/>
      <c r="D57" s="70"/>
      <c r="E57" s="70"/>
      <c r="F57" s="71"/>
      <c r="G57" s="71"/>
      <c r="H57" s="71"/>
      <c r="I57" s="71"/>
      <c r="J57" s="71"/>
      <c r="K57" s="71"/>
      <c r="L57" s="70"/>
      <c r="M57" s="70"/>
      <c r="N57" s="70"/>
      <c r="O57" s="70"/>
      <c r="P57" s="70"/>
      <c r="Q57" s="70"/>
      <c r="R57" s="70"/>
      <c r="S57" s="70"/>
      <c r="T57" s="70"/>
      <c r="U57" s="70"/>
      <c r="V57" s="70"/>
      <c r="W57" s="70"/>
      <c r="X57" s="70"/>
    </row>
    <row r="58" spans="1:24" ht="18.75">
      <c r="A58" s="70"/>
      <c r="B58" s="70"/>
      <c r="C58" s="70"/>
      <c r="D58" s="70"/>
      <c r="E58" s="70"/>
      <c r="F58" s="71"/>
      <c r="G58" s="71"/>
      <c r="H58" s="71"/>
      <c r="I58" s="71"/>
      <c r="J58" s="71"/>
      <c r="K58" s="71"/>
      <c r="L58" s="70"/>
      <c r="M58" s="70"/>
      <c r="N58" s="70"/>
      <c r="O58" s="70"/>
      <c r="P58" s="70"/>
      <c r="Q58" s="70"/>
      <c r="R58" s="70"/>
      <c r="S58" s="70"/>
      <c r="T58" s="70"/>
      <c r="U58" s="70"/>
      <c r="V58" s="70"/>
      <c r="W58" s="70"/>
      <c r="X58" s="70"/>
    </row>
  </sheetData>
  <mergeCells count="154">
    <mergeCell ref="X42:X44"/>
    <mergeCell ref="A38:X38"/>
    <mergeCell ref="P47:T47"/>
    <mergeCell ref="P48:T48"/>
    <mergeCell ref="P49:T49"/>
    <mergeCell ref="P50:T50"/>
    <mergeCell ref="P51:T51"/>
    <mergeCell ref="P42:T42"/>
    <mergeCell ref="P43:T43"/>
    <mergeCell ref="P44:T44"/>
    <mergeCell ref="P45:T45"/>
    <mergeCell ref="P46:T46"/>
    <mergeCell ref="M47:O47"/>
    <mergeCell ref="M48:O48"/>
    <mergeCell ref="M49:O49"/>
    <mergeCell ref="M50:O50"/>
    <mergeCell ref="M51:O51"/>
    <mergeCell ref="M42:O42"/>
    <mergeCell ref="M43:O43"/>
    <mergeCell ref="M44:O44"/>
    <mergeCell ref="M45:O45"/>
    <mergeCell ref="M46:O46"/>
    <mergeCell ref="H42:K42"/>
    <mergeCell ref="H44:K44"/>
    <mergeCell ref="H46:K46"/>
    <mergeCell ref="H48:K48"/>
    <mergeCell ref="H50:K50"/>
    <mergeCell ref="G26:I26"/>
    <mergeCell ref="G29:I29"/>
    <mergeCell ref="G32:I32"/>
    <mergeCell ref="G34:I36"/>
    <mergeCell ref="G33:I33"/>
    <mergeCell ref="K26:O26"/>
    <mergeCell ref="R20:V20"/>
    <mergeCell ref="G22:I22"/>
    <mergeCell ref="G21:I21"/>
    <mergeCell ref="K17:O17"/>
    <mergeCell ref="Q15:V15"/>
    <mergeCell ref="Q16:V16"/>
    <mergeCell ref="Q17:V17"/>
    <mergeCell ref="K18:N18"/>
    <mergeCell ref="G24:I25"/>
    <mergeCell ref="A2:X2"/>
    <mergeCell ref="T3:U3"/>
    <mergeCell ref="T4:U4"/>
    <mergeCell ref="T5:U5"/>
    <mergeCell ref="Q5:S5"/>
    <mergeCell ref="A1:X1"/>
    <mergeCell ref="M41:O41"/>
    <mergeCell ref="D5:N5"/>
    <mergeCell ref="V4:X4"/>
    <mergeCell ref="V3:W3"/>
    <mergeCell ref="V5:X5"/>
    <mergeCell ref="W8:W9"/>
    <mergeCell ref="X8:X9"/>
    <mergeCell ref="D3:K3"/>
    <mergeCell ref="L3:N3"/>
    <mergeCell ref="A39:X39"/>
    <mergeCell ref="A3:A5"/>
    <mergeCell ref="C24:F30"/>
    <mergeCell ref="A8:F9"/>
    <mergeCell ref="O3:P5"/>
    <mergeCell ref="B3:C4"/>
    <mergeCell ref="A7:C7"/>
    <mergeCell ref="D7:X7"/>
    <mergeCell ref="C19:F22"/>
    <mergeCell ref="G10:I11"/>
    <mergeCell ref="A10:A37"/>
    <mergeCell ref="X10:X37"/>
    <mergeCell ref="C16:F18"/>
    <mergeCell ref="B11:B18"/>
    <mergeCell ref="B20:B23"/>
    <mergeCell ref="C23:F23"/>
    <mergeCell ref="W10:W20"/>
    <mergeCell ref="C10:F15"/>
    <mergeCell ref="K10:V10"/>
    <mergeCell ref="G12:I13"/>
    <mergeCell ref="G15:I17"/>
    <mergeCell ref="Q26:V26"/>
    <mergeCell ref="K27:V27"/>
    <mergeCell ref="K28:V28"/>
    <mergeCell ref="K29:O29"/>
    <mergeCell ref="Q29:V29"/>
    <mergeCell ref="G14:I14"/>
    <mergeCell ref="K22:O22"/>
    <mergeCell ref="K23:N23"/>
    <mergeCell ref="K24:V24"/>
    <mergeCell ref="K25:V25"/>
    <mergeCell ref="K19:V19"/>
    <mergeCell ref="K20:P20"/>
    <mergeCell ref="W40:W41"/>
    <mergeCell ref="P41:T41"/>
    <mergeCell ref="U41:V41"/>
    <mergeCell ref="W21:W37"/>
    <mergeCell ref="P37:Q37"/>
    <mergeCell ref="R37:U37"/>
    <mergeCell ref="K30:V30"/>
    <mergeCell ref="K31:V31"/>
    <mergeCell ref="K32:O32"/>
    <mergeCell ref="Q32:V32"/>
    <mergeCell ref="K34:V34"/>
    <mergeCell ref="K35:V35"/>
    <mergeCell ref="K36:O36"/>
    <mergeCell ref="Q36:V36"/>
    <mergeCell ref="K37:N37"/>
    <mergeCell ref="R23:U23"/>
    <mergeCell ref="R3:S3"/>
    <mergeCell ref="R4:S4"/>
    <mergeCell ref="L14:U14"/>
    <mergeCell ref="L21:U21"/>
    <mergeCell ref="L33:U33"/>
    <mergeCell ref="P23:Q23"/>
    <mergeCell ref="E4:N4"/>
    <mergeCell ref="A6:X6"/>
    <mergeCell ref="K11:O11"/>
    <mergeCell ref="K12:V12"/>
    <mergeCell ref="Q11:V11"/>
    <mergeCell ref="K13:O13"/>
    <mergeCell ref="Q13:V13"/>
    <mergeCell ref="K15:O15"/>
    <mergeCell ref="K16:O16"/>
    <mergeCell ref="G19:I20"/>
    <mergeCell ref="G27:I28"/>
    <mergeCell ref="G30:I31"/>
    <mergeCell ref="C31:F37"/>
    <mergeCell ref="B25:B37"/>
    <mergeCell ref="G9:V9"/>
    <mergeCell ref="G8:V8"/>
    <mergeCell ref="P18:Q18"/>
    <mergeCell ref="R18:U18"/>
    <mergeCell ref="U50:V51"/>
    <mergeCell ref="B5:C5"/>
    <mergeCell ref="X46:X51"/>
    <mergeCell ref="A42:A51"/>
    <mergeCell ref="C50:F51"/>
    <mergeCell ref="J49:K49"/>
    <mergeCell ref="J51:K51"/>
    <mergeCell ref="C48:F49"/>
    <mergeCell ref="U42:V43"/>
    <mergeCell ref="C44:F45"/>
    <mergeCell ref="C46:F47"/>
    <mergeCell ref="J43:K43"/>
    <mergeCell ref="J45:K45"/>
    <mergeCell ref="J47:K47"/>
    <mergeCell ref="W46:W51"/>
    <mergeCell ref="W42:W45"/>
    <mergeCell ref="U48:V49"/>
    <mergeCell ref="U46:V47"/>
    <mergeCell ref="U44:V45"/>
    <mergeCell ref="G41:K41"/>
    <mergeCell ref="A40:F41"/>
    <mergeCell ref="G40:V40"/>
    <mergeCell ref="C42:F43"/>
    <mergeCell ref="X40:X41"/>
  </mergeCells>
  <phoneticPr fontId="24"/>
  <dataValidations count="3">
    <dataValidation type="list" allowBlank="1" showInputMessage="1" showErrorMessage="1" sqref="U24 L19 U19">
      <formula1>"■なし,■あり,■不明"</formula1>
    </dataValidation>
    <dataValidation type="list" allowBlank="1" showInputMessage="1" showErrorMessage="1" sqref="U22 O18 P15:P17 G42:G51 Q20 S34:S36 J15:J20 P22 P26 P29 D4 P36 P32 O23 O37 I51 I49 I47 I45 I43 S19 J22:J32 J34:J37 J10:J13 P13 P11 Q3:Q5 S24 S30:S32">
      <formula1>"□,■"</formula1>
    </dataValidation>
    <dataValidation type="list" allowBlank="1" showInputMessage="1" showErrorMessage="1" sqref="D3">
      <formula1>確認範囲</formula1>
    </dataValidation>
  </dataValidations>
  <pageMargins left="0.70866141732283472" right="0.70866141732283472" top="0.74803149606299213" bottom="0.74803149606299213" header="0.31496062992125984" footer="0.31496062992125984"/>
  <pageSetup paperSize="9" orientation="portrait" r:id="rId1"/>
  <headerFooter>
    <oddHeader>&amp;R［内部］</oddHeader>
    <oddFooter>&amp;C&amp;9&amp;P</oddFooter>
  </headerFooter>
</worksheet>
</file>

<file path=xl/worksheets/sheet14.xml><?xml version="1.0" encoding="utf-8"?>
<worksheet xmlns="http://schemas.openxmlformats.org/spreadsheetml/2006/main" xmlns:r="http://schemas.openxmlformats.org/officeDocument/2006/relationships">
  <sheetPr codeName="Sheet14"/>
  <dimension ref="A1:AT50"/>
  <sheetViews>
    <sheetView view="pageBreakPreview" zoomScale="85" zoomScaleNormal="100" zoomScaleSheetLayoutView="85" workbookViewId="0">
      <selection activeCell="A13" sqref="A13:W16"/>
    </sheetView>
  </sheetViews>
  <sheetFormatPr defaultColWidth="9" defaultRowHeight="13.5"/>
  <cols>
    <col min="1" max="1" width="4.125" customWidth="1"/>
    <col min="2" max="2" width="2.625" customWidth="1"/>
    <col min="3" max="3" width="7.875" customWidth="1"/>
    <col min="4" max="5" width="2.625" customWidth="1"/>
    <col min="6" max="10" width="2.625" style="49" customWidth="1"/>
    <col min="11" max="15" width="2.625" customWidth="1"/>
    <col min="16" max="19" width="3.625" customWidth="1"/>
    <col min="20" max="21" width="3.625" style="66" customWidth="1"/>
    <col min="22" max="22" width="3.625" customWidth="1"/>
    <col min="23" max="24" width="8.625" customWidth="1"/>
    <col min="25" max="25" width="4.125" customWidth="1"/>
    <col min="26" max="26" width="2.625" customWidth="1"/>
    <col min="27" max="27" width="17.375" customWidth="1"/>
    <col min="28" max="28" width="3" customWidth="1"/>
    <col min="29" max="29" width="4.125" customWidth="1"/>
    <col min="30" max="46" width="3" customWidth="1"/>
    <col min="47" max="48" width="9.25" customWidth="1"/>
  </cols>
  <sheetData>
    <row r="1" spans="1:46" ht="19.7" customHeight="1">
      <c r="A1" s="785" t="s">
        <v>5944</v>
      </c>
      <c r="B1" s="785"/>
      <c r="C1" s="785"/>
      <c r="D1" s="785"/>
      <c r="E1" s="785"/>
      <c r="F1" s="785"/>
      <c r="G1" s="785"/>
      <c r="H1" s="785"/>
      <c r="I1" s="785"/>
      <c r="J1" s="785"/>
      <c r="K1" s="785"/>
      <c r="L1" s="785"/>
      <c r="M1" s="785"/>
      <c r="N1" s="785"/>
      <c r="O1" s="785"/>
      <c r="P1" s="785"/>
      <c r="Q1" s="785"/>
      <c r="R1" s="785"/>
      <c r="S1" s="785"/>
      <c r="T1" s="785"/>
      <c r="U1" s="785"/>
      <c r="V1" s="785"/>
      <c r="W1" s="785"/>
      <c r="X1" s="785"/>
    </row>
    <row r="2" spans="1:46" ht="15" customHeight="1">
      <c r="A2" s="543"/>
      <c r="B2" s="543"/>
      <c r="C2" s="543"/>
      <c r="D2" s="543"/>
      <c r="E2" s="543"/>
      <c r="F2" s="543"/>
      <c r="G2" s="543"/>
      <c r="H2" s="543"/>
      <c r="I2" s="543"/>
      <c r="J2" s="543"/>
      <c r="K2" s="543"/>
      <c r="L2" s="543"/>
      <c r="M2" s="543"/>
      <c r="N2" s="543"/>
      <c r="O2" s="543"/>
      <c r="P2" s="543"/>
      <c r="Q2" s="543"/>
      <c r="R2" s="543"/>
      <c r="S2" s="543"/>
      <c r="T2" s="1595"/>
      <c r="U2" s="1596"/>
      <c r="V2" s="893" t="str">
        <f>IF(表紙!D29="","",表紙!D29)</f>
        <v/>
      </c>
      <c r="W2" s="1008"/>
      <c r="X2" s="215" t="s">
        <v>6192</v>
      </c>
    </row>
    <row r="3" spans="1:46" ht="15" customHeight="1">
      <c r="A3" s="543"/>
      <c r="B3" s="543"/>
      <c r="C3" s="543"/>
      <c r="D3" s="543"/>
      <c r="E3" s="543"/>
      <c r="F3" s="543"/>
      <c r="G3" s="543"/>
      <c r="H3" s="543"/>
      <c r="I3" s="543"/>
      <c r="J3" s="543"/>
      <c r="K3" s="543"/>
      <c r="L3" s="543"/>
      <c r="M3" s="543"/>
      <c r="N3" s="543"/>
      <c r="O3" s="543"/>
      <c r="P3" s="543"/>
      <c r="Q3" s="543"/>
      <c r="R3" s="543"/>
      <c r="S3" s="543"/>
      <c r="T3" s="1597" t="s">
        <v>321</v>
      </c>
      <c r="U3" s="1447"/>
      <c r="V3" s="1598" t="str">
        <f>IF(検査概要!H8="","",検査概要!H8)</f>
        <v/>
      </c>
      <c r="W3" s="1599"/>
      <c r="X3" s="1600"/>
    </row>
    <row r="4" spans="1:46" ht="15" customHeight="1">
      <c r="A4" s="543"/>
      <c r="B4" s="543"/>
      <c r="C4" s="543"/>
      <c r="D4" s="543"/>
      <c r="E4" s="543"/>
      <c r="F4" s="543"/>
      <c r="G4" s="543"/>
      <c r="H4" s="543"/>
      <c r="I4" s="543"/>
      <c r="J4" s="543"/>
      <c r="K4" s="543"/>
      <c r="L4" s="543"/>
      <c r="M4" s="543"/>
      <c r="N4" s="543"/>
      <c r="O4" s="543"/>
      <c r="P4" s="543"/>
      <c r="Q4" s="543"/>
      <c r="R4" s="543"/>
      <c r="S4" s="543"/>
      <c r="T4" s="1597" t="s">
        <v>267</v>
      </c>
      <c r="U4" s="1447"/>
      <c r="V4" s="1064" t="str">
        <f>表紙!G21</f>
        <v/>
      </c>
      <c r="W4" s="1065"/>
      <c r="X4" s="1066"/>
    </row>
    <row r="5" spans="1:46" ht="9" customHeight="1">
      <c r="A5" s="1355"/>
      <c r="B5" s="1355"/>
      <c r="C5" s="1355"/>
      <c r="D5" s="1355"/>
      <c r="E5" s="1355"/>
      <c r="F5" s="1355"/>
      <c r="G5" s="1355"/>
      <c r="H5" s="1355"/>
      <c r="I5" s="1355"/>
      <c r="J5" s="1355"/>
      <c r="K5" s="1355"/>
      <c r="L5" s="1355"/>
      <c r="M5" s="1355"/>
      <c r="N5" s="1355"/>
      <c r="O5" s="1355"/>
      <c r="P5" s="1355"/>
      <c r="Q5" s="1355"/>
      <c r="R5" s="1355"/>
      <c r="S5" s="1355"/>
      <c r="T5" s="1355"/>
      <c r="U5" s="1355"/>
      <c r="V5" s="1355"/>
      <c r="W5" s="1355"/>
      <c r="X5" s="1355"/>
    </row>
    <row r="6" spans="1:46" ht="33.950000000000003" customHeight="1">
      <c r="A6" s="1182" t="s">
        <v>6527</v>
      </c>
      <c r="B6" s="1183"/>
      <c r="C6" s="1183"/>
      <c r="D6" s="1183"/>
      <c r="E6" s="1183"/>
      <c r="F6" s="1183"/>
      <c r="G6" s="1183"/>
      <c r="H6" s="1183"/>
      <c r="I6" s="1183"/>
      <c r="J6" s="1183"/>
      <c r="K6" s="1183"/>
      <c r="L6" s="1183"/>
      <c r="M6" s="1183"/>
      <c r="N6" s="1183"/>
      <c r="O6" s="1183"/>
      <c r="P6" s="1183"/>
      <c r="Q6" s="1183"/>
      <c r="R6" s="1183"/>
      <c r="S6" s="1183"/>
      <c r="T6" s="1183"/>
      <c r="U6" s="1183"/>
      <c r="V6" s="1183"/>
      <c r="W6" s="1183"/>
      <c r="X6" s="1185"/>
      <c r="AH6" s="1"/>
      <c r="AI6" s="1"/>
      <c r="AJ6" s="1"/>
      <c r="AK6" s="1"/>
      <c r="AL6" s="1"/>
      <c r="AM6" s="1"/>
      <c r="AN6" s="1"/>
      <c r="AO6" s="1"/>
      <c r="AP6" s="1"/>
      <c r="AQ6" s="1"/>
      <c r="AR6" s="1"/>
      <c r="AS6" s="1"/>
    </row>
    <row r="7" spans="1:46" ht="22.5" customHeight="1">
      <c r="A7" s="1333" t="s">
        <v>219</v>
      </c>
      <c r="B7" s="1180"/>
      <c r="C7" s="1180"/>
      <c r="D7" s="1180"/>
      <c r="E7" s="1180"/>
      <c r="F7" s="1180"/>
      <c r="G7" s="1030" t="s">
        <v>5945</v>
      </c>
      <c r="H7" s="1052"/>
      <c r="I7" s="1052"/>
      <c r="J7" s="1031"/>
      <c r="K7" s="533" t="s">
        <v>220</v>
      </c>
      <c r="L7" s="506"/>
      <c r="M7" s="506"/>
      <c r="N7" s="506"/>
      <c r="O7" s="506"/>
      <c r="P7" s="506"/>
      <c r="Q7" s="506"/>
      <c r="R7" s="506"/>
      <c r="S7" s="506"/>
      <c r="T7" s="507"/>
      <c r="U7" s="1030" t="s">
        <v>6106</v>
      </c>
      <c r="V7" s="1590"/>
      <c r="W7" s="391" t="s">
        <v>6012</v>
      </c>
      <c r="X7" s="392" t="s">
        <v>306</v>
      </c>
      <c r="AH7" s="1"/>
      <c r="AI7" s="1"/>
      <c r="AJ7" s="1"/>
      <c r="AK7" s="1"/>
      <c r="AL7" s="1"/>
      <c r="AM7" s="1"/>
      <c r="AN7" s="1"/>
      <c r="AO7" s="1"/>
      <c r="AP7" s="1"/>
      <c r="AQ7" s="1"/>
      <c r="AR7" s="1"/>
      <c r="AS7" s="1"/>
    </row>
    <row r="8" spans="1:46" ht="15.6" customHeight="1">
      <c r="A8" s="1018" t="s">
        <v>5947</v>
      </c>
      <c r="B8" s="335">
        <v>1</v>
      </c>
      <c r="C8" s="1076" t="s">
        <v>6172</v>
      </c>
      <c r="D8" s="1076"/>
      <c r="E8" s="1076"/>
      <c r="F8" s="1584"/>
      <c r="G8" s="291" t="s">
        <v>221</v>
      </c>
      <c r="H8" s="1582" t="s">
        <v>223</v>
      </c>
      <c r="I8" s="1582"/>
      <c r="J8" s="1583"/>
      <c r="K8" s="1471"/>
      <c r="L8" s="1472"/>
      <c r="M8" s="1472"/>
      <c r="N8" s="1472"/>
      <c r="O8" s="1472"/>
      <c r="P8" s="1472"/>
      <c r="Q8" s="1472"/>
      <c r="R8" s="1472"/>
      <c r="S8" s="1472"/>
      <c r="T8" s="1531"/>
      <c r="U8" s="1083"/>
      <c r="V8" s="1109"/>
      <c r="W8" s="1592" t="s">
        <v>6019</v>
      </c>
      <c r="X8" s="1587" t="s">
        <v>6019</v>
      </c>
      <c r="AE8" s="46"/>
      <c r="AF8" s="46"/>
      <c r="AG8" s="46"/>
      <c r="AH8" s="1"/>
      <c r="AI8" s="1"/>
      <c r="AJ8" s="1"/>
      <c r="AK8" s="1"/>
      <c r="AL8" s="1"/>
      <c r="AM8" s="1"/>
      <c r="AN8" s="1"/>
      <c r="AO8" s="1"/>
      <c r="AP8" s="1"/>
      <c r="AQ8" s="1"/>
      <c r="AR8" s="1"/>
      <c r="AS8" s="1"/>
    </row>
    <row r="9" spans="1:46" ht="15.6" customHeight="1">
      <c r="A9" s="1019"/>
      <c r="B9" s="271"/>
      <c r="C9" s="1048"/>
      <c r="D9" s="1048"/>
      <c r="E9" s="1048"/>
      <c r="F9" s="1585"/>
      <c r="G9" s="216" t="s">
        <v>221</v>
      </c>
      <c r="H9" s="1072" t="s">
        <v>230</v>
      </c>
      <c r="I9" s="1072"/>
      <c r="J9" s="1073"/>
      <c r="K9" s="1473"/>
      <c r="L9" s="1085"/>
      <c r="M9" s="1085"/>
      <c r="N9" s="1085"/>
      <c r="O9" s="1085"/>
      <c r="P9" s="1085"/>
      <c r="Q9" s="1085"/>
      <c r="R9" s="1085"/>
      <c r="S9" s="1085"/>
      <c r="T9" s="1290"/>
      <c r="U9" s="840"/>
      <c r="V9" s="1262"/>
      <c r="W9" s="1592"/>
      <c r="X9" s="1587"/>
      <c r="AC9" s="46"/>
      <c r="AD9" s="46"/>
      <c r="AE9" s="46"/>
      <c r="AF9" s="46"/>
      <c r="AG9" s="46"/>
      <c r="AH9" s="1"/>
      <c r="AI9" s="1"/>
      <c r="AJ9" s="1"/>
      <c r="AK9" s="1"/>
      <c r="AL9" s="1"/>
      <c r="AM9" s="1"/>
      <c r="AN9" s="1"/>
      <c r="AO9" s="1"/>
      <c r="AP9" s="1"/>
      <c r="AQ9" s="1"/>
      <c r="AR9" s="1"/>
      <c r="AS9" s="1"/>
    </row>
    <row r="10" spans="1:46" ht="15.6" customHeight="1">
      <c r="A10" s="1019"/>
      <c r="B10" s="271" t="s">
        <v>6632</v>
      </c>
      <c r="C10" s="393" t="s">
        <v>5966</v>
      </c>
      <c r="D10" s="1355"/>
      <c r="E10" s="1355"/>
      <c r="F10" s="394" t="s">
        <v>6233</v>
      </c>
      <c r="G10" s="248" t="s">
        <v>221</v>
      </c>
      <c r="H10" s="1589" t="s">
        <v>6032</v>
      </c>
      <c r="I10" s="1589"/>
      <c r="J10" s="1396"/>
      <c r="K10" s="1539"/>
      <c r="L10" s="1521"/>
      <c r="M10" s="1521"/>
      <c r="N10" s="1521"/>
      <c r="O10" s="1521"/>
      <c r="P10" s="1521"/>
      <c r="Q10" s="1521"/>
      <c r="R10" s="1521"/>
      <c r="S10" s="1521"/>
      <c r="T10" s="1522"/>
      <c r="U10" s="843"/>
      <c r="V10" s="1110"/>
      <c r="W10" s="1592"/>
      <c r="X10" s="1587"/>
    </row>
    <row r="11" spans="1:46" ht="15.6" customHeight="1">
      <c r="A11" s="1019"/>
      <c r="B11" s="335">
        <v>2</v>
      </c>
      <c r="C11" s="1076" t="s">
        <v>6633</v>
      </c>
      <c r="D11" s="1076"/>
      <c r="E11" s="1076"/>
      <c r="F11" s="1584"/>
      <c r="G11" s="216" t="s">
        <v>221</v>
      </c>
      <c r="H11" s="1072" t="s">
        <v>223</v>
      </c>
      <c r="I11" s="1072"/>
      <c r="J11" s="1073"/>
      <c r="K11" s="1431"/>
      <c r="L11" s="1322"/>
      <c r="M11" s="1322"/>
      <c r="N11" s="1322"/>
      <c r="O11" s="1322"/>
      <c r="P11" s="1322"/>
      <c r="Q11" s="1322"/>
      <c r="R11" s="1322"/>
      <c r="S11" s="1322"/>
      <c r="T11" s="1323"/>
      <c r="U11" s="1083"/>
      <c r="V11" s="1109"/>
      <c r="W11" s="1592"/>
      <c r="X11" s="1587"/>
    </row>
    <row r="12" spans="1:46" ht="15.6" customHeight="1">
      <c r="A12" s="1019"/>
      <c r="B12" s="1116"/>
      <c r="C12" s="1048"/>
      <c r="D12" s="1048"/>
      <c r="E12" s="1048"/>
      <c r="F12" s="1585"/>
      <c r="G12" s="216" t="s">
        <v>221</v>
      </c>
      <c r="H12" s="1072" t="s">
        <v>230</v>
      </c>
      <c r="I12" s="1072"/>
      <c r="J12" s="1073"/>
      <c r="K12" s="1363"/>
      <c r="L12" s="1364"/>
      <c r="M12" s="1364"/>
      <c r="N12" s="1364"/>
      <c r="O12" s="1364"/>
      <c r="P12" s="1364"/>
      <c r="Q12" s="1364"/>
      <c r="R12" s="1364"/>
      <c r="S12" s="1364"/>
      <c r="T12" s="1365"/>
      <c r="U12" s="840"/>
      <c r="V12" s="1262"/>
      <c r="W12" s="1592"/>
      <c r="X12" s="1587"/>
      <c r="AT12" s="1"/>
    </row>
    <row r="13" spans="1:46" s="66" customFormat="1" ht="15.6" customHeight="1">
      <c r="A13" s="1019"/>
      <c r="B13" s="1116"/>
      <c r="C13" s="1048"/>
      <c r="D13" s="1048"/>
      <c r="E13" s="1048"/>
      <c r="F13" s="1585"/>
      <c r="G13" s="216" t="s">
        <v>221</v>
      </c>
      <c r="H13" s="1072" t="s">
        <v>6032</v>
      </c>
      <c r="I13" s="1072"/>
      <c r="J13" s="1073"/>
      <c r="K13" s="1363"/>
      <c r="L13" s="1364"/>
      <c r="M13" s="1364"/>
      <c r="N13" s="1364"/>
      <c r="O13" s="1364"/>
      <c r="P13" s="1364"/>
      <c r="Q13" s="1364"/>
      <c r="R13" s="1364"/>
      <c r="S13" s="1364"/>
      <c r="T13" s="1365"/>
      <c r="U13" s="840"/>
      <c r="V13" s="1262"/>
      <c r="W13" s="1592"/>
      <c r="X13" s="1587"/>
      <c r="AT13" s="1"/>
    </row>
    <row r="14" spans="1:46" ht="15.6" customHeight="1">
      <c r="A14" s="1019"/>
      <c r="B14" s="271" t="s">
        <v>6632</v>
      </c>
      <c r="C14" s="393" t="s">
        <v>5966</v>
      </c>
      <c r="D14" s="1355"/>
      <c r="E14" s="1355"/>
      <c r="F14" s="394" t="s">
        <v>6233</v>
      </c>
      <c r="G14" s="248"/>
      <c r="H14" s="1604"/>
      <c r="I14" s="1604"/>
      <c r="J14" s="1605"/>
      <c r="K14" s="1366"/>
      <c r="L14" s="1367"/>
      <c r="M14" s="1367"/>
      <c r="N14" s="1367"/>
      <c r="O14" s="1367"/>
      <c r="P14" s="1367"/>
      <c r="Q14" s="1367"/>
      <c r="R14" s="1367"/>
      <c r="S14" s="1367"/>
      <c r="T14" s="1368"/>
      <c r="U14" s="843"/>
      <c r="V14" s="1110"/>
      <c r="W14" s="1592"/>
      <c r="X14" s="1587"/>
      <c r="AH14" s="1"/>
      <c r="AI14" s="1"/>
      <c r="AJ14" s="1"/>
      <c r="AK14" s="1"/>
      <c r="AL14" s="1"/>
      <c r="AM14" s="1"/>
      <c r="AN14" s="1"/>
      <c r="AO14" s="1"/>
      <c r="AP14" s="1"/>
      <c r="AQ14" s="1"/>
      <c r="AR14" s="1"/>
      <c r="AS14" s="1"/>
      <c r="AT14" s="1"/>
    </row>
    <row r="15" spans="1:46" ht="15.6" customHeight="1">
      <c r="A15" s="1019"/>
      <c r="B15" s="335">
        <v>3</v>
      </c>
      <c r="C15" s="1076" t="s">
        <v>6634</v>
      </c>
      <c r="D15" s="1076"/>
      <c r="E15" s="1076"/>
      <c r="F15" s="1584"/>
      <c r="G15" s="291" t="s">
        <v>221</v>
      </c>
      <c r="H15" s="1582" t="s">
        <v>223</v>
      </c>
      <c r="I15" s="1582"/>
      <c r="J15" s="1583"/>
      <c r="K15" s="1431"/>
      <c r="L15" s="1322"/>
      <c r="M15" s="1322"/>
      <c r="N15" s="1322"/>
      <c r="O15" s="1322"/>
      <c r="P15" s="1322"/>
      <c r="Q15" s="1322"/>
      <c r="R15" s="1322"/>
      <c r="S15" s="1322"/>
      <c r="T15" s="1323"/>
      <c r="U15" s="590"/>
      <c r="V15" s="1101"/>
      <c r="W15" s="1592"/>
      <c r="X15" s="1587"/>
      <c r="AH15" s="1"/>
      <c r="AI15" s="1"/>
      <c r="AJ15" s="1"/>
      <c r="AK15" s="1"/>
      <c r="AL15" s="1"/>
      <c r="AM15" s="1"/>
      <c r="AN15" s="1"/>
      <c r="AO15" s="1"/>
      <c r="AP15" s="1"/>
      <c r="AQ15" s="1"/>
      <c r="AR15" s="1"/>
      <c r="AS15" s="1"/>
      <c r="AT15" s="1"/>
    </row>
    <row r="16" spans="1:46" ht="15.6" customHeight="1">
      <c r="A16" s="1019"/>
      <c r="B16" s="271"/>
      <c r="C16" s="1048"/>
      <c r="D16" s="1048"/>
      <c r="E16" s="1048"/>
      <c r="F16" s="1585"/>
      <c r="G16" s="216" t="s">
        <v>221</v>
      </c>
      <c r="H16" s="1072" t="s">
        <v>230</v>
      </c>
      <c r="I16" s="1072"/>
      <c r="J16" s="1073"/>
      <c r="K16" s="1363"/>
      <c r="L16" s="1364"/>
      <c r="M16" s="1364"/>
      <c r="N16" s="1364"/>
      <c r="O16" s="1364"/>
      <c r="P16" s="1364"/>
      <c r="Q16" s="1364"/>
      <c r="R16" s="1364"/>
      <c r="S16" s="1364"/>
      <c r="T16" s="1365"/>
      <c r="U16" s="703"/>
      <c r="V16" s="1176"/>
      <c r="W16" s="1592"/>
      <c r="X16" s="1587"/>
      <c r="AH16" s="1"/>
      <c r="AI16" s="1"/>
      <c r="AJ16" s="1"/>
      <c r="AK16" s="1"/>
      <c r="AL16" s="1"/>
      <c r="AM16" s="1"/>
      <c r="AN16" s="1"/>
      <c r="AO16" s="1"/>
      <c r="AP16" s="1"/>
      <c r="AQ16" s="1"/>
      <c r="AR16" s="1"/>
      <c r="AS16" s="1"/>
      <c r="AT16" s="1"/>
    </row>
    <row r="17" spans="1:46" ht="15.6" customHeight="1">
      <c r="A17" s="1019"/>
      <c r="B17" s="271"/>
      <c r="C17" s="1558"/>
      <c r="D17" s="1558"/>
      <c r="E17" s="1558"/>
      <c r="F17" s="1559"/>
      <c r="G17" s="248" t="s">
        <v>221</v>
      </c>
      <c r="H17" s="1589" t="s">
        <v>6032</v>
      </c>
      <c r="I17" s="1589"/>
      <c r="J17" s="1396"/>
      <c r="K17" s="1366"/>
      <c r="L17" s="1367"/>
      <c r="M17" s="1367"/>
      <c r="N17" s="1367"/>
      <c r="O17" s="1367"/>
      <c r="P17" s="1367"/>
      <c r="Q17" s="1367"/>
      <c r="R17" s="1367"/>
      <c r="S17" s="1367"/>
      <c r="T17" s="1368"/>
      <c r="U17" s="683"/>
      <c r="V17" s="1088"/>
      <c r="W17" s="1592"/>
      <c r="X17" s="1587"/>
      <c r="AC17" s="46"/>
      <c r="AD17" s="46"/>
      <c r="AE17" s="46"/>
      <c r="AF17" s="46"/>
      <c r="AG17" s="46"/>
      <c r="AH17" s="1"/>
      <c r="AI17" s="1"/>
      <c r="AJ17" s="1"/>
      <c r="AK17" s="1"/>
      <c r="AL17" s="1"/>
      <c r="AM17" s="1"/>
      <c r="AN17" s="1"/>
      <c r="AO17" s="1"/>
      <c r="AP17" s="1"/>
      <c r="AQ17" s="1"/>
      <c r="AR17" s="1"/>
      <c r="AS17" s="1"/>
      <c r="AT17" s="1"/>
    </row>
    <row r="18" spans="1:46" s="36" customFormat="1" ht="15.6" customHeight="1">
      <c r="A18" s="1019"/>
      <c r="B18" s="335">
        <v>4</v>
      </c>
      <c r="C18" s="1076" t="s">
        <v>5967</v>
      </c>
      <c r="D18" s="1076"/>
      <c r="E18" s="1076"/>
      <c r="F18" s="1584"/>
      <c r="G18" s="216" t="s">
        <v>221</v>
      </c>
      <c r="H18" s="1072" t="s">
        <v>223</v>
      </c>
      <c r="I18" s="1072"/>
      <c r="J18" s="1073"/>
      <c r="K18" s="1431"/>
      <c r="L18" s="1322"/>
      <c r="M18" s="1322"/>
      <c r="N18" s="1322"/>
      <c r="O18" s="1322"/>
      <c r="P18" s="1322"/>
      <c r="Q18" s="1322"/>
      <c r="R18" s="1322"/>
      <c r="S18" s="1322"/>
      <c r="T18" s="1323"/>
      <c r="U18" s="1083"/>
      <c r="V18" s="1109"/>
      <c r="W18" s="1592" t="s">
        <v>6635</v>
      </c>
      <c r="X18" s="1587" t="s">
        <v>6636</v>
      </c>
    </row>
    <row r="19" spans="1:46" s="36" customFormat="1" ht="15.6" customHeight="1">
      <c r="A19" s="1019"/>
      <c r="B19" s="1116"/>
      <c r="C19" s="1048"/>
      <c r="D19" s="1048"/>
      <c r="E19" s="1048"/>
      <c r="F19" s="1585"/>
      <c r="G19" s="216" t="s">
        <v>221</v>
      </c>
      <c r="H19" s="1072" t="s">
        <v>6536</v>
      </c>
      <c r="I19" s="1072"/>
      <c r="J19" s="1073"/>
      <c r="K19" s="1363"/>
      <c r="L19" s="1364"/>
      <c r="M19" s="1364"/>
      <c r="N19" s="1364"/>
      <c r="O19" s="1364"/>
      <c r="P19" s="1364"/>
      <c r="Q19" s="1364"/>
      <c r="R19" s="1364"/>
      <c r="S19" s="1364"/>
      <c r="T19" s="1365"/>
      <c r="U19" s="840"/>
      <c r="V19" s="1262"/>
      <c r="W19" s="1592"/>
      <c r="X19" s="1587"/>
    </row>
    <row r="20" spans="1:46" s="36" customFormat="1" ht="15.6" customHeight="1">
      <c r="A20" s="1019"/>
      <c r="B20" s="1116"/>
      <c r="C20" s="1048"/>
      <c r="D20" s="1048"/>
      <c r="E20" s="1048"/>
      <c r="F20" s="1585"/>
      <c r="G20" s="216" t="s">
        <v>221</v>
      </c>
      <c r="H20" s="1072" t="s">
        <v>6032</v>
      </c>
      <c r="I20" s="1072"/>
      <c r="J20" s="1073"/>
      <c r="K20" s="1363"/>
      <c r="L20" s="1364"/>
      <c r="M20" s="1364"/>
      <c r="N20" s="1364"/>
      <c r="O20" s="1364"/>
      <c r="P20" s="1364"/>
      <c r="Q20" s="1364"/>
      <c r="R20" s="1364"/>
      <c r="S20" s="1364"/>
      <c r="T20" s="1365"/>
      <c r="U20" s="840"/>
      <c r="V20" s="1262"/>
      <c r="W20" s="1592"/>
      <c r="X20" s="1587"/>
    </row>
    <row r="21" spans="1:46" ht="15.6" customHeight="1">
      <c r="A21" s="1020"/>
      <c r="B21" s="283" t="s">
        <v>6637</v>
      </c>
      <c r="C21" s="395" t="s">
        <v>5966</v>
      </c>
      <c r="D21" s="1355"/>
      <c r="E21" s="1355"/>
      <c r="F21" s="396" t="s">
        <v>6234</v>
      </c>
      <c r="G21" s="248"/>
      <c r="H21" s="1604"/>
      <c r="I21" s="1604"/>
      <c r="J21" s="1605"/>
      <c r="K21" s="1366"/>
      <c r="L21" s="1367"/>
      <c r="M21" s="1367"/>
      <c r="N21" s="1367"/>
      <c r="O21" s="1367"/>
      <c r="P21" s="1367"/>
      <c r="Q21" s="1367"/>
      <c r="R21" s="1367"/>
      <c r="S21" s="1367"/>
      <c r="T21" s="1368"/>
      <c r="U21" s="843"/>
      <c r="V21" s="1110"/>
      <c r="W21" s="1592"/>
      <c r="X21" s="1587"/>
    </row>
    <row r="22" spans="1:46" ht="16.5" customHeight="1">
      <c r="A22" s="1018" t="s">
        <v>5948</v>
      </c>
      <c r="B22" s="271">
        <v>1</v>
      </c>
      <c r="C22" s="1048" t="s">
        <v>6638</v>
      </c>
      <c r="D22" s="1048"/>
      <c r="E22" s="1048"/>
      <c r="F22" s="1585"/>
      <c r="G22" s="291" t="s">
        <v>221</v>
      </c>
      <c r="H22" s="1582" t="s">
        <v>6533</v>
      </c>
      <c r="I22" s="1582"/>
      <c r="J22" s="1583"/>
      <c r="K22" s="1431"/>
      <c r="L22" s="1322"/>
      <c r="M22" s="1322"/>
      <c r="N22" s="1322"/>
      <c r="O22" s="1322"/>
      <c r="P22" s="1322"/>
      <c r="Q22" s="1322"/>
      <c r="R22" s="1322"/>
      <c r="S22" s="1322"/>
      <c r="T22" s="1323"/>
      <c r="U22" s="1083"/>
      <c r="V22" s="1109"/>
      <c r="W22" s="1593" t="s">
        <v>6639</v>
      </c>
      <c r="X22" s="1588" t="s">
        <v>6639</v>
      </c>
    </row>
    <row r="23" spans="1:46" ht="16.5" customHeight="1">
      <c r="A23" s="1019"/>
      <c r="B23" s="271"/>
      <c r="C23" s="1048"/>
      <c r="D23" s="1048"/>
      <c r="E23" s="1048"/>
      <c r="F23" s="1585"/>
      <c r="G23" s="216" t="s">
        <v>221</v>
      </c>
      <c r="H23" s="1072" t="s">
        <v>6536</v>
      </c>
      <c r="I23" s="1072"/>
      <c r="J23" s="1073"/>
      <c r="K23" s="1363"/>
      <c r="L23" s="1364"/>
      <c r="M23" s="1364"/>
      <c r="N23" s="1364"/>
      <c r="O23" s="1364"/>
      <c r="P23" s="1364"/>
      <c r="Q23" s="1364"/>
      <c r="R23" s="1364"/>
      <c r="S23" s="1364"/>
      <c r="T23" s="1365"/>
      <c r="U23" s="840"/>
      <c r="V23" s="1262"/>
      <c r="W23" s="1593"/>
      <c r="X23" s="1588"/>
    </row>
    <row r="24" spans="1:46" ht="18.75" customHeight="1">
      <c r="A24" s="1019"/>
      <c r="B24" s="271" t="s">
        <v>6637</v>
      </c>
      <c r="C24" s="393" t="s">
        <v>5966</v>
      </c>
      <c r="D24" s="1355"/>
      <c r="E24" s="1355"/>
      <c r="F24" s="394" t="s">
        <v>6234</v>
      </c>
      <c r="G24" s="248" t="s">
        <v>221</v>
      </c>
      <c r="H24" s="1589" t="s">
        <v>6032</v>
      </c>
      <c r="I24" s="1589"/>
      <c r="J24" s="1396"/>
      <c r="K24" s="1366"/>
      <c r="L24" s="1367"/>
      <c r="M24" s="1367"/>
      <c r="N24" s="1367"/>
      <c r="O24" s="1367"/>
      <c r="P24" s="1367"/>
      <c r="Q24" s="1367"/>
      <c r="R24" s="1367"/>
      <c r="S24" s="1367"/>
      <c r="T24" s="1368"/>
      <c r="U24" s="843"/>
      <c r="V24" s="1110"/>
      <c r="W24" s="1593"/>
      <c r="X24" s="1588"/>
    </row>
    <row r="25" spans="1:46" ht="16.5" customHeight="1">
      <c r="A25" s="1019"/>
      <c r="B25" s="335">
        <v>2</v>
      </c>
      <c r="C25" s="1076" t="s">
        <v>6640</v>
      </c>
      <c r="D25" s="1076"/>
      <c r="E25" s="1076"/>
      <c r="F25" s="1584"/>
      <c r="G25" s="216" t="s">
        <v>221</v>
      </c>
      <c r="H25" s="1072" t="s">
        <v>6533</v>
      </c>
      <c r="I25" s="1072"/>
      <c r="J25" s="1073"/>
      <c r="K25" s="1431"/>
      <c r="L25" s="1322"/>
      <c r="M25" s="1322"/>
      <c r="N25" s="1322"/>
      <c r="O25" s="1322"/>
      <c r="P25" s="1322"/>
      <c r="Q25" s="1322"/>
      <c r="R25" s="1322"/>
      <c r="S25" s="1322"/>
      <c r="T25" s="1323"/>
      <c r="U25" s="1083"/>
      <c r="V25" s="1109"/>
      <c r="W25" s="1593"/>
      <c r="X25" s="1587" t="s">
        <v>6636</v>
      </c>
    </row>
    <row r="26" spans="1:46" ht="16.5" customHeight="1">
      <c r="A26" s="1019"/>
      <c r="B26" s="1116"/>
      <c r="C26" s="1048"/>
      <c r="D26" s="1048"/>
      <c r="E26" s="1048"/>
      <c r="F26" s="1585"/>
      <c r="G26" s="216" t="s">
        <v>221</v>
      </c>
      <c r="H26" s="1072" t="s">
        <v>6536</v>
      </c>
      <c r="I26" s="1072"/>
      <c r="J26" s="1073"/>
      <c r="K26" s="1363"/>
      <c r="L26" s="1364"/>
      <c r="M26" s="1364"/>
      <c r="N26" s="1364"/>
      <c r="O26" s="1364"/>
      <c r="P26" s="1364"/>
      <c r="Q26" s="1364"/>
      <c r="R26" s="1364"/>
      <c r="S26" s="1364"/>
      <c r="T26" s="1365"/>
      <c r="U26" s="840"/>
      <c r="V26" s="1262"/>
      <c r="W26" s="1593"/>
      <c r="X26" s="1587"/>
    </row>
    <row r="27" spans="1:46" ht="15.6" customHeight="1">
      <c r="A27" s="1019"/>
      <c r="B27" s="1116"/>
      <c r="C27" s="1048"/>
      <c r="D27" s="1048"/>
      <c r="E27" s="1048"/>
      <c r="F27" s="1585"/>
      <c r="G27" s="216" t="s">
        <v>221</v>
      </c>
      <c r="H27" s="1072" t="s">
        <v>6032</v>
      </c>
      <c r="I27" s="1072"/>
      <c r="J27" s="1073"/>
      <c r="K27" s="1363"/>
      <c r="L27" s="1364"/>
      <c r="M27" s="1364"/>
      <c r="N27" s="1364"/>
      <c r="O27" s="1364"/>
      <c r="P27" s="1364"/>
      <c r="Q27" s="1364"/>
      <c r="R27" s="1364"/>
      <c r="S27" s="1364"/>
      <c r="T27" s="1365"/>
      <c r="U27" s="840"/>
      <c r="V27" s="1262"/>
      <c r="W27" s="1593"/>
      <c r="X27" s="1587"/>
    </row>
    <row r="28" spans="1:46" ht="18.75">
      <c r="A28" s="1019"/>
      <c r="B28" s="271" t="s">
        <v>6637</v>
      </c>
      <c r="C28" s="393" t="s">
        <v>5966</v>
      </c>
      <c r="D28" s="1355"/>
      <c r="E28" s="1355"/>
      <c r="F28" s="394" t="s">
        <v>6234</v>
      </c>
      <c r="G28" s="248"/>
      <c r="H28" s="1604"/>
      <c r="I28" s="1604"/>
      <c r="J28" s="1605"/>
      <c r="K28" s="1366"/>
      <c r="L28" s="1367"/>
      <c r="M28" s="1367"/>
      <c r="N28" s="1367"/>
      <c r="O28" s="1367"/>
      <c r="P28" s="1367"/>
      <c r="Q28" s="1367"/>
      <c r="R28" s="1367"/>
      <c r="S28" s="1367"/>
      <c r="T28" s="1368"/>
      <c r="U28" s="843"/>
      <c r="V28" s="1110"/>
      <c r="W28" s="1593"/>
      <c r="X28" s="1587"/>
    </row>
    <row r="29" spans="1:46" ht="16.5" customHeight="1">
      <c r="A29" s="1019"/>
      <c r="B29" s="335">
        <v>3</v>
      </c>
      <c r="C29" s="1076" t="s">
        <v>6641</v>
      </c>
      <c r="D29" s="1076"/>
      <c r="E29" s="1076"/>
      <c r="F29" s="1584"/>
      <c r="G29" s="291" t="s">
        <v>221</v>
      </c>
      <c r="H29" s="1582" t="s">
        <v>6533</v>
      </c>
      <c r="I29" s="1582"/>
      <c r="J29" s="1583"/>
      <c r="K29" s="1431"/>
      <c r="L29" s="1322"/>
      <c r="M29" s="1322"/>
      <c r="N29" s="1322"/>
      <c r="O29" s="1322"/>
      <c r="P29" s="1322"/>
      <c r="Q29" s="1322"/>
      <c r="R29" s="1322"/>
      <c r="S29" s="1322"/>
      <c r="T29" s="1323"/>
      <c r="U29" s="1083"/>
      <c r="V29" s="1109"/>
      <c r="W29" s="1593"/>
      <c r="X29" s="1588" t="s">
        <v>6639</v>
      </c>
    </row>
    <row r="30" spans="1:46" ht="16.5" customHeight="1">
      <c r="A30" s="1019"/>
      <c r="B30" s="271"/>
      <c r="C30" s="1048"/>
      <c r="D30" s="1048"/>
      <c r="E30" s="1048"/>
      <c r="F30" s="1585"/>
      <c r="G30" s="216" t="s">
        <v>221</v>
      </c>
      <c r="H30" s="1072" t="s">
        <v>6536</v>
      </c>
      <c r="I30" s="1072"/>
      <c r="J30" s="1073"/>
      <c r="K30" s="1363"/>
      <c r="L30" s="1364"/>
      <c r="M30" s="1364"/>
      <c r="N30" s="1364"/>
      <c r="O30" s="1364"/>
      <c r="P30" s="1364"/>
      <c r="Q30" s="1364"/>
      <c r="R30" s="1364"/>
      <c r="S30" s="1364"/>
      <c r="T30" s="1365"/>
      <c r="U30" s="840"/>
      <c r="V30" s="1262"/>
      <c r="W30" s="1593"/>
      <c r="X30" s="1588"/>
    </row>
    <row r="31" spans="1:46" ht="18.75" customHeight="1">
      <c r="A31" s="1019"/>
      <c r="B31" s="271" t="s">
        <v>6637</v>
      </c>
      <c r="C31" s="393" t="s">
        <v>5966</v>
      </c>
      <c r="D31" s="1355"/>
      <c r="E31" s="1355"/>
      <c r="F31" s="394" t="s">
        <v>6234</v>
      </c>
      <c r="G31" s="248" t="s">
        <v>221</v>
      </c>
      <c r="H31" s="1589" t="s">
        <v>6032</v>
      </c>
      <c r="I31" s="1589"/>
      <c r="J31" s="1396"/>
      <c r="K31" s="1366"/>
      <c r="L31" s="1367"/>
      <c r="M31" s="1367"/>
      <c r="N31" s="1367"/>
      <c r="O31" s="1367"/>
      <c r="P31" s="1367"/>
      <c r="Q31" s="1367"/>
      <c r="R31" s="1367"/>
      <c r="S31" s="1367"/>
      <c r="T31" s="1368"/>
      <c r="U31" s="843"/>
      <c r="V31" s="1110"/>
      <c r="W31" s="1593"/>
      <c r="X31" s="1588"/>
    </row>
    <row r="32" spans="1:46" ht="16.5" customHeight="1">
      <c r="A32" s="1019"/>
      <c r="B32" s="335">
        <v>4</v>
      </c>
      <c r="C32" s="1076" t="s">
        <v>6642</v>
      </c>
      <c r="D32" s="1076"/>
      <c r="E32" s="1076"/>
      <c r="F32" s="1584"/>
      <c r="G32" s="291" t="s">
        <v>221</v>
      </c>
      <c r="H32" s="1582" t="s">
        <v>6533</v>
      </c>
      <c r="I32" s="1582"/>
      <c r="J32" s="1583"/>
      <c r="K32" s="1431"/>
      <c r="L32" s="1322"/>
      <c r="M32" s="1322"/>
      <c r="N32" s="1322"/>
      <c r="O32" s="1322"/>
      <c r="P32" s="1322"/>
      <c r="Q32" s="1322"/>
      <c r="R32" s="1322"/>
      <c r="S32" s="1322"/>
      <c r="T32" s="1323"/>
      <c r="U32" s="590"/>
      <c r="V32" s="1101"/>
      <c r="W32" s="1593"/>
      <c r="X32" s="1588"/>
    </row>
    <row r="33" spans="1:24" ht="16.5" customHeight="1">
      <c r="A33" s="1019"/>
      <c r="B33" s="1116"/>
      <c r="C33" s="1048"/>
      <c r="D33" s="1048"/>
      <c r="E33" s="1048"/>
      <c r="F33" s="1585"/>
      <c r="G33" s="216" t="s">
        <v>221</v>
      </c>
      <c r="H33" s="1072" t="s">
        <v>6536</v>
      </c>
      <c r="I33" s="1072"/>
      <c r="J33" s="1073"/>
      <c r="K33" s="1363"/>
      <c r="L33" s="1364"/>
      <c r="M33" s="1364"/>
      <c r="N33" s="1364"/>
      <c r="O33" s="1364"/>
      <c r="P33" s="1364"/>
      <c r="Q33" s="1364"/>
      <c r="R33" s="1364"/>
      <c r="S33" s="1364"/>
      <c r="T33" s="1365"/>
      <c r="U33" s="703"/>
      <c r="V33" s="1176"/>
      <c r="W33" s="1593"/>
      <c r="X33" s="1588"/>
    </row>
    <row r="34" spans="1:24" ht="18.75" customHeight="1">
      <c r="A34" s="1020"/>
      <c r="B34" s="1117"/>
      <c r="C34" s="1272"/>
      <c r="D34" s="1272"/>
      <c r="E34" s="1272"/>
      <c r="F34" s="1586"/>
      <c r="G34" s="248" t="s">
        <v>221</v>
      </c>
      <c r="H34" s="1589" t="s">
        <v>6032</v>
      </c>
      <c r="I34" s="1589"/>
      <c r="J34" s="1396"/>
      <c r="K34" s="1366"/>
      <c r="L34" s="1367"/>
      <c r="M34" s="1367"/>
      <c r="N34" s="1367"/>
      <c r="O34" s="1367"/>
      <c r="P34" s="1367"/>
      <c r="Q34" s="1367"/>
      <c r="R34" s="1367"/>
      <c r="S34" s="1367"/>
      <c r="T34" s="1368"/>
      <c r="U34" s="683"/>
      <c r="V34" s="1088"/>
      <c r="W34" s="1593"/>
      <c r="X34" s="1588"/>
    </row>
    <row r="35" spans="1:24" ht="16.5" customHeight="1">
      <c r="A35" s="1018" t="s">
        <v>5938</v>
      </c>
      <c r="B35" s="335">
        <v>1</v>
      </c>
      <c r="C35" s="1076" t="s">
        <v>5946</v>
      </c>
      <c r="D35" s="1076"/>
      <c r="E35" s="1076"/>
      <c r="F35" s="1584"/>
      <c r="G35" s="216" t="s">
        <v>221</v>
      </c>
      <c r="H35" s="1072" t="s">
        <v>6533</v>
      </c>
      <c r="I35" s="1072"/>
      <c r="J35" s="1073"/>
      <c r="K35" s="216" t="s">
        <v>221</v>
      </c>
      <c r="L35" s="1202" t="s">
        <v>6643</v>
      </c>
      <c r="M35" s="1202"/>
      <c r="N35" s="1202"/>
      <c r="O35" s="1202"/>
      <c r="P35" s="1202"/>
      <c r="Q35" s="1202"/>
      <c r="R35" s="1202"/>
      <c r="S35" s="1202"/>
      <c r="T35" s="1300"/>
      <c r="U35" s="590"/>
      <c r="V35" s="1101"/>
      <c r="W35" s="1593"/>
      <c r="X35" s="1587" t="s">
        <v>6644</v>
      </c>
    </row>
    <row r="36" spans="1:24" ht="16.5" customHeight="1">
      <c r="A36" s="1019"/>
      <c r="B36" s="1116"/>
      <c r="C36" s="1048"/>
      <c r="D36" s="1048"/>
      <c r="E36" s="1048"/>
      <c r="F36" s="1585"/>
      <c r="G36" s="216" t="s">
        <v>221</v>
      </c>
      <c r="H36" s="1072" t="s">
        <v>6536</v>
      </c>
      <c r="I36" s="1072"/>
      <c r="J36" s="1073"/>
      <c r="K36" s="274"/>
      <c r="L36" s="804"/>
      <c r="M36" s="804"/>
      <c r="N36" s="804"/>
      <c r="O36" s="804"/>
      <c r="P36" s="804"/>
      <c r="Q36" s="804"/>
      <c r="R36" s="804"/>
      <c r="S36" s="804"/>
      <c r="T36" s="1273"/>
      <c r="U36" s="703"/>
      <c r="V36" s="1176"/>
      <c r="W36" s="1593"/>
      <c r="X36" s="1587"/>
    </row>
    <row r="37" spans="1:24" s="66" customFormat="1" ht="16.5" customHeight="1">
      <c r="A37" s="1019"/>
      <c r="B37" s="1116"/>
      <c r="C37" s="1048"/>
      <c r="D37" s="1048"/>
      <c r="E37" s="1048"/>
      <c r="F37" s="1585"/>
      <c r="G37" s="216" t="s">
        <v>221</v>
      </c>
      <c r="H37" s="1072" t="s">
        <v>6032</v>
      </c>
      <c r="I37" s="1072"/>
      <c r="J37" s="1073"/>
      <c r="K37" s="274"/>
      <c r="L37" s="235" t="s">
        <v>6148</v>
      </c>
      <c r="M37" s="385"/>
      <c r="N37" s="385"/>
      <c r="O37" s="1175"/>
      <c r="P37" s="1175"/>
      <c r="Q37" s="1175"/>
      <c r="R37" s="235" t="s">
        <v>6645</v>
      </c>
      <c r="S37" s="1175"/>
      <c r="T37" s="1176"/>
      <c r="U37" s="703"/>
      <c r="V37" s="1176"/>
      <c r="W37" s="1593"/>
      <c r="X37" s="1587"/>
    </row>
    <row r="38" spans="1:24" s="66" customFormat="1" ht="16.5" customHeight="1">
      <c r="A38" s="1019"/>
      <c r="B38" s="1116"/>
      <c r="C38" s="1556"/>
      <c r="D38" s="1556"/>
      <c r="E38" s="1556"/>
      <c r="F38" s="1557"/>
      <c r="G38" s="703"/>
      <c r="H38" s="1606"/>
      <c r="I38" s="1606"/>
      <c r="J38" s="1607"/>
      <c r="K38" s="216" t="s">
        <v>221</v>
      </c>
      <c r="L38" s="804" t="s">
        <v>6646</v>
      </c>
      <c r="M38" s="804"/>
      <c r="N38" s="804"/>
      <c r="O38" s="804"/>
      <c r="P38" s="804"/>
      <c r="Q38" s="804"/>
      <c r="R38" s="804"/>
      <c r="S38" s="804"/>
      <c r="T38" s="1273"/>
      <c r="U38" s="703"/>
      <c r="V38" s="1176"/>
      <c r="W38" s="1593"/>
      <c r="X38" s="1587"/>
    </row>
    <row r="39" spans="1:24" s="66" customFormat="1" ht="16.5" customHeight="1">
      <c r="A39" s="1019"/>
      <c r="B39" s="1116"/>
      <c r="C39" s="1556"/>
      <c r="D39" s="1556"/>
      <c r="E39" s="1556"/>
      <c r="F39" s="1557"/>
      <c r="G39" s="703"/>
      <c r="H39" s="1606"/>
      <c r="I39" s="1606"/>
      <c r="J39" s="1607"/>
      <c r="K39" s="274"/>
      <c r="L39" s="804"/>
      <c r="M39" s="804"/>
      <c r="N39" s="804"/>
      <c r="O39" s="804"/>
      <c r="P39" s="804"/>
      <c r="Q39" s="804"/>
      <c r="R39" s="804"/>
      <c r="S39" s="804"/>
      <c r="T39" s="1273"/>
      <c r="U39" s="703"/>
      <c r="V39" s="1176"/>
      <c r="W39" s="1593"/>
      <c r="X39" s="1587"/>
    </row>
    <row r="40" spans="1:24" s="66" customFormat="1" ht="16.5" customHeight="1">
      <c r="A40" s="1019"/>
      <c r="B40" s="1116"/>
      <c r="C40" s="1556"/>
      <c r="D40" s="1556"/>
      <c r="E40" s="1556"/>
      <c r="F40" s="1557"/>
      <c r="G40" s="703"/>
      <c r="H40" s="1606"/>
      <c r="I40" s="1606"/>
      <c r="J40" s="1607"/>
      <c r="K40" s="274"/>
      <c r="L40" s="235" t="s">
        <v>6148</v>
      </c>
      <c r="M40" s="385"/>
      <c r="N40" s="385"/>
      <c r="O40" s="1175"/>
      <c r="P40" s="1175"/>
      <c r="Q40" s="1175"/>
      <c r="R40" s="235" t="s">
        <v>6645</v>
      </c>
      <c r="S40" s="1175"/>
      <c r="T40" s="1176"/>
      <c r="U40" s="703"/>
      <c r="V40" s="1176"/>
      <c r="W40" s="1593"/>
      <c r="X40" s="1587"/>
    </row>
    <row r="41" spans="1:24" ht="18.75" customHeight="1">
      <c r="A41" s="1020"/>
      <c r="B41" s="1117"/>
      <c r="C41" s="1558"/>
      <c r="D41" s="1558"/>
      <c r="E41" s="1558"/>
      <c r="F41" s="1559"/>
      <c r="G41" s="683"/>
      <c r="H41" s="1604"/>
      <c r="I41" s="1604"/>
      <c r="J41" s="1605"/>
      <c r="K41" s="248" t="s">
        <v>221</v>
      </c>
      <c r="L41" s="815" t="s">
        <v>5986</v>
      </c>
      <c r="M41" s="815"/>
      <c r="N41" s="815"/>
      <c r="O41" s="815"/>
      <c r="P41" s="815"/>
      <c r="Q41" s="815"/>
      <c r="R41" s="815"/>
      <c r="S41" s="815"/>
      <c r="T41" s="816"/>
      <c r="U41" s="683"/>
      <c r="V41" s="1088"/>
      <c r="W41" s="1594"/>
      <c r="X41" s="1591"/>
    </row>
    <row r="42" spans="1:24" ht="5.0999999999999996" customHeight="1">
      <c r="A42" s="791"/>
      <c r="B42" s="791"/>
      <c r="C42" s="791"/>
      <c r="D42" s="791"/>
      <c r="E42" s="791"/>
      <c r="F42" s="791"/>
      <c r="G42" s="791"/>
      <c r="H42" s="791"/>
      <c r="I42" s="791"/>
      <c r="J42" s="791"/>
      <c r="K42" s="791"/>
      <c r="L42" s="791"/>
      <c r="M42" s="791"/>
      <c r="N42" s="791"/>
      <c r="O42" s="791"/>
      <c r="P42" s="791"/>
      <c r="Q42" s="791"/>
      <c r="R42" s="791"/>
      <c r="S42" s="791"/>
      <c r="T42" s="791"/>
      <c r="U42" s="791"/>
      <c r="V42" s="791"/>
      <c r="W42" s="791"/>
      <c r="X42" s="791"/>
    </row>
    <row r="43" spans="1:24" ht="18.75" customHeight="1">
      <c r="A43" s="1601" t="s">
        <v>6647</v>
      </c>
      <c r="B43" s="1602"/>
      <c r="C43" s="1602"/>
      <c r="D43" s="1602"/>
      <c r="E43" s="1602"/>
      <c r="F43" s="1602"/>
      <c r="G43" s="1602"/>
      <c r="H43" s="1602"/>
      <c r="I43" s="1602"/>
      <c r="J43" s="1602"/>
      <c r="K43" s="1602"/>
      <c r="L43" s="1602"/>
      <c r="M43" s="1602"/>
      <c r="N43" s="1602"/>
      <c r="O43" s="1602"/>
      <c r="P43" s="1602"/>
      <c r="Q43" s="1602"/>
      <c r="R43" s="1602"/>
      <c r="S43" s="1602"/>
      <c r="T43" s="1602"/>
      <c r="U43" s="1602"/>
      <c r="V43" s="1602"/>
      <c r="W43" s="1602"/>
      <c r="X43" s="1603"/>
    </row>
    <row r="44" spans="1:24" ht="13.5" customHeight="1">
      <c r="A44" s="1576"/>
      <c r="B44" s="1577"/>
      <c r="C44" s="1577"/>
      <c r="D44" s="1577"/>
      <c r="E44" s="1577"/>
      <c r="F44" s="1577"/>
      <c r="G44" s="1577"/>
      <c r="H44" s="1577"/>
      <c r="I44" s="1577"/>
      <c r="J44" s="1577"/>
      <c r="K44" s="1577"/>
      <c r="L44" s="1577"/>
      <c r="M44" s="1577"/>
      <c r="N44" s="1577"/>
      <c r="O44" s="1577"/>
      <c r="P44" s="1577"/>
      <c r="Q44" s="1577"/>
      <c r="R44" s="1577"/>
      <c r="S44" s="1577"/>
      <c r="T44" s="1577"/>
      <c r="U44" s="1577"/>
      <c r="V44" s="1577"/>
      <c r="W44" s="1577"/>
      <c r="X44" s="1578"/>
    </row>
    <row r="45" spans="1:24" s="66" customFormat="1" ht="13.5" customHeight="1">
      <c r="A45" s="1576"/>
      <c r="B45" s="1577"/>
      <c r="C45" s="1577"/>
      <c r="D45" s="1577"/>
      <c r="E45" s="1577"/>
      <c r="F45" s="1577"/>
      <c r="G45" s="1577"/>
      <c r="H45" s="1577"/>
      <c r="I45" s="1577"/>
      <c r="J45" s="1577"/>
      <c r="K45" s="1577"/>
      <c r="L45" s="1577"/>
      <c r="M45" s="1577"/>
      <c r="N45" s="1577"/>
      <c r="O45" s="1577"/>
      <c r="P45" s="1577"/>
      <c r="Q45" s="1577"/>
      <c r="R45" s="1577"/>
      <c r="S45" s="1577"/>
      <c r="T45" s="1577"/>
      <c r="U45" s="1577"/>
      <c r="V45" s="1577"/>
      <c r="W45" s="1577"/>
      <c r="X45" s="1578"/>
    </row>
    <row r="46" spans="1:24" s="66" customFormat="1" ht="13.5" customHeight="1">
      <c r="A46" s="1576"/>
      <c r="B46" s="1577"/>
      <c r="C46" s="1577"/>
      <c r="D46" s="1577"/>
      <c r="E46" s="1577"/>
      <c r="F46" s="1577"/>
      <c r="G46" s="1577"/>
      <c r="H46" s="1577"/>
      <c r="I46" s="1577"/>
      <c r="J46" s="1577"/>
      <c r="K46" s="1577"/>
      <c r="L46" s="1577"/>
      <c r="M46" s="1577"/>
      <c r="N46" s="1577"/>
      <c r="O46" s="1577"/>
      <c r="P46" s="1577"/>
      <c r="Q46" s="1577"/>
      <c r="R46" s="1577"/>
      <c r="S46" s="1577"/>
      <c r="T46" s="1577"/>
      <c r="U46" s="1577"/>
      <c r="V46" s="1577"/>
      <c r="W46" s="1577"/>
      <c r="X46" s="1578"/>
    </row>
    <row r="47" spans="1:24" s="66" customFormat="1" ht="13.5" customHeight="1">
      <c r="A47" s="1576"/>
      <c r="B47" s="1577"/>
      <c r="C47" s="1577"/>
      <c r="D47" s="1577"/>
      <c r="E47" s="1577"/>
      <c r="F47" s="1577"/>
      <c r="G47" s="1577"/>
      <c r="H47" s="1577"/>
      <c r="I47" s="1577"/>
      <c r="J47" s="1577"/>
      <c r="K47" s="1577"/>
      <c r="L47" s="1577"/>
      <c r="M47" s="1577"/>
      <c r="N47" s="1577"/>
      <c r="O47" s="1577"/>
      <c r="P47" s="1577"/>
      <c r="Q47" s="1577"/>
      <c r="R47" s="1577"/>
      <c r="S47" s="1577"/>
      <c r="T47" s="1577"/>
      <c r="U47" s="1577"/>
      <c r="V47" s="1577"/>
      <c r="W47" s="1577"/>
      <c r="X47" s="1578"/>
    </row>
    <row r="48" spans="1:24" s="66" customFormat="1" ht="13.5" customHeight="1">
      <c r="A48" s="1576"/>
      <c r="B48" s="1577"/>
      <c r="C48" s="1577"/>
      <c r="D48" s="1577"/>
      <c r="E48" s="1577"/>
      <c r="F48" s="1577"/>
      <c r="G48" s="1577"/>
      <c r="H48" s="1577"/>
      <c r="I48" s="1577"/>
      <c r="J48" s="1577"/>
      <c r="K48" s="1577"/>
      <c r="L48" s="1577"/>
      <c r="M48" s="1577"/>
      <c r="N48" s="1577"/>
      <c r="O48" s="1577"/>
      <c r="P48" s="1577"/>
      <c r="Q48" s="1577"/>
      <c r="R48" s="1577"/>
      <c r="S48" s="1577"/>
      <c r="T48" s="1577"/>
      <c r="U48" s="1577"/>
      <c r="V48" s="1577"/>
      <c r="W48" s="1577"/>
      <c r="X48" s="1578"/>
    </row>
    <row r="49" spans="1:24" ht="13.5" customHeight="1">
      <c r="A49" s="1576"/>
      <c r="B49" s="1577"/>
      <c r="C49" s="1577"/>
      <c r="D49" s="1577"/>
      <c r="E49" s="1577"/>
      <c r="F49" s="1577"/>
      <c r="G49" s="1577"/>
      <c r="H49" s="1577"/>
      <c r="I49" s="1577"/>
      <c r="J49" s="1577"/>
      <c r="K49" s="1577"/>
      <c r="L49" s="1577"/>
      <c r="M49" s="1577"/>
      <c r="N49" s="1577"/>
      <c r="O49" s="1577"/>
      <c r="P49" s="1577"/>
      <c r="Q49" s="1577"/>
      <c r="R49" s="1577"/>
      <c r="S49" s="1577"/>
      <c r="T49" s="1577"/>
      <c r="U49" s="1577"/>
      <c r="V49" s="1577"/>
      <c r="W49" s="1577"/>
      <c r="X49" s="1578"/>
    </row>
    <row r="50" spans="1:24" ht="13.5" customHeight="1">
      <c r="A50" s="1579"/>
      <c r="B50" s="1580"/>
      <c r="C50" s="1580"/>
      <c r="D50" s="1580"/>
      <c r="E50" s="1580"/>
      <c r="F50" s="1580"/>
      <c r="G50" s="1580"/>
      <c r="H50" s="1580"/>
      <c r="I50" s="1580"/>
      <c r="J50" s="1580"/>
      <c r="K50" s="1580"/>
      <c r="L50" s="1580"/>
      <c r="M50" s="1580"/>
      <c r="N50" s="1580"/>
      <c r="O50" s="1580"/>
      <c r="P50" s="1580"/>
      <c r="Q50" s="1580"/>
      <c r="R50" s="1580"/>
      <c r="S50" s="1580"/>
      <c r="T50" s="1580"/>
      <c r="U50" s="1580"/>
      <c r="V50" s="1580"/>
      <c r="W50" s="1580"/>
      <c r="X50" s="1581"/>
    </row>
  </sheetData>
  <mergeCells count="107">
    <mergeCell ref="A42:X42"/>
    <mergeCell ref="A43:X43"/>
    <mergeCell ref="C17:F17"/>
    <mergeCell ref="H14:J14"/>
    <mergeCell ref="H21:J21"/>
    <mergeCell ref="H28:J28"/>
    <mergeCell ref="H38:J41"/>
    <mergeCell ref="G38:G41"/>
    <mergeCell ref="C38:F41"/>
    <mergeCell ref="B36:B41"/>
    <mergeCell ref="B33:B34"/>
    <mergeCell ref="B26:B27"/>
    <mergeCell ref="B19:B20"/>
    <mergeCell ref="A35:A41"/>
    <mergeCell ref="X29:X34"/>
    <mergeCell ref="A22:A34"/>
    <mergeCell ref="W8:W17"/>
    <mergeCell ref="K25:T28"/>
    <mergeCell ref="K29:T31"/>
    <mergeCell ref="K32:T34"/>
    <mergeCell ref="A2:S4"/>
    <mergeCell ref="A5:X5"/>
    <mergeCell ref="A1:X1"/>
    <mergeCell ref="T2:U2"/>
    <mergeCell ref="T3:U3"/>
    <mergeCell ref="T4:U4"/>
    <mergeCell ref="V4:X4"/>
    <mergeCell ref="V2:W2"/>
    <mergeCell ref="A6:X6"/>
    <mergeCell ref="V3:X3"/>
    <mergeCell ref="D24:E24"/>
    <mergeCell ref="H20:J20"/>
    <mergeCell ref="H24:J24"/>
    <mergeCell ref="C22:F23"/>
    <mergeCell ref="H22:J22"/>
    <mergeCell ref="H23:J23"/>
    <mergeCell ref="D31:E31"/>
    <mergeCell ref="H25:J25"/>
    <mergeCell ref="H12:J12"/>
    <mergeCell ref="C25:F27"/>
    <mergeCell ref="H26:J26"/>
    <mergeCell ref="C29:F30"/>
    <mergeCell ref="H19:J19"/>
    <mergeCell ref="D28:E28"/>
    <mergeCell ref="X35:X41"/>
    <mergeCell ref="W18:W21"/>
    <mergeCell ref="O40:Q40"/>
    <mergeCell ref="O37:Q37"/>
    <mergeCell ref="H36:J36"/>
    <mergeCell ref="H27:J27"/>
    <mergeCell ref="H31:J31"/>
    <mergeCell ref="H29:J29"/>
    <mergeCell ref="H30:J30"/>
    <mergeCell ref="H35:J35"/>
    <mergeCell ref="H32:J32"/>
    <mergeCell ref="X18:X21"/>
    <mergeCell ref="H34:J34"/>
    <mergeCell ref="W22:W41"/>
    <mergeCell ref="U32:V34"/>
    <mergeCell ref="H33:J33"/>
    <mergeCell ref="L41:T41"/>
    <mergeCell ref="S37:T37"/>
    <mergeCell ref="S40:T40"/>
    <mergeCell ref="G7:J7"/>
    <mergeCell ref="A7:F7"/>
    <mergeCell ref="U7:V7"/>
    <mergeCell ref="U8:V10"/>
    <mergeCell ref="U11:V14"/>
    <mergeCell ref="C11:F13"/>
    <mergeCell ref="H13:J13"/>
    <mergeCell ref="D14:E14"/>
    <mergeCell ref="K7:T7"/>
    <mergeCell ref="B12:B13"/>
    <mergeCell ref="A8:A21"/>
    <mergeCell ref="C15:F16"/>
    <mergeCell ref="H18:J18"/>
    <mergeCell ref="C8:F9"/>
    <mergeCell ref="H8:J8"/>
    <mergeCell ref="H9:J9"/>
    <mergeCell ref="C18:F20"/>
    <mergeCell ref="D21:E21"/>
    <mergeCell ref="D10:E10"/>
    <mergeCell ref="H10:J10"/>
    <mergeCell ref="A44:X50"/>
    <mergeCell ref="U15:V17"/>
    <mergeCell ref="U18:V21"/>
    <mergeCell ref="U22:V24"/>
    <mergeCell ref="U25:V28"/>
    <mergeCell ref="U29:V31"/>
    <mergeCell ref="H15:J15"/>
    <mergeCell ref="H16:J16"/>
    <mergeCell ref="H37:J37"/>
    <mergeCell ref="C35:F37"/>
    <mergeCell ref="C32:F34"/>
    <mergeCell ref="X25:X28"/>
    <mergeCell ref="U35:V41"/>
    <mergeCell ref="X22:X24"/>
    <mergeCell ref="X8:X17"/>
    <mergeCell ref="L35:T36"/>
    <mergeCell ref="L38:T39"/>
    <mergeCell ref="H17:J17"/>
    <mergeCell ref="H11:J11"/>
    <mergeCell ref="K8:T10"/>
    <mergeCell ref="K11:T14"/>
    <mergeCell ref="K15:T17"/>
    <mergeCell ref="K18:T21"/>
    <mergeCell ref="K22:T24"/>
  </mergeCells>
  <phoneticPr fontId="24"/>
  <dataValidations count="1">
    <dataValidation type="list" allowBlank="1" showInputMessage="1" showErrorMessage="1" sqref="K35 K38 K41 G8:G38">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&amp;C&amp;9&amp;P</oddFooter>
  </headerFooter>
</worksheet>
</file>

<file path=xl/worksheets/sheet15.xml><?xml version="1.0" encoding="utf-8"?>
<worksheet xmlns="http://schemas.openxmlformats.org/spreadsheetml/2006/main" xmlns:r="http://schemas.openxmlformats.org/officeDocument/2006/relationships">
  <sheetPr codeName="Sheet15"/>
  <dimension ref="A1:FX63"/>
  <sheetViews>
    <sheetView view="pageBreakPreview" zoomScale="60" zoomScaleNormal="100" workbookViewId="0">
      <selection activeCell="A13" sqref="A13:W16"/>
    </sheetView>
  </sheetViews>
  <sheetFormatPr defaultRowHeight="11.25"/>
  <cols>
    <col min="1" max="1" width="2.125" style="25" customWidth="1"/>
    <col min="2" max="2" width="2.625" style="25" customWidth="1"/>
    <col min="3" max="30" width="3" style="25" customWidth="1"/>
    <col min="31" max="31" width="2.125" style="25" customWidth="1"/>
    <col min="32" max="32" width="2.625" style="25" customWidth="1"/>
    <col min="33" max="60" width="3" style="25" customWidth="1"/>
    <col min="61" max="61" width="2.125" style="25" customWidth="1"/>
    <col min="62" max="62" width="2.625" style="25" customWidth="1"/>
    <col min="63" max="90" width="3" style="25" customWidth="1"/>
    <col min="91" max="91" width="2.125" style="25" customWidth="1"/>
    <col min="92" max="92" width="2.625" style="25" customWidth="1"/>
    <col min="93" max="120" width="3" style="25" customWidth="1"/>
    <col min="121" max="121" width="2.125" style="25" customWidth="1"/>
    <col min="122" max="122" width="2.625" style="25" customWidth="1"/>
    <col min="123" max="150" width="3" style="25" customWidth="1"/>
    <col min="151" max="151" width="2.125" style="25" customWidth="1"/>
    <col min="152" max="152" width="2.625" style="25" customWidth="1"/>
    <col min="153" max="180" width="3" style="25" customWidth="1"/>
    <col min="181" max="16384" width="9" style="25"/>
  </cols>
  <sheetData>
    <row r="1" spans="1:180" ht="15">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row>
    <row r="2" spans="1:180" ht="22.5">
      <c r="A2" s="86" t="s">
        <v>6033</v>
      </c>
      <c r="B2" s="86"/>
      <c r="C2" s="85"/>
      <c r="D2" s="85"/>
      <c r="E2" s="85"/>
      <c r="F2" s="85"/>
      <c r="G2" s="85"/>
      <c r="H2" s="85"/>
      <c r="I2" s="85"/>
      <c r="J2" s="85"/>
      <c r="K2" s="85"/>
      <c r="L2" s="85"/>
      <c r="M2" s="85"/>
      <c r="N2" s="85"/>
      <c r="O2" s="85"/>
      <c r="P2" s="85"/>
      <c r="Q2" s="85"/>
      <c r="R2" s="85"/>
      <c r="S2" s="85"/>
      <c r="T2" s="85"/>
      <c r="U2" s="85"/>
      <c r="V2" s="85"/>
      <c r="W2" s="87"/>
      <c r="X2" s="87" t="s">
        <v>321</v>
      </c>
      <c r="Y2" s="1614" t="str">
        <f>IF(検査概要!H8="","",検査概要!H8)</f>
        <v/>
      </c>
      <c r="Z2" s="1615"/>
      <c r="AA2" s="1615"/>
      <c r="AB2" s="1615"/>
      <c r="AC2" s="1615"/>
      <c r="AD2" s="1616"/>
      <c r="AE2" s="86" t="s">
        <v>6033</v>
      </c>
      <c r="AF2" s="86"/>
      <c r="AG2" s="85"/>
      <c r="AH2" s="85"/>
      <c r="AI2" s="85"/>
      <c r="AJ2" s="85"/>
      <c r="AK2" s="85"/>
      <c r="AL2" s="85"/>
      <c r="AM2" s="85"/>
      <c r="AN2" s="85"/>
      <c r="AO2" s="85"/>
      <c r="AP2" s="85"/>
      <c r="AQ2" s="85"/>
      <c r="AR2" s="85"/>
      <c r="AS2" s="85"/>
      <c r="AT2" s="85"/>
      <c r="AU2" s="85"/>
      <c r="AV2" s="85"/>
      <c r="AW2" s="85"/>
      <c r="AX2" s="85"/>
      <c r="AY2" s="85"/>
      <c r="AZ2" s="85"/>
      <c r="BA2" s="87"/>
      <c r="BB2" s="87" t="s">
        <v>321</v>
      </c>
      <c r="BC2" s="1658" t="str">
        <f>Y2</f>
        <v/>
      </c>
      <c r="BD2" s="1659"/>
      <c r="BE2" s="1659"/>
      <c r="BF2" s="1659"/>
      <c r="BG2" s="1659"/>
      <c r="BH2" s="1660"/>
      <c r="BI2" s="86" t="s">
        <v>6033</v>
      </c>
      <c r="BJ2" s="86"/>
      <c r="BK2" s="85"/>
      <c r="BL2" s="85"/>
      <c r="BM2" s="85"/>
      <c r="BN2" s="85"/>
      <c r="BO2" s="85"/>
      <c r="BP2" s="85"/>
      <c r="BQ2" s="85"/>
      <c r="BR2" s="85"/>
      <c r="BS2" s="85"/>
      <c r="BT2" s="85"/>
      <c r="BU2" s="85"/>
      <c r="BV2" s="85"/>
      <c r="BW2" s="85"/>
      <c r="BX2" s="85"/>
      <c r="BY2" s="85"/>
      <c r="BZ2" s="85"/>
      <c r="CA2" s="85"/>
      <c r="CB2" s="85"/>
      <c r="CC2" s="85"/>
      <c r="CD2" s="85"/>
      <c r="CE2" s="87"/>
      <c r="CF2" s="87" t="s">
        <v>321</v>
      </c>
      <c r="CG2" s="1658" t="str">
        <f>BC2</f>
        <v/>
      </c>
      <c r="CH2" s="1659"/>
      <c r="CI2" s="1659"/>
      <c r="CJ2" s="1659"/>
      <c r="CK2" s="1659"/>
      <c r="CL2" s="1660"/>
      <c r="CM2" s="86" t="s">
        <v>6033</v>
      </c>
      <c r="CN2" s="86"/>
      <c r="CO2" s="85"/>
      <c r="CP2" s="85"/>
      <c r="CQ2" s="85"/>
      <c r="CR2" s="85"/>
      <c r="CS2" s="85"/>
      <c r="CT2" s="85"/>
      <c r="CU2" s="85"/>
      <c r="CV2" s="85"/>
      <c r="CW2" s="85"/>
      <c r="CX2" s="85"/>
      <c r="CY2" s="85"/>
      <c r="CZ2" s="85"/>
      <c r="DA2" s="85"/>
      <c r="DB2" s="85"/>
      <c r="DC2" s="85"/>
      <c r="DD2" s="85"/>
      <c r="DE2" s="85"/>
      <c r="DF2" s="85"/>
      <c r="DG2" s="85"/>
      <c r="DH2" s="85"/>
      <c r="DI2" s="87"/>
      <c r="DJ2" s="87" t="s">
        <v>321</v>
      </c>
      <c r="DK2" s="1658" t="str">
        <f>CG2</f>
        <v/>
      </c>
      <c r="DL2" s="1659"/>
      <c r="DM2" s="1659"/>
      <c r="DN2" s="1659"/>
      <c r="DO2" s="1659"/>
      <c r="DP2" s="1660"/>
      <c r="DQ2" s="86" t="s">
        <v>6033</v>
      </c>
      <c r="DR2" s="86"/>
      <c r="DS2" s="85"/>
      <c r="DT2" s="85"/>
      <c r="DU2" s="85"/>
      <c r="DV2" s="85"/>
      <c r="DW2" s="85"/>
      <c r="DX2" s="85"/>
      <c r="DY2" s="85"/>
      <c r="DZ2" s="85"/>
      <c r="EA2" s="85"/>
      <c r="EB2" s="85"/>
      <c r="EC2" s="85"/>
      <c r="ED2" s="85"/>
      <c r="EE2" s="85"/>
      <c r="EF2" s="85"/>
      <c r="EG2" s="85"/>
      <c r="EH2" s="85"/>
      <c r="EI2" s="85"/>
      <c r="EJ2" s="85"/>
      <c r="EK2" s="85"/>
      <c r="EL2" s="85"/>
      <c r="EM2" s="87"/>
      <c r="EN2" s="87" t="s">
        <v>321</v>
      </c>
      <c r="EO2" s="1658" t="str">
        <f>DK2</f>
        <v/>
      </c>
      <c r="EP2" s="1659"/>
      <c r="EQ2" s="1659"/>
      <c r="ER2" s="1659"/>
      <c r="ES2" s="1659"/>
      <c r="ET2" s="1660"/>
      <c r="EU2" s="86" t="s">
        <v>6033</v>
      </c>
      <c r="EV2" s="86"/>
      <c r="EW2" s="85"/>
      <c r="EX2" s="85"/>
      <c r="EY2" s="85"/>
      <c r="EZ2" s="85"/>
      <c r="FA2" s="85"/>
      <c r="FB2" s="85"/>
      <c r="FC2" s="85"/>
      <c r="FD2" s="85"/>
      <c r="FE2" s="85"/>
      <c r="FF2" s="85"/>
      <c r="FG2" s="85"/>
      <c r="FH2" s="85"/>
      <c r="FI2" s="85"/>
      <c r="FJ2" s="85"/>
      <c r="FK2" s="85"/>
      <c r="FL2" s="85"/>
      <c r="FM2" s="85"/>
      <c r="FN2" s="85"/>
      <c r="FO2" s="85"/>
      <c r="FP2" s="85"/>
      <c r="FQ2" s="87"/>
      <c r="FR2" s="87" t="s">
        <v>321</v>
      </c>
      <c r="FS2" s="1658" t="str">
        <f>EO2</f>
        <v/>
      </c>
      <c r="FT2" s="1659"/>
      <c r="FU2" s="1659"/>
      <c r="FV2" s="1659"/>
      <c r="FW2" s="1659"/>
      <c r="FX2" s="1660"/>
    </row>
    <row r="3" spans="1:180" ht="18" customHeight="1">
      <c r="A3" s="86"/>
      <c r="B3" s="85"/>
      <c r="C3" s="88"/>
      <c r="D3" s="88"/>
      <c r="E3" s="88"/>
      <c r="F3" s="88"/>
      <c r="G3" s="88"/>
      <c r="H3" s="88"/>
      <c r="I3" s="88"/>
      <c r="J3" s="88"/>
      <c r="K3" s="88"/>
      <c r="L3" s="88"/>
      <c r="M3" s="88"/>
      <c r="N3" s="88"/>
      <c r="O3" s="88"/>
      <c r="P3" s="88"/>
      <c r="Q3" s="88"/>
      <c r="R3" s="88"/>
      <c r="S3" s="88"/>
      <c r="T3" s="88"/>
      <c r="U3" s="88"/>
      <c r="V3" s="85"/>
      <c r="W3" s="89"/>
      <c r="X3" s="87" t="s">
        <v>267</v>
      </c>
      <c r="Y3" s="1649" t="str">
        <f>基礎!$V$5</f>
        <v/>
      </c>
      <c r="Z3" s="1650"/>
      <c r="AA3" s="1650"/>
      <c r="AB3" s="1650"/>
      <c r="AC3" s="1650"/>
      <c r="AD3" s="1651"/>
      <c r="AE3" s="86"/>
      <c r="AF3" s="85"/>
      <c r="AG3" s="88"/>
      <c r="AH3" s="88"/>
      <c r="AI3" s="88"/>
      <c r="AJ3" s="88"/>
      <c r="AK3" s="88"/>
      <c r="AL3" s="88"/>
      <c r="AM3" s="88"/>
      <c r="AN3" s="88"/>
      <c r="AO3" s="88"/>
      <c r="AP3" s="88"/>
      <c r="AQ3" s="88"/>
      <c r="AR3" s="88"/>
      <c r="AS3" s="88"/>
      <c r="AT3" s="88"/>
      <c r="AU3" s="88"/>
      <c r="AV3" s="88"/>
      <c r="AW3" s="88"/>
      <c r="AX3" s="88"/>
      <c r="AY3" s="88"/>
      <c r="AZ3" s="85"/>
      <c r="BA3" s="89"/>
      <c r="BB3" s="87" t="s">
        <v>267</v>
      </c>
      <c r="BC3" s="1649" t="str">
        <f>Y3</f>
        <v/>
      </c>
      <c r="BD3" s="1650"/>
      <c r="BE3" s="1650"/>
      <c r="BF3" s="1650"/>
      <c r="BG3" s="1650"/>
      <c r="BH3" s="1651"/>
      <c r="BI3" s="86"/>
      <c r="BJ3" s="85"/>
      <c r="BK3" s="88"/>
      <c r="BL3" s="88"/>
      <c r="BM3" s="88"/>
      <c r="BN3" s="88"/>
      <c r="BO3" s="88"/>
      <c r="BP3" s="88"/>
      <c r="BQ3" s="88"/>
      <c r="BR3" s="88"/>
      <c r="BS3" s="88"/>
      <c r="BT3" s="88"/>
      <c r="BU3" s="88"/>
      <c r="BV3" s="88"/>
      <c r="BW3" s="88"/>
      <c r="BX3" s="88"/>
      <c r="BY3" s="88"/>
      <c r="BZ3" s="88"/>
      <c r="CA3" s="88"/>
      <c r="CB3" s="88"/>
      <c r="CC3" s="88"/>
      <c r="CD3" s="85"/>
      <c r="CE3" s="89"/>
      <c r="CF3" s="87" t="s">
        <v>267</v>
      </c>
      <c r="CG3" s="1649" t="str">
        <f>BC3</f>
        <v/>
      </c>
      <c r="CH3" s="1650"/>
      <c r="CI3" s="1650"/>
      <c r="CJ3" s="1650"/>
      <c r="CK3" s="1650"/>
      <c r="CL3" s="1651"/>
      <c r="CM3" s="86"/>
      <c r="CN3" s="85"/>
      <c r="CO3" s="88"/>
      <c r="CP3" s="88"/>
      <c r="CQ3" s="88"/>
      <c r="CR3" s="88"/>
      <c r="CS3" s="88"/>
      <c r="CT3" s="88"/>
      <c r="CU3" s="88"/>
      <c r="CV3" s="88"/>
      <c r="CW3" s="88"/>
      <c r="CX3" s="88"/>
      <c r="CY3" s="88"/>
      <c r="CZ3" s="88"/>
      <c r="DA3" s="88"/>
      <c r="DB3" s="88"/>
      <c r="DC3" s="88"/>
      <c r="DD3" s="88"/>
      <c r="DE3" s="88"/>
      <c r="DF3" s="88"/>
      <c r="DG3" s="88"/>
      <c r="DH3" s="85"/>
      <c r="DI3" s="89"/>
      <c r="DJ3" s="87" t="s">
        <v>267</v>
      </c>
      <c r="DK3" s="1649" t="str">
        <f>CG3</f>
        <v/>
      </c>
      <c r="DL3" s="1650"/>
      <c r="DM3" s="1650"/>
      <c r="DN3" s="1650"/>
      <c r="DO3" s="1650"/>
      <c r="DP3" s="1651"/>
      <c r="DQ3" s="86"/>
      <c r="DR3" s="85"/>
      <c r="DS3" s="88"/>
      <c r="DT3" s="88"/>
      <c r="DU3" s="88"/>
      <c r="DV3" s="88"/>
      <c r="DW3" s="88"/>
      <c r="DX3" s="88"/>
      <c r="DY3" s="88"/>
      <c r="DZ3" s="88"/>
      <c r="EA3" s="88"/>
      <c r="EB3" s="88"/>
      <c r="EC3" s="88"/>
      <c r="ED3" s="88"/>
      <c r="EE3" s="88"/>
      <c r="EF3" s="88"/>
      <c r="EG3" s="88"/>
      <c r="EH3" s="88"/>
      <c r="EI3" s="88"/>
      <c r="EJ3" s="88"/>
      <c r="EK3" s="88"/>
      <c r="EL3" s="85"/>
      <c r="EM3" s="89"/>
      <c r="EN3" s="87" t="s">
        <v>267</v>
      </c>
      <c r="EO3" s="1649" t="str">
        <f>DK3</f>
        <v/>
      </c>
      <c r="EP3" s="1650"/>
      <c r="EQ3" s="1650"/>
      <c r="ER3" s="1650"/>
      <c r="ES3" s="1650"/>
      <c r="ET3" s="1651"/>
      <c r="EU3" s="86"/>
      <c r="EV3" s="85"/>
      <c r="EW3" s="88"/>
      <c r="EX3" s="88"/>
      <c r="EY3" s="88"/>
      <c r="EZ3" s="88"/>
      <c r="FA3" s="88"/>
      <c r="FB3" s="88"/>
      <c r="FC3" s="88"/>
      <c r="FD3" s="88"/>
      <c r="FE3" s="88"/>
      <c r="FF3" s="88"/>
      <c r="FG3" s="88"/>
      <c r="FH3" s="88"/>
      <c r="FI3" s="88"/>
      <c r="FJ3" s="88"/>
      <c r="FK3" s="88"/>
      <c r="FL3" s="88"/>
      <c r="FM3" s="88"/>
      <c r="FN3" s="88"/>
      <c r="FO3" s="88"/>
      <c r="FP3" s="85"/>
      <c r="FQ3" s="89"/>
      <c r="FR3" s="87" t="s">
        <v>267</v>
      </c>
      <c r="FS3" s="1649" t="str">
        <f>EO3</f>
        <v/>
      </c>
      <c r="FT3" s="1650"/>
      <c r="FU3" s="1650"/>
      <c r="FV3" s="1650"/>
      <c r="FW3" s="1650"/>
      <c r="FX3" s="1651"/>
    </row>
    <row r="4" spans="1:180" ht="18" customHeight="1">
      <c r="A4" s="86"/>
      <c r="B4" s="88"/>
      <c r="C4" s="88"/>
      <c r="D4" s="88"/>
      <c r="E4" s="88"/>
      <c r="F4" s="88"/>
      <c r="G4" s="88"/>
      <c r="H4" s="88"/>
      <c r="I4" s="88"/>
      <c r="J4" s="88"/>
      <c r="K4" s="88"/>
      <c r="L4" s="88"/>
      <c r="M4" s="88"/>
      <c r="N4" s="88"/>
      <c r="O4" s="88"/>
      <c r="P4" s="88"/>
      <c r="Q4" s="88"/>
      <c r="R4" s="88"/>
      <c r="S4" s="88"/>
      <c r="T4" s="88"/>
      <c r="U4" s="85"/>
      <c r="V4" s="85"/>
      <c r="W4" s="85"/>
      <c r="X4" s="85"/>
      <c r="Y4" s="85"/>
      <c r="Z4" s="85"/>
      <c r="AA4" s="85"/>
      <c r="AB4" s="85"/>
      <c r="AC4" s="85"/>
      <c r="AD4" s="85"/>
      <c r="AE4" s="86"/>
      <c r="AF4" s="88"/>
      <c r="AG4" s="88"/>
      <c r="AH4" s="88"/>
      <c r="AI4" s="88"/>
      <c r="AJ4" s="88"/>
      <c r="AK4" s="88"/>
      <c r="AL4" s="88"/>
      <c r="AM4" s="88"/>
      <c r="AN4" s="88"/>
      <c r="AO4" s="88"/>
      <c r="AP4" s="88"/>
      <c r="AQ4" s="88"/>
      <c r="AR4" s="88"/>
      <c r="AS4" s="88"/>
      <c r="AT4" s="88"/>
      <c r="AU4" s="88"/>
      <c r="AV4" s="88"/>
      <c r="AW4" s="88"/>
      <c r="AX4" s="88"/>
      <c r="AY4" s="85"/>
      <c r="AZ4" s="85"/>
      <c r="BA4" s="85"/>
      <c r="BB4" s="85"/>
      <c r="BC4" s="85"/>
      <c r="BD4" s="85"/>
      <c r="BE4" s="85"/>
      <c r="BF4" s="85"/>
      <c r="BG4" s="85"/>
      <c r="BH4" s="85"/>
      <c r="BI4" s="86"/>
      <c r="BJ4" s="88"/>
      <c r="BK4" s="88"/>
      <c r="BL4" s="88"/>
      <c r="BM4" s="88"/>
      <c r="BN4" s="88"/>
      <c r="BO4" s="88"/>
      <c r="BP4" s="88"/>
      <c r="BQ4" s="88"/>
      <c r="BR4" s="88"/>
      <c r="BS4" s="88"/>
      <c r="BT4" s="88"/>
      <c r="BU4" s="88"/>
      <c r="BV4" s="88"/>
      <c r="BW4" s="88"/>
      <c r="BX4" s="88"/>
      <c r="BY4" s="88"/>
      <c r="BZ4" s="88"/>
      <c r="CA4" s="88"/>
      <c r="CB4" s="88"/>
      <c r="CC4" s="85"/>
      <c r="CD4" s="85"/>
      <c r="CE4" s="85"/>
      <c r="CF4" s="85"/>
      <c r="CG4" s="85"/>
      <c r="CH4" s="85"/>
      <c r="CI4" s="85"/>
      <c r="CJ4" s="85"/>
      <c r="CK4" s="85"/>
      <c r="CL4" s="85"/>
      <c r="CM4" s="86"/>
      <c r="CN4" s="88"/>
      <c r="CO4" s="88"/>
      <c r="CP4" s="88"/>
      <c r="CQ4" s="88"/>
      <c r="CR4" s="88"/>
      <c r="CS4" s="88"/>
      <c r="CT4" s="88"/>
      <c r="CU4" s="88"/>
      <c r="CV4" s="88"/>
      <c r="CW4" s="88"/>
      <c r="CX4" s="88"/>
      <c r="CY4" s="88"/>
      <c r="CZ4" s="88"/>
      <c r="DA4" s="88"/>
      <c r="DB4" s="88"/>
      <c r="DC4" s="88"/>
      <c r="DD4" s="88"/>
      <c r="DE4" s="88"/>
      <c r="DF4" s="88"/>
      <c r="DG4" s="85"/>
      <c r="DH4" s="85"/>
      <c r="DI4" s="85"/>
      <c r="DJ4" s="85"/>
      <c r="DK4" s="85"/>
      <c r="DL4" s="85"/>
      <c r="DM4" s="85"/>
      <c r="DN4" s="85"/>
      <c r="DO4" s="85"/>
      <c r="DP4" s="85"/>
      <c r="DQ4" s="86"/>
      <c r="DR4" s="88"/>
      <c r="DS4" s="88"/>
      <c r="DT4" s="88"/>
      <c r="DU4" s="88"/>
      <c r="DV4" s="88"/>
      <c r="DW4" s="88"/>
      <c r="DX4" s="88"/>
      <c r="DY4" s="88"/>
      <c r="DZ4" s="88"/>
      <c r="EA4" s="88"/>
      <c r="EB4" s="88"/>
      <c r="EC4" s="88"/>
      <c r="ED4" s="88"/>
      <c r="EE4" s="88"/>
      <c r="EF4" s="88"/>
      <c r="EG4" s="88"/>
      <c r="EH4" s="88"/>
      <c r="EI4" s="88"/>
      <c r="EJ4" s="88"/>
      <c r="EK4" s="85"/>
      <c r="EL4" s="85"/>
      <c r="EM4" s="85"/>
      <c r="EN4" s="85"/>
      <c r="EO4" s="85"/>
      <c r="EP4" s="85"/>
      <c r="EQ4" s="85"/>
      <c r="ER4" s="85"/>
      <c r="ES4" s="85"/>
      <c r="ET4" s="85"/>
      <c r="EU4" s="86"/>
      <c r="EV4" s="88"/>
      <c r="EW4" s="88"/>
      <c r="EX4" s="88"/>
      <c r="EY4" s="88"/>
      <c r="EZ4" s="88"/>
      <c r="FA4" s="88"/>
      <c r="FB4" s="88"/>
      <c r="FC4" s="88"/>
      <c r="FD4" s="88"/>
      <c r="FE4" s="88"/>
      <c r="FF4" s="88"/>
      <c r="FG4" s="88"/>
      <c r="FH4" s="88"/>
      <c r="FI4" s="88"/>
      <c r="FJ4" s="88"/>
      <c r="FK4" s="88"/>
      <c r="FL4" s="88"/>
      <c r="FM4" s="88"/>
      <c r="FN4" s="88"/>
      <c r="FO4" s="85"/>
      <c r="FP4" s="85"/>
      <c r="FQ4" s="85"/>
      <c r="FR4" s="85"/>
      <c r="FS4" s="85"/>
      <c r="FT4" s="85"/>
      <c r="FU4" s="85"/>
      <c r="FV4" s="85"/>
      <c r="FW4" s="85"/>
      <c r="FX4" s="85"/>
    </row>
    <row r="5" spans="1:180" ht="18" customHeight="1">
      <c r="A5" s="86"/>
      <c r="B5" s="88"/>
      <c r="C5" s="88"/>
      <c r="D5" s="88"/>
      <c r="E5" s="88"/>
      <c r="F5" s="88"/>
      <c r="G5" s="88"/>
      <c r="H5" s="88"/>
      <c r="I5" s="88"/>
      <c r="J5" s="88"/>
      <c r="K5" s="88"/>
      <c r="L5" s="88"/>
      <c r="M5" s="88"/>
      <c r="N5" s="88"/>
      <c r="O5" s="88"/>
      <c r="P5" s="88"/>
      <c r="Q5" s="88"/>
      <c r="R5" s="88"/>
      <c r="S5" s="88"/>
      <c r="T5" s="88"/>
      <c r="U5" s="85"/>
      <c r="V5" s="85"/>
      <c r="W5" s="85"/>
      <c r="X5" s="85"/>
      <c r="Y5" s="85"/>
      <c r="Z5" s="85"/>
      <c r="AA5" s="85"/>
      <c r="AB5" s="85"/>
      <c r="AC5" s="85"/>
      <c r="AD5" s="85"/>
      <c r="AE5" s="86"/>
      <c r="AF5" s="88"/>
      <c r="AG5" s="88"/>
      <c r="AH5" s="88"/>
      <c r="AI5" s="88"/>
      <c r="AJ5" s="88"/>
      <c r="AK5" s="88"/>
      <c r="AL5" s="88"/>
      <c r="AM5" s="88"/>
      <c r="AN5" s="88"/>
      <c r="AO5" s="88"/>
      <c r="AP5" s="88"/>
      <c r="AQ5" s="88"/>
      <c r="AR5" s="88"/>
      <c r="AS5" s="88"/>
      <c r="AT5" s="88"/>
      <c r="AU5" s="88"/>
      <c r="AV5" s="88"/>
      <c r="AW5" s="88"/>
      <c r="AX5" s="88"/>
      <c r="AY5" s="85"/>
      <c r="AZ5" s="85"/>
      <c r="BA5" s="85"/>
      <c r="BB5" s="85"/>
      <c r="BC5" s="85"/>
      <c r="BD5" s="85"/>
      <c r="BE5" s="85"/>
      <c r="BF5" s="85"/>
      <c r="BG5" s="85"/>
      <c r="BH5" s="85"/>
      <c r="BI5" s="86"/>
      <c r="BJ5" s="88"/>
      <c r="BK5" s="88"/>
      <c r="BL5" s="88"/>
      <c r="BM5" s="88"/>
      <c r="BN5" s="88"/>
      <c r="BO5" s="88"/>
      <c r="BP5" s="88"/>
      <c r="BQ5" s="88"/>
      <c r="BR5" s="88"/>
      <c r="BS5" s="88"/>
      <c r="BT5" s="88"/>
      <c r="BU5" s="88"/>
      <c r="BV5" s="88"/>
      <c r="BW5" s="88"/>
      <c r="BX5" s="88"/>
      <c r="BY5" s="88"/>
      <c r="BZ5" s="88"/>
      <c r="CA5" s="88"/>
      <c r="CB5" s="88"/>
      <c r="CC5" s="85"/>
      <c r="CD5" s="85"/>
      <c r="CE5" s="85"/>
      <c r="CF5" s="85"/>
      <c r="CG5" s="85"/>
      <c r="CH5" s="85"/>
      <c r="CI5" s="85"/>
      <c r="CJ5" s="85"/>
      <c r="CK5" s="85"/>
      <c r="CL5" s="85"/>
      <c r="CM5" s="86"/>
      <c r="CN5" s="88"/>
      <c r="CO5" s="88"/>
      <c r="CP5" s="88"/>
      <c r="CQ5" s="88"/>
      <c r="CR5" s="88"/>
      <c r="CS5" s="88"/>
      <c r="CT5" s="88"/>
      <c r="CU5" s="88"/>
      <c r="CV5" s="88"/>
      <c r="CW5" s="88"/>
      <c r="CX5" s="88"/>
      <c r="CY5" s="88"/>
      <c r="CZ5" s="88"/>
      <c r="DA5" s="88"/>
      <c r="DB5" s="88"/>
      <c r="DC5" s="88"/>
      <c r="DD5" s="88"/>
      <c r="DE5" s="88"/>
      <c r="DF5" s="88"/>
      <c r="DG5" s="85"/>
      <c r="DH5" s="85"/>
      <c r="DI5" s="85"/>
      <c r="DJ5" s="85"/>
      <c r="DK5" s="85"/>
      <c r="DL5" s="85"/>
      <c r="DM5" s="85"/>
      <c r="DN5" s="85"/>
      <c r="DO5" s="85"/>
      <c r="DP5" s="85"/>
      <c r="DQ5" s="86"/>
      <c r="DR5" s="88"/>
      <c r="DS5" s="88"/>
      <c r="DT5" s="88"/>
      <c r="DU5" s="88"/>
      <c r="DV5" s="88"/>
      <c r="DW5" s="88"/>
      <c r="DX5" s="88"/>
      <c r="DY5" s="88"/>
      <c r="DZ5" s="88"/>
      <c r="EA5" s="88"/>
      <c r="EB5" s="88"/>
      <c r="EC5" s="88"/>
      <c r="ED5" s="88"/>
      <c r="EE5" s="88"/>
      <c r="EF5" s="88"/>
      <c r="EG5" s="88"/>
      <c r="EH5" s="88"/>
      <c r="EI5" s="88"/>
      <c r="EJ5" s="88"/>
      <c r="EK5" s="85"/>
      <c r="EL5" s="85"/>
      <c r="EM5" s="85"/>
      <c r="EN5" s="85"/>
      <c r="EO5" s="85"/>
      <c r="EP5" s="85"/>
      <c r="EQ5" s="85"/>
      <c r="ER5" s="85"/>
      <c r="ES5" s="85"/>
      <c r="ET5" s="85"/>
      <c r="EU5" s="86"/>
      <c r="EV5" s="88"/>
      <c r="EW5" s="88"/>
      <c r="EX5" s="88"/>
      <c r="EY5" s="88"/>
      <c r="EZ5" s="88"/>
      <c r="FA5" s="88"/>
      <c r="FB5" s="88"/>
      <c r="FC5" s="88"/>
      <c r="FD5" s="88"/>
      <c r="FE5" s="88"/>
      <c r="FF5" s="88"/>
      <c r="FG5" s="88"/>
      <c r="FH5" s="88"/>
      <c r="FI5" s="88"/>
      <c r="FJ5" s="88"/>
      <c r="FK5" s="88"/>
      <c r="FL5" s="88"/>
      <c r="FM5" s="88"/>
      <c r="FN5" s="88"/>
      <c r="FO5" s="85"/>
      <c r="FP5" s="85"/>
      <c r="FQ5" s="85"/>
      <c r="FR5" s="85"/>
      <c r="FS5" s="85"/>
      <c r="FT5" s="85"/>
      <c r="FU5" s="85"/>
      <c r="FV5" s="85"/>
      <c r="FW5" s="85"/>
      <c r="FX5" s="85"/>
    </row>
    <row r="6" spans="1:180" ht="7.5" customHeight="1" thickBot="1">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row>
    <row r="7" spans="1:180" ht="15" customHeight="1">
      <c r="A7" s="85"/>
      <c r="B7" s="1626" t="s">
        <v>6054</v>
      </c>
      <c r="C7" s="1628" t="s">
        <v>6051</v>
      </c>
      <c r="D7" s="1629"/>
      <c r="E7" s="1629"/>
      <c r="F7" s="1630"/>
      <c r="G7" s="1655" t="s">
        <v>3143</v>
      </c>
      <c r="H7" s="1656">
        <v>1</v>
      </c>
      <c r="I7" s="1657"/>
      <c r="J7" s="90"/>
      <c r="K7" s="91"/>
      <c r="L7" s="91"/>
      <c r="M7" s="91"/>
      <c r="N7" s="91"/>
      <c r="O7" s="91"/>
      <c r="P7" s="91"/>
      <c r="Q7" s="91"/>
      <c r="R7" s="91"/>
      <c r="S7" s="91"/>
      <c r="T7" s="91"/>
      <c r="U7" s="91"/>
      <c r="V7" s="91"/>
      <c r="W7" s="91"/>
      <c r="X7" s="91"/>
      <c r="Y7" s="91"/>
      <c r="Z7" s="91"/>
      <c r="AA7" s="91"/>
      <c r="AB7" s="91"/>
      <c r="AC7" s="92"/>
      <c r="AD7" s="93"/>
      <c r="AE7" s="85"/>
      <c r="AF7" s="1626" t="s">
        <v>6054</v>
      </c>
      <c r="AG7" s="1628" t="s">
        <v>6035</v>
      </c>
      <c r="AH7" s="1629"/>
      <c r="AI7" s="1629"/>
      <c r="AJ7" s="1630"/>
      <c r="AK7" s="1655" t="s">
        <v>3143</v>
      </c>
      <c r="AL7" s="1656">
        <v>3</v>
      </c>
      <c r="AM7" s="1657"/>
      <c r="AN7" s="90"/>
      <c r="AO7" s="91"/>
      <c r="AP7" s="91"/>
      <c r="AQ7" s="91"/>
      <c r="AR7" s="91"/>
      <c r="AS7" s="91"/>
      <c r="AT7" s="91"/>
      <c r="AU7" s="91"/>
      <c r="AV7" s="91"/>
      <c r="AW7" s="91"/>
      <c r="AX7" s="91"/>
      <c r="AY7" s="91"/>
      <c r="AZ7" s="91"/>
      <c r="BA7" s="91"/>
      <c r="BB7" s="91"/>
      <c r="BC7" s="91"/>
      <c r="BD7" s="91"/>
      <c r="BE7" s="91"/>
      <c r="BF7" s="91"/>
      <c r="BG7" s="92"/>
      <c r="BH7" s="93"/>
      <c r="BI7" s="85"/>
      <c r="BJ7" s="1626" t="s">
        <v>6054</v>
      </c>
      <c r="BK7" s="1628" t="s">
        <v>6037</v>
      </c>
      <c r="BL7" s="1629"/>
      <c r="BM7" s="1629"/>
      <c r="BN7" s="1630"/>
      <c r="BO7" s="1655" t="s">
        <v>3143</v>
      </c>
      <c r="BP7" s="1656">
        <v>5</v>
      </c>
      <c r="BQ7" s="1657"/>
      <c r="BR7" s="90"/>
      <c r="BS7" s="91"/>
      <c r="BT7" s="91"/>
      <c r="BU7" s="91"/>
      <c r="BV7" s="91"/>
      <c r="BW7" s="91"/>
      <c r="BX7" s="91"/>
      <c r="BY7" s="91"/>
      <c r="BZ7" s="91"/>
      <c r="CA7" s="91"/>
      <c r="CB7" s="91"/>
      <c r="CC7" s="91"/>
      <c r="CD7" s="91"/>
      <c r="CE7" s="91"/>
      <c r="CF7" s="91"/>
      <c r="CG7" s="91"/>
      <c r="CH7" s="91"/>
      <c r="CI7" s="91"/>
      <c r="CJ7" s="91"/>
      <c r="CK7" s="92"/>
      <c r="CL7" s="93"/>
      <c r="CM7" s="85"/>
      <c r="CN7" s="1626" t="s">
        <v>6054</v>
      </c>
      <c r="CO7" s="1628" t="s">
        <v>6041</v>
      </c>
      <c r="CP7" s="1629"/>
      <c r="CQ7" s="1629"/>
      <c r="CR7" s="1630"/>
      <c r="CS7" s="1655" t="s">
        <v>3143</v>
      </c>
      <c r="CT7" s="1656">
        <v>7</v>
      </c>
      <c r="CU7" s="1657"/>
      <c r="CV7" s="90"/>
      <c r="CW7" s="91"/>
      <c r="CX7" s="91"/>
      <c r="CY7" s="91"/>
      <c r="CZ7" s="91"/>
      <c r="DA7" s="91"/>
      <c r="DB7" s="91"/>
      <c r="DC7" s="91"/>
      <c r="DD7" s="91"/>
      <c r="DE7" s="91"/>
      <c r="DF7" s="91"/>
      <c r="DG7" s="91"/>
      <c r="DH7" s="91"/>
      <c r="DI7" s="91"/>
      <c r="DJ7" s="91"/>
      <c r="DK7" s="91"/>
      <c r="DL7" s="91"/>
      <c r="DM7" s="91"/>
      <c r="DN7" s="91"/>
      <c r="DO7" s="92"/>
      <c r="DP7" s="93"/>
      <c r="DQ7" s="85"/>
      <c r="DR7" s="1626" t="s">
        <v>6054</v>
      </c>
      <c r="DS7" s="1628" t="s">
        <v>6045</v>
      </c>
      <c r="DT7" s="1629"/>
      <c r="DU7" s="1629"/>
      <c r="DV7" s="1630"/>
      <c r="DW7" s="1655" t="s">
        <v>3143</v>
      </c>
      <c r="DX7" s="1656">
        <v>9</v>
      </c>
      <c r="DY7" s="1657"/>
      <c r="DZ7" s="90"/>
      <c r="EA7" s="91"/>
      <c r="EB7" s="91"/>
      <c r="EC7" s="91"/>
      <c r="ED7" s="91"/>
      <c r="EE7" s="91"/>
      <c r="EF7" s="91"/>
      <c r="EG7" s="91"/>
      <c r="EH7" s="91"/>
      <c r="EI7" s="91"/>
      <c r="EJ7" s="91"/>
      <c r="EK7" s="91"/>
      <c r="EL7" s="91"/>
      <c r="EM7" s="91"/>
      <c r="EN7" s="91"/>
      <c r="EO7" s="91"/>
      <c r="EP7" s="91"/>
      <c r="EQ7" s="91"/>
      <c r="ER7" s="91"/>
      <c r="ES7" s="92"/>
      <c r="ET7" s="93"/>
      <c r="EU7" s="85"/>
      <c r="EV7" s="1626" t="s">
        <v>6054</v>
      </c>
      <c r="EW7" s="1628"/>
      <c r="EX7" s="1629"/>
      <c r="EY7" s="1629"/>
      <c r="EZ7" s="1630"/>
      <c r="FA7" s="1655" t="s">
        <v>3143</v>
      </c>
      <c r="FB7" s="1656"/>
      <c r="FC7" s="1657"/>
      <c r="FD7" s="90"/>
      <c r="FE7" s="91"/>
      <c r="FF7" s="91"/>
      <c r="FG7" s="91"/>
      <c r="FH7" s="91"/>
      <c r="FI7" s="91"/>
      <c r="FJ7" s="91"/>
      <c r="FK7" s="91"/>
      <c r="FL7" s="91"/>
      <c r="FM7" s="91"/>
      <c r="FN7" s="91"/>
      <c r="FO7" s="91"/>
      <c r="FP7" s="91"/>
      <c r="FQ7" s="91"/>
      <c r="FR7" s="91"/>
      <c r="FS7" s="91"/>
      <c r="FT7" s="91"/>
      <c r="FU7" s="91"/>
      <c r="FV7" s="91"/>
      <c r="FW7" s="92"/>
      <c r="FX7" s="93"/>
    </row>
    <row r="8" spans="1:180" ht="15">
      <c r="A8" s="85"/>
      <c r="B8" s="1627"/>
      <c r="C8" s="1631"/>
      <c r="D8" s="1632"/>
      <c r="E8" s="1632"/>
      <c r="F8" s="1633"/>
      <c r="G8" s="1645"/>
      <c r="H8" s="1648"/>
      <c r="I8" s="1639"/>
      <c r="J8" s="94"/>
      <c r="K8" s="93"/>
      <c r="L8" s="93"/>
      <c r="M8" s="93"/>
      <c r="N8" s="93"/>
      <c r="O8" s="93"/>
      <c r="P8" s="93"/>
      <c r="Q8" s="93"/>
      <c r="R8" s="93"/>
      <c r="S8" s="93"/>
      <c r="T8" s="93"/>
      <c r="U8" s="93"/>
      <c r="V8" s="93"/>
      <c r="W8" s="93"/>
      <c r="X8" s="93"/>
      <c r="Y8" s="93"/>
      <c r="Z8" s="93"/>
      <c r="AA8" s="93"/>
      <c r="AB8" s="93"/>
      <c r="AC8" s="95"/>
      <c r="AD8" s="93"/>
      <c r="AE8" s="85"/>
      <c r="AF8" s="1627"/>
      <c r="AG8" s="1631"/>
      <c r="AH8" s="1632"/>
      <c r="AI8" s="1632"/>
      <c r="AJ8" s="1633"/>
      <c r="AK8" s="1645"/>
      <c r="AL8" s="1648"/>
      <c r="AM8" s="1639"/>
      <c r="AN8" s="94"/>
      <c r="AO8" s="93"/>
      <c r="AP8" s="93"/>
      <c r="AQ8" s="93"/>
      <c r="AR8" s="93"/>
      <c r="AS8" s="93"/>
      <c r="AT8" s="93"/>
      <c r="AU8" s="93"/>
      <c r="AV8" s="93"/>
      <c r="AW8" s="93"/>
      <c r="AX8" s="93"/>
      <c r="AY8" s="93"/>
      <c r="AZ8" s="93"/>
      <c r="BA8" s="93"/>
      <c r="BB8" s="93"/>
      <c r="BC8" s="93"/>
      <c r="BD8" s="93"/>
      <c r="BE8" s="93"/>
      <c r="BF8" s="93"/>
      <c r="BG8" s="95"/>
      <c r="BH8" s="93"/>
      <c r="BI8" s="85"/>
      <c r="BJ8" s="1627"/>
      <c r="BK8" s="1631"/>
      <c r="BL8" s="1632"/>
      <c r="BM8" s="1632"/>
      <c r="BN8" s="1633"/>
      <c r="BO8" s="1645"/>
      <c r="BP8" s="1648"/>
      <c r="BQ8" s="1639"/>
      <c r="BR8" s="94"/>
      <c r="BS8" s="93"/>
      <c r="BT8" s="93"/>
      <c r="BU8" s="93"/>
      <c r="BV8" s="93"/>
      <c r="BW8" s="93"/>
      <c r="BX8" s="93"/>
      <c r="BY8" s="93"/>
      <c r="BZ8" s="93"/>
      <c r="CA8" s="93"/>
      <c r="CB8" s="93"/>
      <c r="CC8" s="93"/>
      <c r="CD8" s="93"/>
      <c r="CE8" s="93"/>
      <c r="CF8" s="93"/>
      <c r="CG8" s="93"/>
      <c r="CH8" s="93"/>
      <c r="CI8" s="93"/>
      <c r="CJ8" s="93"/>
      <c r="CK8" s="95"/>
      <c r="CL8" s="93"/>
      <c r="CM8" s="85"/>
      <c r="CN8" s="1627"/>
      <c r="CO8" s="1631"/>
      <c r="CP8" s="1632"/>
      <c r="CQ8" s="1632"/>
      <c r="CR8" s="1633"/>
      <c r="CS8" s="1645"/>
      <c r="CT8" s="1648"/>
      <c r="CU8" s="1639"/>
      <c r="CV8" s="94"/>
      <c r="CW8" s="93"/>
      <c r="CX8" s="93"/>
      <c r="CY8" s="93"/>
      <c r="CZ8" s="93"/>
      <c r="DA8" s="93"/>
      <c r="DB8" s="93"/>
      <c r="DC8" s="93"/>
      <c r="DD8" s="93"/>
      <c r="DE8" s="93"/>
      <c r="DF8" s="93"/>
      <c r="DG8" s="93"/>
      <c r="DH8" s="93"/>
      <c r="DI8" s="93"/>
      <c r="DJ8" s="93"/>
      <c r="DK8" s="93"/>
      <c r="DL8" s="93"/>
      <c r="DM8" s="93"/>
      <c r="DN8" s="93"/>
      <c r="DO8" s="95"/>
      <c r="DP8" s="93"/>
      <c r="DQ8" s="85"/>
      <c r="DR8" s="1627"/>
      <c r="DS8" s="1631"/>
      <c r="DT8" s="1632"/>
      <c r="DU8" s="1632"/>
      <c r="DV8" s="1633"/>
      <c r="DW8" s="1645"/>
      <c r="DX8" s="1648"/>
      <c r="DY8" s="1639"/>
      <c r="DZ8" s="94"/>
      <c r="EA8" s="93"/>
      <c r="EB8" s="93"/>
      <c r="EC8" s="93"/>
      <c r="ED8" s="93"/>
      <c r="EE8" s="93"/>
      <c r="EF8" s="93"/>
      <c r="EG8" s="93"/>
      <c r="EH8" s="93"/>
      <c r="EI8" s="93"/>
      <c r="EJ8" s="93"/>
      <c r="EK8" s="93"/>
      <c r="EL8" s="93"/>
      <c r="EM8" s="93"/>
      <c r="EN8" s="93"/>
      <c r="EO8" s="93"/>
      <c r="EP8" s="93"/>
      <c r="EQ8" s="93"/>
      <c r="ER8" s="93"/>
      <c r="ES8" s="95"/>
      <c r="ET8" s="93"/>
      <c r="EU8" s="85"/>
      <c r="EV8" s="1627"/>
      <c r="EW8" s="1631"/>
      <c r="EX8" s="1632"/>
      <c r="EY8" s="1632"/>
      <c r="EZ8" s="1633"/>
      <c r="FA8" s="1645"/>
      <c r="FB8" s="1648"/>
      <c r="FC8" s="1639"/>
      <c r="FD8" s="94"/>
      <c r="FE8" s="93"/>
      <c r="FF8" s="93"/>
      <c r="FG8" s="93"/>
      <c r="FH8" s="93"/>
      <c r="FI8" s="93"/>
      <c r="FJ8" s="93"/>
      <c r="FK8" s="93"/>
      <c r="FL8" s="93"/>
      <c r="FM8" s="93"/>
      <c r="FN8" s="93"/>
      <c r="FO8" s="93"/>
      <c r="FP8" s="93"/>
      <c r="FQ8" s="93"/>
      <c r="FR8" s="93"/>
      <c r="FS8" s="93"/>
      <c r="FT8" s="93"/>
      <c r="FU8" s="93"/>
      <c r="FV8" s="93"/>
      <c r="FW8" s="95"/>
      <c r="FX8" s="93"/>
    </row>
    <row r="9" spans="1:180" ht="18.75">
      <c r="A9" s="85"/>
      <c r="B9" s="1634"/>
      <c r="C9" s="1635"/>
      <c r="D9" s="1635"/>
      <c r="E9" s="1635"/>
      <c r="F9" s="1635"/>
      <c r="G9" s="1635"/>
      <c r="H9" s="1635"/>
      <c r="I9" s="1636"/>
      <c r="J9" s="94"/>
      <c r="K9" s="93"/>
      <c r="L9" s="84"/>
      <c r="M9" s="93"/>
      <c r="N9" s="93"/>
      <c r="O9" s="93"/>
      <c r="P9" s="93"/>
      <c r="Q9" s="93"/>
      <c r="R9" s="93"/>
      <c r="S9" s="93"/>
      <c r="T9" s="93"/>
      <c r="U9" s="93"/>
      <c r="V9" s="93"/>
      <c r="W9" s="93"/>
      <c r="X9" s="93"/>
      <c r="Y9" s="93"/>
      <c r="Z9" s="93"/>
      <c r="AA9" s="93"/>
      <c r="AB9" s="93"/>
      <c r="AC9" s="95"/>
      <c r="AD9" s="93"/>
      <c r="AE9" s="85"/>
      <c r="AF9" s="1634"/>
      <c r="AG9" s="1635"/>
      <c r="AH9" s="1635"/>
      <c r="AI9" s="1635"/>
      <c r="AJ9" s="1635"/>
      <c r="AK9" s="1635"/>
      <c r="AL9" s="1635"/>
      <c r="AM9" s="1636"/>
      <c r="AN9" s="94"/>
      <c r="AO9" s="93"/>
      <c r="AP9" s="93"/>
      <c r="AQ9" s="93"/>
      <c r="AR9" s="93"/>
      <c r="AS9" s="93"/>
      <c r="AT9" s="93"/>
      <c r="AU9" s="93"/>
      <c r="AV9" s="93"/>
      <c r="AW9" s="93"/>
      <c r="AX9" s="93"/>
      <c r="AY9" s="93"/>
      <c r="AZ9" s="93"/>
      <c r="BA9" s="93"/>
      <c r="BB9" s="93"/>
      <c r="BC9" s="93"/>
      <c r="BD9" s="93"/>
      <c r="BE9" s="93"/>
      <c r="BF9" s="93"/>
      <c r="BG9" s="95"/>
      <c r="BH9" s="93"/>
      <c r="BI9" s="85"/>
      <c r="BJ9" s="1634"/>
      <c r="BK9" s="1635"/>
      <c r="BL9" s="1635"/>
      <c r="BM9" s="1635"/>
      <c r="BN9" s="1635"/>
      <c r="BO9" s="1635"/>
      <c r="BP9" s="1635"/>
      <c r="BQ9" s="1636"/>
      <c r="BR9" s="94"/>
      <c r="BS9" s="93"/>
      <c r="BT9" s="93"/>
      <c r="BU9" s="93"/>
      <c r="BV9" s="93"/>
      <c r="BW9" s="93"/>
      <c r="BX9" s="93"/>
      <c r="BY9" s="93"/>
      <c r="BZ9" s="93"/>
      <c r="CA9" s="93"/>
      <c r="CB9" s="93"/>
      <c r="CC9" s="93"/>
      <c r="CD9" s="93"/>
      <c r="CE9" s="93"/>
      <c r="CF9" s="93"/>
      <c r="CG9" s="93"/>
      <c r="CH9" s="93"/>
      <c r="CI9" s="93"/>
      <c r="CJ9" s="93"/>
      <c r="CK9" s="95"/>
      <c r="CL9" s="93"/>
      <c r="CM9" s="85"/>
      <c r="CN9" s="1634"/>
      <c r="CO9" s="1635"/>
      <c r="CP9" s="1635"/>
      <c r="CQ9" s="1635"/>
      <c r="CR9" s="1635"/>
      <c r="CS9" s="1635"/>
      <c r="CT9" s="1635"/>
      <c r="CU9" s="1636"/>
      <c r="CV9" s="94"/>
      <c r="CW9" s="93"/>
      <c r="CX9" s="93"/>
      <c r="CY9" s="93"/>
      <c r="CZ9" s="93"/>
      <c r="DA9" s="93"/>
      <c r="DB9" s="93"/>
      <c r="DC9" s="93"/>
      <c r="DD9" s="93"/>
      <c r="DE9" s="93"/>
      <c r="DF9" s="93"/>
      <c r="DG9" s="93"/>
      <c r="DH9" s="93"/>
      <c r="DI9" s="93"/>
      <c r="DJ9" s="93"/>
      <c r="DK9" s="93"/>
      <c r="DL9" s="93"/>
      <c r="DM9" s="93"/>
      <c r="DN9" s="93"/>
      <c r="DO9" s="95"/>
      <c r="DP9" s="93"/>
      <c r="DQ9" s="85"/>
      <c r="DR9" s="1634"/>
      <c r="DS9" s="1635"/>
      <c r="DT9" s="1635"/>
      <c r="DU9" s="1635"/>
      <c r="DV9" s="1635"/>
      <c r="DW9" s="1635"/>
      <c r="DX9" s="1635"/>
      <c r="DY9" s="1636"/>
      <c r="DZ9" s="94"/>
      <c r="EA9" s="93"/>
      <c r="EB9" s="93"/>
      <c r="EC9" s="93"/>
      <c r="ED9" s="93"/>
      <c r="EE9" s="93"/>
      <c r="EF9" s="93"/>
      <c r="EG9" s="93"/>
      <c r="EH9" s="93"/>
      <c r="EI9" s="93"/>
      <c r="EJ9" s="93"/>
      <c r="EK9" s="93"/>
      <c r="EL9" s="93"/>
      <c r="EM9" s="93"/>
      <c r="EN9" s="93"/>
      <c r="EO9" s="93"/>
      <c r="EP9" s="93"/>
      <c r="EQ9" s="93"/>
      <c r="ER9" s="93"/>
      <c r="ES9" s="95"/>
      <c r="ET9" s="93"/>
      <c r="EU9" s="85"/>
      <c r="EV9" s="1634"/>
      <c r="EW9" s="1635"/>
      <c r="EX9" s="1635"/>
      <c r="EY9" s="1635"/>
      <c r="EZ9" s="1635"/>
      <c r="FA9" s="1635"/>
      <c r="FB9" s="1635"/>
      <c r="FC9" s="1636"/>
      <c r="FD9" s="94"/>
      <c r="FE9" s="93"/>
      <c r="FF9" s="93"/>
      <c r="FG9" s="93"/>
      <c r="FH9" s="93"/>
      <c r="FI9" s="93"/>
      <c r="FJ9" s="93"/>
      <c r="FK9" s="93"/>
      <c r="FL9" s="93"/>
      <c r="FM9" s="93"/>
      <c r="FN9" s="93"/>
      <c r="FO9" s="93"/>
      <c r="FP9" s="93"/>
      <c r="FQ9" s="93"/>
      <c r="FR9" s="93"/>
      <c r="FS9" s="93"/>
      <c r="FT9" s="93"/>
      <c r="FU9" s="93"/>
      <c r="FV9" s="93"/>
      <c r="FW9" s="95"/>
      <c r="FX9" s="93"/>
    </row>
    <row r="10" spans="1:180" ht="15">
      <c r="A10" s="85"/>
      <c r="B10" s="1637"/>
      <c r="C10" s="1638"/>
      <c r="D10" s="1638"/>
      <c r="E10" s="1638"/>
      <c r="F10" s="1638"/>
      <c r="G10" s="1638"/>
      <c r="H10" s="1638"/>
      <c r="I10" s="1639"/>
      <c r="J10" s="94"/>
      <c r="K10" s="93"/>
      <c r="L10" s="93"/>
      <c r="M10" s="93"/>
      <c r="N10" s="93"/>
      <c r="O10" s="93"/>
      <c r="P10" s="93"/>
      <c r="Q10" s="93"/>
      <c r="R10" s="93"/>
      <c r="S10" s="93"/>
      <c r="T10" s="93"/>
      <c r="U10" s="93"/>
      <c r="V10" s="93"/>
      <c r="W10" s="93"/>
      <c r="X10" s="93"/>
      <c r="Y10" s="93"/>
      <c r="Z10" s="93"/>
      <c r="AA10" s="93"/>
      <c r="AB10" s="93"/>
      <c r="AC10" s="95"/>
      <c r="AD10" s="93"/>
      <c r="AE10" s="85"/>
      <c r="AF10" s="1637"/>
      <c r="AG10" s="1638"/>
      <c r="AH10" s="1638"/>
      <c r="AI10" s="1638"/>
      <c r="AJ10" s="1638"/>
      <c r="AK10" s="1638"/>
      <c r="AL10" s="1638"/>
      <c r="AM10" s="1639"/>
      <c r="AN10" s="94"/>
      <c r="AO10" s="93"/>
      <c r="AP10" s="93"/>
      <c r="AQ10" s="93"/>
      <c r="AR10" s="93"/>
      <c r="AS10" s="93"/>
      <c r="AT10" s="93"/>
      <c r="AU10" s="93"/>
      <c r="AV10" s="93"/>
      <c r="AW10" s="93"/>
      <c r="AX10" s="93"/>
      <c r="AY10" s="93"/>
      <c r="AZ10" s="93"/>
      <c r="BA10" s="93"/>
      <c r="BB10" s="93"/>
      <c r="BC10" s="93"/>
      <c r="BD10" s="93"/>
      <c r="BE10" s="93"/>
      <c r="BF10" s="93"/>
      <c r="BG10" s="95"/>
      <c r="BH10" s="93"/>
      <c r="BI10" s="85"/>
      <c r="BJ10" s="1637"/>
      <c r="BK10" s="1638"/>
      <c r="BL10" s="1638"/>
      <c r="BM10" s="1638"/>
      <c r="BN10" s="1638"/>
      <c r="BO10" s="1638"/>
      <c r="BP10" s="1638"/>
      <c r="BQ10" s="1639"/>
      <c r="BR10" s="94"/>
      <c r="BS10" s="93"/>
      <c r="BT10" s="93"/>
      <c r="BU10" s="93"/>
      <c r="BV10" s="93"/>
      <c r="BW10" s="93"/>
      <c r="BX10" s="93"/>
      <c r="BY10" s="93"/>
      <c r="BZ10" s="93"/>
      <c r="CA10" s="93"/>
      <c r="CB10" s="93"/>
      <c r="CC10" s="93"/>
      <c r="CD10" s="93"/>
      <c r="CE10" s="93"/>
      <c r="CF10" s="93"/>
      <c r="CG10" s="93"/>
      <c r="CH10" s="93"/>
      <c r="CI10" s="93"/>
      <c r="CJ10" s="93"/>
      <c r="CK10" s="95"/>
      <c r="CL10" s="93"/>
      <c r="CM10" s="85"/>
      <c r="CN10" s="1637"/>
      <c r="CO10" s="1638"/>
      <c r="CP10" s="1638"/>
      <c r="CQ10" s="1638"/>
      <c r="CR10" s="1638"/>
      <c r="CS10" s="1638"/>
      <c r="CT10" s="1638"/>
      <c r="CU10" s="1639"/>
      <c r="CV10" s="94"/>
      <c r="CW10" s="93"/>
      <c r="CX10" s="93"/>
      <c r="CY10" s="93"/>
      <c r="CZ10" s="93"/>
      <c r="DA10" s="93"/>
      <c r="DB10" s="93"/>
      <c r="DC10" s="93"/>
      <c r="DD10" s="93"/>
      <c r="DE10" s="93"/>
      <c r="DF10" s="93"/>
      <c r="DG10" s="93"/>
      <c r="DH10" s="93"/>
      <c r="DI10" s="93"/>
      <c r="DJ10" s="93"/>
      <c r="DK10" s="93"/>
      <c r="DL10" s="93"/>
      <c r="DM10" s="93"/>
      <c r="DN10" s="93"/>
      <c r="DO10" s="95"/>
      <c r="DP10" s="93"/>
      <c r="DQ10" s="85"/>
      <c r="DR10" s="1637"/>
      <c r="DS10" s="1638"/>
      <c r="DT10" s="1638"/>
      <c r="DU10" s="1638"/>
      <c r="DV10" s="1638"/>
      <c r="DW10" s="1638"/>
      <c r="DX10" s="1638"/>
      <c r="DY10" s="1639"/>
      <c r="DZ10" s="94"/>
      <c r="EA10" s="93"/>
      <c r="EB10" s="93"/>
      <c r="EC10" s="93"/>
      <c r="ED10" s="93"/>
      <c r="EE10" s="93"/>
      <c r="EF10" s="93"/>
      <c r="EG10" s="93"/>
      <c r="EH10" s="93"/>
      <c r="EI10" s="93"/>
      <c r="EJ10" s="93"/>
      <c r="EK10" s="93"/>
      <c r="EL10" s="93"/>
      <c r="EM10" s="93"/>
      <c r="EN10" s="93"/>
      <c r="EO10" s="93"/>
      <c r="EP10" s="93"/>
      <c r="EQ10" s="93"/>
      <c r="ER10" s="93"/>
      <c r="ES10" s="95"/>
      <c r="ET10" s="93"/>
      <c r="EU10" s="85"/>
      <c r="EV10" s="1637"/>
      <c r="EW10" s="1638"/>
      <c r="EX10" s="1638"/>
      <c r="EY10" s="1638"/>
      <c r="EZ10" s="1638"/>
      <c r="FA10" s="1638"/>
      <c r="FB10" s="1638"/>
      <c r="FC10" s="1639"/>
      <c r="FD10" s="94"/>
      <c r="FE10" s="93"/>
      <c r="FF10" s="93"/>
      <c r="FG10" s="93"/>
      <c r="FH10" s="93"/>
      <c r="FI10" s="93"/>
      <c r="FJ10" s="93"/>
      <c r="FK10" s="93"/>
      <c r="FL10" s="93"/>
      <c r="FM10" s="93"/>
      <c r="FN10" s="93"/>
      <c r="FO10" s="93"/>
      <c r="FP10" s="93"/>
      <c r="FQ10" s="93"/>
      <c r="FR10" s="93"/>
      <c r="FS10" s="93"/>
      <c r="FT10" s="93"/>
      <c r="FU10" s="93"/>
      <c r="FV10" s="93"/>
      <c r="FW10" s="95"/>
      <c r="FX10" s="93"/>
    </row>
    <row r="11" spans="1:180" ht="15" customHeight="1">
      <c r="A11" s="85"/>
      <c r="B11" s="1617"/>
      <c r="C11" s="1618"/>
      <c r="D11" s="1618"/>
      <c r="E11" s="1618"/>
      <c r="F11" s="1618"/>
      <c r="G11" s="1618"/>
      <c r="H11" s="1618"/>
      <c r="I11" s="1619"/>
      <c r="J11" s="94"/>
      <c r="K11" s="93"/>
      <c r="L11" s="93"/>
      <c r="M11" s="93"/>
      <c r="N11" s="93"/>
      <c r="O11" s="93"/>
      <c r="P11" s="93"/>
      <c r="Q11" s="93"/>
      <c r="R11" s="93"/>
      <c r="S11" s="93"/>
      <c r="T11" s="93"/>
      <c r="U11" s="93"/>
      <c r="V11" s="93"/>
      <c r="W11" s="93"/>
      <c r="X11" s="93"/>
      <c r="Y11" s="93"/>
      <c r="Z11" s="93"/>
      <c r="AA11" s="93"/>
      <c r="AB11" s="93"/>
      <c r="AC11" s="95"/>
      <c r="AD11" s="93"/>
      <c r="AE11" s="85"/>
      <c r="AF11" s="1617"/>
      <c r="AG11" s="1618"/>
      <c r="AH11" s="1618"/>
      <c r="AI11" s="1618"/>
      <c r="AJ11" s="1618"/>
      <c r="AK11" s="1618"/>
      <c r="AL11" s="1618"/>
      <c r="AM11" s="1619"/>
      <c r="AN11" s="94"/>
      <c r="AO11" s="93"/>
      <c r="AP11" s="93"/>
      <c r="AQ11" s="93"/>
      <c r="AR11" s="84"/>
      <c r="AS11" s="93"/>
      <c r="AT11" s="93"/>
      <c r="AU11" s="93"/>
      <c r="AV11" s="93"/>
      <c r="AW11" s="93"/>
      <c r="AX11" s="93"/>
      <c r="AY11" s="93"/>
      <c r="AZ11" s="93"/>
      <c r="BA11" s="93"/>
      <c r="BB11" s="93"/>
      <c r="BC11" s="93"/>
      <c r="BD11" s="93"/>
      <c r="BE11" s="93"/>
      <c r="BF11" s="93"/>
      <c r="BG11" s="95"/>
      <c r="BH11" s="93"/>
      <c r="BI11" s="85"/>
      <c r="BJ11" s="1617"/>
      <c r="BK11" s="1618"/>
      <c r="BL11" s="1618"/>
      <c r="BM11" s="1618"/>
      <c r="BN11" s="1618"/>
      <c r="BO11" s="1618"/>
      <c r="BP11" s="1618"/>
      <c r="BQ11" s="1619"/>
      <c r="BR11" s="94"/>
      <c r="BS11" s="93"/>
      <c r="BT11" s="93"/>
      <c r="BU11" s="93"/>
      <c r="BV11" s="93"/>
      <c r="BW11" s="93"/>
      <c r="BX11" s="93"/>
      <c r="BY11" s="93"/>
      <c r="BZ11" s="93"/>
      <c r="CA11" s="93"/>
      <c r="CB11" s="93"/>
      <c r="CC11" s="93"/>
      <c r="CD11" s="93"/>
      <c r="CE11" s="93"/>
      <c r="CF11" s="93"/>
      <c r="CG11" s="93"/>
      <c r="CH11" s="93"/>
      <c r="CI11" s="93"/>
      <c r="CJ11" s="93"/>
      <c r="CK11" s="95"/>
      <c r="CL11" s="93"/>
      <c r="CM11" s="85"/>
      <c r="CN11" s="1617"/>
      <c r="CO11" s="1618"/>
      <c r="CP11" s="1618"/>
      <c r="CQ11" s="1618"/>
      <c r="CR11" s="1618"/>
      <c r="CS11" s="1618"/>
      <c r="CT11" s="1618"/>
      <c r="CU11" s="1619"/>
      <c r="CV11" s="94"/>
      <c r="CW11" s="93"/>
      <c r="CX11" s="93"/>
      <c r="CY11" s="93"/>
      <c r="CZ11" s="93"/>
      <c r="DA11" s="93"/>
      <c r="DB11" s="93"/>
      <c r="DC11" s="93"/>
      <c r="DD11" s="93"/>
      <c r="DE11" s="93"/>
      <c r="DF11" s="93"/>
      <c r="DG11" s="93"/>
      <c r="DH11" s="93"/>
      <c r="DI11" s="93"/>
      <c r="DJ11" s="93"/>
      <c r="DK11" s="93"/>
      <c r="DL11" s="93"/>
      <c r="DM11" s="93"/>
      <c r="DN11" s="93"/>
      <c r="DO11" s="95"/>
      <c r="DP11" s="93"/>
      <c r="DQ11" s="85"/>
      <c r="DR11" s="1617"/>
      <c r="DS11" s="1618"/>
      <c r="DT11" s="1618"/>
      <c r="DU11" s="1618"/>
      <c r="DV11" s="1618"/>
      <c r="DW11" s="1618"/>
      <c r="DX11" s="1618"/>
      <c r="DY11" s="1619"/>
      <c r="DZ11" s="94"/>
      <c r="EA11" s="93"/>
      <c r="EB11" s="93"/>
      <c r="EC11" s="93"/>
      <c r="ED11" s="93"/>
      <c r="EE11" s="93"/>
      <c r="EF11" s="93"/>
      <c r="EG11" s="93"/>
      <c r="EH11" s="93"/>
      <c r="EI11" s="93"/>
      <c r="EJ11" s="93"/>
      <c r="EK11" s="93"/>
      <c r="EL11" s="93"/>
      <c r="EM11" s="93"/>
      <c r="EN11" s="93"/>
      <c r="EO11" s="93"/>
      <c r="EP11" s="93"/>
      <c r="EQ11" s="93"/>
      <c r="ER11" s="93"/>
      <c r="ES11" s="95"/>
      <c r="ET11" s="93"/>
      <c r="EU11" s="85"/>
      <c r="EV11" s="1617"/>
      <c r="EW11" s="1618"/>
      <c r="EX11" s="1618"/>
      <c r="EY11" s="1618"/>
      <c r="EZ11" s="1618"/>
      <c r="FA11" s="1618"/>
      <c r="FB11" s="1618"/>
      <c r="FC11" s="1619"/>
      <c r="FD11" s="94"/>
      <c r="FE11" s="93"/>
      <c r="FF11" s="93"/>
      <c r="FG11" s="93"/>
      <c r="FH11" s="93"/>
      <c r="FI11" s="93"/>
      <c r="FJ11" s="93"/>
      <c r="FK11" s="93"/>
      <c r="FL11" s="93"/>
      <c r="FM11" s="93"/>
      <c r="FN11" s="93"/>
      <c r="FO11" s="93"/>
      <c r="FP11" s="93"/>
      <c r="FQ11" s="93"/>
      <c r="FR11" s="93"/>
      <c r="FS11" s="93"/>
      <c r="FT11" s="93"/>
      <c r="FU11" s="93"/>
      <c r="FV11" s="93"/>
      <c r="FW11" s="95"/>
      <c r="FX11" s="93"/>
    </row>
    <row r="12" spans="1:180" ht="15">
      <c r="A12" s="85"/>
      <c r="B12" s="1620"/>
      <c r="C12" s="1621"/>
      <c r="D12" s="1621"/>
      <c r="E12" s="1621"/>
      <c r="F12" s="1621"/>
      <c r="G12" s="1621"/>
      <c r="H12" s="1621"/>
      <c r="I12" s="1622"/>
      <c r="J12" s="94"/>
      <c r="K12" s="93"/>
      <c r="L12" s="93"/>
      <c r="M12" s="93"/>
      <c r="N12" s="93"/>
      <c r="O12" s="93"/>
      <c r="P12" s="93"/>
      <c r="Q12" s="93"/>
      <c r="R12" s="93"/>
      <c r="S12" s="93"/>
      <c r="T12" s="93"/>
      <c r="U12" s="93"/>
      <c r="V12" s="93"/>
      <c r="W12" s="93"/>
      <c r="X12" s="93"/>
      <c r="Y12" s="93"/>
      <c r="Z12" s="93"/>
      <c r="AA12" s="93"/>
      <c r="AB12" s="93"/>
      <c r="AC12" s="95"/>
      <c r="AD12" s="93"/>
      <c r="AE12" s="85"/>
      <c r="AF12" s="1620"/>
      <c r="AG12" s="1621"/>
      <c r="AH12" s="1621"/>
      <c r="AI12" s="1621"/>
      <c r="AJ12" s="1621"/>
      <c r="AK12" s="1621"/>
      <c r="AL12" s="1621"/>
      <c r="AM12" s="1622"/>
      <c r="AN12" s="94"/>
      <c r="AO12" s="93"/>
      <c r="AP12" s="93"/>
      <c r="AQ12" s="93"/>
      <c r="AR12" s="93"/>
      <c r="AS12" s="93"/>
      <c r="AT12" s="93"/>
      <c r="AU12" s="93"/>
      <c r="AV12" s="93"/>
      <c r="AW12" s="93"/>
      <c r="AX12" s="93"/>
      <c r="AY12" s="93"/>
      <c r="AZ12" s="93"/>
      <c r="BA12" s="93"/>
      <c r="BB12" s="93"/>
      <c r="BC12" s="93"/>
      <c r="BD12" s="93"/>
      <c r="BE12" s="93"/>
      <c r="BF12" s="93"/>
      <c r="BG12" s="95"/>
      <c r="BH12" s="93"/>
      <c r="BI12" s="85"/>
      <c r="BJ12" s="1620"/>
      <c r="BK12" s="1621"/>
      <c r="BL12" s="1621"/>
      <c r="BM12" s="1621"/>
      <c r="BN12" s="1621"/>
      <c r="BO12" s="1621"/>
      <c r="BP12" s="1621"/>
      <c r="BQ12" s="1622"/>
      <c r="BR12" s="94"/>
      <c r="BS12" s="93"/>
      <c r="BT12" s="93"/>
      <c r="BU12" s="93"/>
      <c r="BV12" s="93"/>
      <c r="BW12" s="93"/>
      <c r="BX12" s="93"/>
      <c r="BY12" s="93"/>
      <c r="BZ12" s="93"/>
      <c r="CA12" s="93"/>
      <c r="CB12" s="93"/>
      <c r="CC12" s="93"/>
      <c r="CD12" s="93"/>
      <c r="CE12" s="93"/>
      <c r="CF12" s="93"/>
      <c r="CG12" s="93"/>
      <c r="CH12" s="93"/>
      <c r="CI12" s="93"/>
      <c r="CJ12" s="93"/>
      <c r="CK12" s="95"/>
      <c r="CL12" s="93"/>
      <c r="CM12" s="85"/>
      <c r="CN12" s="1620"/>
      <c r="CO12" s="1621"/>
      <c r="CP12" s="1621"/>
      <c r="CQ12" s="1621"/>
      <c r="CR12" s="1621"/>
      <c r="CS12" s="1621"/>
      <c r="CT12" s="1621"/>
      <c r="CU12" s="1622"/>
      <c r="CV12" s="94"/>
      <c r="CW12" s="93"/>
      <c r="CX12" s="93"/>
      <c r="CY12" s="93"/>
      <c r="CZ12" s="93"/>
      <c r="DA12" s="93"/>
      <c r="DB12" s="93"/>
      <c r="DC12" s="93"/>
      <c r="DD12" s="93"/>
      <c r="DE12" s="93"/>
      <c r="DF12" s="93"/>
      <c r="DG12" s="93"/>
      <c r="DH12" s="93"/>
      <c r="DI12" s="93"/>
      <c r="DJ12" s="93"/>
      <c r="DK12" s="93"/>
      <c r="DL12" s="93"/>
      <c r="DM12" s="93"/>
      <c r="DN12" s="93"/>
      <c r="DO12" s="95"/>
      <c r="DP12" s="93"/>
      <c r="DQ12" s="85"/>
      <c r="DR12" s="1620"/>
      <c r="DS12" s="1621"/>
      <c r="DT12" s="1621"/>
      <c r="DU12" s="1621"/>
      <c r="DV12" s="1621"/>
      <c r="DW12" s="1621"/>
      <c r="DX12" s="1621"/>
      <c r="DY12" s="1622"/>
      <c r="DZ12" s="94"/>
      <c r="EA12" s="93"/>
      <c r="EB12" s="93"/>
      <c r="EC12" s="93"/>
      <c r="ED12" s="93"/>
      <c r="EE12" s="93"/>
      <c r="EF12" s="93"/>
      <c r="EG12" s="93"/>
      <c r="EH12" s="93"/>
      <c r="EI12" s="93"/>
      <c r="EJ12" s="93"/>
      <c r="EK12" s="93"/>
      <c r="EL12" s="93"/>
      <c r="EM12" s="93"/>
      <c r="EN12" s="93"/>
      <c r="EO12" s="93"/>
      <c r="EP12" s="93"/>
      <c r="EQ12" s="93"/>
      <c r="ER12" s="93"/>
      <c r="ES12" s="95"/>
      <c r="ET12" s="93"/>
      <c r="EU12" s="85"/>
      <c r="EV12" s="1620"/>
      <c r="EW12" s="1621"/>
      <c r="EX12" s="1621"/>
      <c r="EY12" s="1621"/>
      <c r="EZ12" s="1621"/>
      <c r="FA12" s="1621"/>
      <c r="FB12" s="1621"/>
      <c r="FC12" s="1622"/>
      <c r="FD12" s="94"/>
      <c r="FE12" s="93"/>
      <c r="FF12" s="93"/>
      <c r="FG12" s="93"/>
      <c r="FH12" s="93"/>
      <c r="FI12" s="93"/>
      <c r="FJ12" s="93"/>
      <c r="FK12" s="93"/>
      <c r="FL12" s="93"/>
      <c r="FM12" s="93"/>
      <c r="FN12" s="93"/>
      <c r="FO12" s="93"/>
      <c r="FP12" s="93"/>
      <c r="FQ12" s="93"/>
      <c r="FR12" s="93"/>
      <c r="FS12" s="93"/>
      <c r="FT12" s="93"/>
      <c r="FU12" s="93"/>
      <c r="FV12" s="93"/>
      <c r="FW12" s="95"/>
      <c r="FX12" s="93"/>
    </row>
    <row r="13" spans="1:180" ht="15">
      <c r="A13" s="85"/>
      <c r="B13" s="1620"/>
      <c r="C13" s="1621"/>
      <c r="D13" s="1621"/>
      <c r="E13" s="1621"/>
      <c r="F13" s="1621"/>
      <c r="G13" s="1621"/>
      <c r="H13" s="1621"/>
      <c r="I13" s="1622"/>
      <c r="J13" s="94"/>
      <c r="K13" s="93"/>
      <c r="L13" s="93"/>
      <c r="M13" s="93"/>
      <c r="N13" s="93"/>
      <c r="O13" s="93"/>
      <c r="P13" s="93"/>
      <c r="Q13" s="93"/>
      <c r="R13" s="93"/>
      <c r="S13" s="93"/>
      <c r="T13" s="93"/>
      <c r="U13" s="93"/>
      <c r="V13" s="93"/>
      <c r="W13" s="93"/>
      <c r="X13" s="93"/>
      <c r="Y13" s="93"/>
      <c r="Z13" s="93"/>
      <c r="AA13" s="93"/>
      <c r="AB13" s="93"/>
      <c r="AC13" s="95"/>
      <c r="AD13" s="93"/>
      <c r="AE13" s="85"/>
      <c r="AF13" s="1620"/>
      <c r="AG13" s="1621"/>
      <c r="AH13" s="1621"/>
      <c r="AI13" s="1621"/>
      <c r="AJ13" s="1621"/>
      <c r="AK13" s="1621"/>
      <c r="AL13" s="1621"/>
      <c r="AM13" s="1622"/>
      <c r="AN13" s="94"/>
      <c r="AO13" s="93"/>
      <c r="AP13" s="93"/>
      <c r="AQ13" s="93"/>
      <c r="AR13" s="93"/>
      <c r="AS13" s="93"/>
      <c r="AT13" s="93"/>
      <c r="AU13" s="93"/>
      <c r="AV13" s="93"/>
      <c r="AW13" s="93"/>
      <c r="AX13" s="93"/>
      <c r="AY13" s="93"/>
      <c r="AZ13" s="93"/>
      <c r="BA13" s="93"/>
      <c r="BB13" s="93"/>
      <c r="BC13" s="93"/>
      <c r="BD13" s="93"/>
      <c r="BE13" s="93"/>
      <c r="BF13" s="93"/>
      <c r="BG13" s="95"/>
      <c r="BH13" s="93"/>
      <c r="BI13" s="85"/>
      <c r="BJ13" s="1620"/>
      <c r="BK13" s="1621"/>
      <c r="BL13" s="1621"/>
      <c r="BM13" s="1621"/>
      <c r="BN13" s="1621"/>
      <c r="BO13" s="1621"/>
      <c r="BP13" s="1621"/>
      <c r="BQ13" s="1622"/>
      <c r="BR13" s="94"/>
      <c r="BS13" s="93"/>
      <c r="BT13" s="93"/>
      <c r="BU13" s="93"/>
      <c r="BV13" s="93"/>
      <c r="BW13" s="93"/>
      <c r="BX13" s="93"/>
      <c r="BY13" s="93"/>
      <c r="BZ13" s="93"/>
      <c r="CA13" s="93"/>
      <c r="CB13" s="93"/>
      <c r="CC13" s="93"/>
      <c r="CD13" s="93"/>
      <c r="CE13" s="93"/>
      <c r="CF13" s="93"/>
      <c r="CG13" s="93"/>
      <c r="CH13" s="93"/>
      <c r="CI13" s="93"/>
      <c r="CJ13" s="93"/>
      <c r="CK13" s="95"/>
      <c r="CL13" s="93"/>
      <c r="CM13" s="85"/>
      <c r="CN13" s="1620"/>
      <c r="CO13" s="1621"/>
      <c r="CP13" s="1621"/>
      <c r="CQ13" s="1621"/>
      <c r="CR13" s="1621"/>
      <c r="CS13" s="1621"/>
      <c r="CT13" s="1621"/>
      <c r="CU13" s="1622"/>
      <c r="CV13" s="94"/>
      <c r="CW13" s="93"/>
      <c r="CX13" s="93"/>
      <c r="CY13" s="93"/>
      <c r="CZ13" s="93"/>
      <c r="DA13" s="93"/>
      <c r="DB13" s="93"/>
      <c r="DC13" s="93"/>
      <c r="DD13" s="93"/>
      <c r="DE13" s="93"/>
      <c r="DF13" s="93"/>
      <c r="DG13" s="93"/>
      <c r="DH13" s="93"/>
      <c r="DI13" s="93"/>
      <c r="DJ13" s="93"/>
      <c r="DK13" s="93"/>
      <c r="DL13" s="93"/>
      <c r="DM13" s="93"/>
      <c r="DN13" s="93"/>
      <c r="DO13" s="95"/>
      <c r="DP13" s="93"/>
      <c r="DQ13" s="85"/>
      <c r="DR13" s="1620"/>
      <c r="DS13" s="1621"/>
      <c r="DT13" s="1621"/>
      <c r="DU13" s="1621"/>
      <c r="DV13" s="1621"/>
      <c r="DW13" s="1621"/>
      <c r="DX13" s="1621"/>
      <c r="DY13" s="1622"/>
      <c r="DZ13" s="94"/>
      <c r="EA13" s="93"/>
      <c r="EB13" s="93"/>
      <c r="EC13" s="93"/>
      <c r="ED13" s="93"/>
      <c r="EE13" s="93"/>
      <c r="EF13" s="93"/>
      <c r="EG13" s="93"/>
      <c r="EH13" s="93"/>
      <c r="EI13" s="93"/>
      <c r="EJ13" s="93"/>
      <c r="EK13" s="93"/>
      <c r="EL13" s="93"/>
      <c r="EM13" s="93"/>
      <c r="EN13" s="93"/>
      <c r="EO13" s="93"/>
      <c r="EP13" s="93"/>
      <c r="EQ13" s="93"/>
      <c r="ER13" s="93"/>
      <c r="ES13" s="95"/>
      <c r="ET13" s="93"/>
      <c r="EU13" s="85"/>
      <c r="EV13" s="1620"/>
      <c r="EW13" s="1621"/>
      <c r="EX13" s="1621"/>
      <c r="EY13" s="1621"/>
      <c r="EZ13" s="1621"/>
      <c r="FA13" s="1621"/>
      <c r="FB13" s="1621"/>
      <c r="FC13" s="1622"/>
      <c r="FD13" s="94"/>
      <c r="FE13" s="93"/>
      <c r="FF13" s="93"/>
      <c r="FG13" s="93"/>
      <c r="FH13" s="93"/>
      <c r="FI13" s="93"/>
      <c r="FJ13" s="93"/>
      <c r="FK13" s="93"/>
      <c r="FL13" s="93"/>
      <c r="FM13" s="93"/>
      <c r="FN13" s="93"/>
      <c r="FO13" s="93"/>
      <c r="FP13" s="93"/>
      <c r="FQ13" s="93"/>
      <c r="FR13" s="93"/>
      <c r="FS13" s="93"/>
      <c r="FT13" s="93"/>
      <c r="FU13" s="93"/>
      <c r="FV13" s="93"/>
      <c r="FW13" s="95"/>
      <c r="FX13" s="93"/>
    </row>
    <row r="14" spans="1:180" ht="15">
      <c r="A14" s="85"/>
      <c r="B14" s="1620"/>
      <c r="C14" s="1621"/>
      <c r="D14" s="1621"/>
      <c r="E14" s="1621"/>
      <c r="F14" s="1621"/>
      <c r="G14" s="1621"/>
      <c r="H14" s="1621"/>
      <c r="I14" s="1622"/>
      <c r="J14" s="94"/>
      <c r="K14" s="93"/>
      <c r="L14" s="93"/>
      <c r="M14" s="93"/>
      <c r="N14" s="93"/>
      <c r="O14" s="93"/>
      <c r="P14" s="93"/>
      <c r="Q14" s="93"/>
      <c r="R14" s="93"/>
      <c r="S14" s="93"/>
      <c r="T14" s="93"/>
      <c r="U14" s="93"/>
      <c r="V14" s="93"/>
      <c r="W14" s="93"/>
      <c r="X14" s="93"/>
      <c r="Y14" s="93"/>
      <c r="Z14" s="93"/>
      <c r="AA14" s="93"/>
      <c r="AB14" s="93"/>
      <c r="AC14" s="95"/>
      <c r="AD14" s="93"/>
      <c r="AE14" s="85"/>
      <c r="AF14" s="1620"/>
      <c r="AG14" s="1621"/>
      <c r="AH14" s="1621"/>
      <c r="AI14" s="1621"/>
      <c r="AJ14" s="1621"/>
      <c r="AK14" s="1621"/>
      <c r="AL14" s="1621"/>
      <c r="AM14" s="1622"/>
      <c r="AN14" s="94"/>
      <c r="AO14" s="93"/>
      <c r="AP14" s="93"/>
      <c r="AQ14" s="93"/>
      <c r="AR14" s="93"/>
      <c r="AS14" s="93"/>
      <c r="AT14" s="93"/>
      <c r="AU14" s="93"/>
      <c r="AV14" s="93"/>
      <c r="AW14" s="93"/>
      <c r="AX14" s="93"/>
      <c r="AY14" s="93"/>
      <c r="AZ14" s="93"/>
      <c r="BA14" s="93"/>
      <c r="BB14" s="93"/>
      <c r="BC14" s="93"/>
      <c r="BD14" s="93"/>
      <c r="BE14" s="93"/>
      <c r="BF14" s="93"/>
      <c r="BG14" s="95"/>
      <c r="BH14" s="93"/>
      <c r="BI14" s="85"/>
      <c r="BJ14" s="1620"/>
      <c r="BK14" s="1621"/>
      <c r="BL14" s="1621"/>
      <c r="BM14" s="1621"/>
      <c r="BN14" s="1621"/>
      <c r="BO14" s="1621"/>
      <c r="BP14" s="1621"/>
      <c r="BQ14" s="1622"/>
      <c r="BR14" s="94"/>
      <c r="BS14" s="93"/>
      <c r="BT14" s="93"/>
      <c r="BU14" s="93"/>
      <c r="BV14" s="93"/>
      <c r="BW14" s="93"/>
      <c r="BX14" s="93"/>
      <c r="BY14" s="93"/>
      <c r="BZ14" s="93"/>
      <c r="CA14" s="93"/>
      <c r="CB14" s="93"/>
      <c r="CC14" s="93"/>
      <c r="CD14" s="93"/>
      <c r="CE14" s="93"/>
      <c r="CF14" s="93"/>
      <c r="CG14" s="93"/>
      <c r="CH14" s="93"/>
      <c r="CI14" s="93"/>
      <c r="CJ14" s="93"/>
      <c r="CK14" s="95"/>
      <c r="CL14" s="93"/>
      <c r="CM14" s="85"/>
      <c r="CN14" s="1620"/>
      <c r="CO14" s="1621"/>
      <c r="CP14" s="1621"/>
      <c r="CQ14" s="1621"/>
      <c r="CR14" s="1621"/>
      <c r="CS14" s="1621"/>
      <c r="CT14" s="1621"/>
      <c r="CU14" s="1622"/>
      <c r="CV14" s="94"/>
      <c r="CW14" s="93"/>
      <c r="CX14" s="93"/>
      <c r="CY14" s="93"/>
      <c r="CZ14" s="93"/>
      <c r="DA14" s="93"/>
      <c r="DB14" s="93"/>
      <c r="DC14" s="93"/>
      <c r="DD14" s="93"/>
      <c r="DE14" s="93"/>
      <c r="DF14" s="93"/>
      <c r="DG14" s="93"/>
      <c r="DH14" s="93"/>
      <c r="DI14" s="93"/>
      <c r="DJ14" s="93"/>
      <c r="DK14" s="93"/>
      <c r="DL14" s="93"/>
      <c r="DM14" s="93"/>
      <c r="DN14" s="93"/>
      <c r="DO14" s="95"/>
      <c r="DP14" s="93"/>
      <c r="DQ14" s="85"/>
      <c r="DR14" s="1620"/>
      <c r="DS14" s="1621"/>
      <c r="DT14" s="1621"/>
      <c r="DU14" s="1621"/>
      <c r="DV14" s="1621"/>
      <c r="DW14" s="1621"/>
      <c r="DX14" s="1621"/>
      <c r="DY14" s="1622"/>
      <c r="DZ14" s="94"/>
      <c r="EA14" s="93"/>
      <c r="EB14" s="93"/>
      <c r="EC14" s="93"/>
      <c r="ED14" s="93"/>
      <c r="EE14" s="93"/>
      <c r="EF14" s="93"/>
      <c r="EG14" s="93"/>
      <c r="EH14" s="93"/>
      <c r="EI14" s="93"/>
      <c r="EJ14" s="93"/>
      <c r="EK14" s="93"/>
      <c r="EL14" s="93"/>
      <c r="EM14" s="93"/>
      <c r="EN14" s="93"/>
      <c r="EO14" s="93"/>
      <c r="EP14" s="93"/>
      <c r="EQ14" s="93"/>
      <c r="ER14" s="93"/>
      <c r="ES14" s="95"/>
      <c r="ET14" s="93"/>
      <c r="EU14" s="85"/>
      <c r="EV14" s="1620"/>
      <c r="EW14" s="1621"/>
      <c r="EX14" s="1621"/>
      <c r="EY14" s="1621"/>
      <c r="EZ14" s="1621"/>
      <c r="FA14" s="1621"/>
      <c r="FB14" s="1621"/>
      <c r="FC14" s="1622"/>
      <c r="FD14" s="94"/>
      <c r="FE14" s="93"/>
      <c r="FF14" s="93"/>
      <c r="FG14" s="93"/>
      <c r="FH14" s="93"/>
      <c r="FI14" s="93"/>
      <c r="FJ14" s="93"/>
      <c r="FK14" s="93"/>
      <c r="FL14" s="93"/>
      <c r="FM14" s="93"/>
      <c r="FN14" s="93"/>
      <c r="FO14" s="93"/>
      <c r="FP14" s="93"/>
      <c r="FQ14" s="93"/>
      <c r="FR14" s="93"/>
      <c r="FS14" s="93"/>
      <c r="FT14" s="93"/>
      <c r="FU14" s="93"/>
      <c r="FV14" s="93"/>
      <c r="FW14" s="95"/>
      <c r="FX14" s="93"/>
    </row>
    <row r="15" spans="1:180" ht="15">
      <c r="A15" s="85"/>
      <c r="B15" s="1620"/>
      <c r="C15" s="1621"/>
      <c r="D15" s="1621"/>
      <c r="E15" s="1621"/>
      <c r="F15" s="1621"/>
      <c r="G15" s="1621"/>
      <c r="H15" s="1621"/>
      <c r="I15" s="1622"/>
      <c r="J15" s="94"/>
      <c r="K15" s="93"/>
      <c r="L15" s="93"/>
      <c r="M15" s="93"/>
      <c r="N15" s="93"/>
      <c r="O15" s="93"/>
      <c r="P15" s="93"/>
      <c r="Q15" s="93"/>
      <c r="R15" s="93"/>
      <c r="S15" s="93"/>
      <c r="T15" s="93"/>
      <c r="U15" s="93"/>
      <c r="V15" s="93"/>
      <c r="W15" s="93"/>
      <c r="X15" s="93"/>
      <c r="Y15" s="93"/>
      <c r="Z15" s="93"/>
      <c r="AA15" s="93"/>
      <c r="AB15" s="93"/>
      <c r="AC15" s="95"/>
      <c r="AD15" s="93"/>
      <c r="AE15" s="85"/>
      <c r="AF15" s="1620"/>
      <c r="AG15" s="1621"/>
      <c r="AH15" s="1621"/>
      <c r="AI15" s="1621"/>
      <c r="AJ15" s="1621"/>
      <c r="AK15" s="1621"/>
      <c r="AL15" s="1621"/>
      <c r="AM15" s="1622"/>
      <c r="AN15" s="94"/>
      <c r="AO15" s="93"/>
      <c r="AP15" s="93"/>
      <c r="AQ15" s="93"/>
      <c r="AR15" s="93"/>
      <c r="AS15" s="93"/>
      <c r="AT15" s="93"/>
      <c r="AU15" s="93"/>
      <c r="AV15" s="93"/>
      <c r="AW15" s="93"/>
      <c r="AX15" s="93"/>
      <c r="AY15" s="93"/>
      <c r="AZ15" s="93"/>
      <c r="BA15" s="93"/>
      <c r="BB15" s="93"/>
      <c r="BC15" s="93"/>
      <c r="BD15" s="93"/>
      <c r="BE15" s="93"/>
      <c r="BF15" s="93"/>
      <c r="BG15" s="95"/>
      <c r="BH15" s="93"/>
      <c r="BI15" s="85"/>
      <c r="BJ15" s="1620"/>
      <c r="BK15" s="1621"/>
      <c r="BL15" s="1621"/>
      <c r="BM15" s="1621"/>
      <c r="BN15" s="1621"/>
      <c r="BO15" s="1621"/>
      <c r="BP15" s="1621"/>
      <c r="BQ15" s="1622"/>
      <c r="BR15" s="94"/>
      <c r="BS15" s="93"/>
      <c r="BT15" s="93"/>
      <c r="BU15" s="93"/>
      <c r="BV15" s="93"/>
      <c r="BW15" s="93"/>
      <c r="BX15" s="93"/>
      <c r="BY15" s="93"/>
      <c r="BZ15" s="93"/>
      <c r="CA15" s="93"/>
      <c r="CB15" s="93"/>
      <c r="CC15" s="93"/>
      <c r="CD15" s="93"/>
      <c r="CE15" s="93"/>
      <c r="CF15" s="93"/>
      <c r="CG15" s="93"/>
      <c r="CH15" s="93"/>
      <c r="CI15" s="93"/>
      <c r="CJ15" s="93"/>
      <c r="CK15" s="95"/>
      <c r="CL15" s="93"/>
      <c r="CM15" s="85"/>
      <c r="CN15" s="1620"/>
      <c r="CO15" s="1621"/>
      <c r="CP15" s="1621"/>
      <c r="CQ15" s="1621"/>
      <c r="CR15" s="1621"/>
      <c r="CS15" s="1621"/>
      <c r="CT15" s="1621"/>
      <c r="CU15" s="1622"/>
      <c r="CV15" s="94"/>
      <c r="CW15" s="93"/>
      <c r="CX15" s="93"/>
      <c r="CY15" s="93"/>
      <c r="CZ15" s="93"/>
      <c r="DA15" s="93"/>
      <c r="DB15" s="93"/>
      <c r="DC15" s="93"/>
      <c r="DD15" s="93"/>
      <c r="DE15" s="93"/>
      <c r="DF15" s="93"/>
      <c r="DG15" s="93"/>
      <c r="DH15" s="93"/>
      <c r="DI15" s="93"/>
      <c r="DJ15" s="93"/>
      <c r="DK15" s="93"/>
      <c r="DL15" s="93"/>
      <c r="DM15" s="93"/>
      <c r="DN15" s="93"/>
      <c r="DO15" s="95"/>
      <c r="DP15" s="93"/>
      <c r="DQ15" s="85"/>
      <c r="DR15" s="1620"/>
      <c r="DS15" s="1621"/>
      <c r="DT15" s="1621"/>
      <c r="DU15" s="1621"/>
      <c r="DV15" s="1621"/>
      <c r="DW15" s="1621"/>
      <c r="DX15" s="1621"/>
      <c r="DY15" s="1622"/>
      <c r="DZ15" s="94"/>
      <c r="EA15" s="93"/>
      <c r="EB15" s="93"/>
      <c r="EC15" s="93"/>
      <c r="ED15" s="93"/>
      <c r="EE15" s="93"/>
      <c r="EF15" s="93"/>
      <c r="EG15" s="93"/>
      <c r="EH15" s="93"/>
      <c r="EI15" s="93"/>
      <c r="EJ15" s="93"/>
      <c r="EK15" s="93"/>
      <c r="EL15" s="93"/>
      <c r="EM15" s="93"/>
      <c r="EN15" s="93"/>
      <c r="EO15" s="93"/>
      <c r="EP15" s="93"/>
      <c r="EQ15" s="93"/>
      <c r="ER15" s="93"/>
      <c r="ES15" s="95"/>
      <c r="ET15" s="93"/>
      <c r="EU15" s="85"/>
      <c r="EV15" s="1620"/>
      <c r="EW15" s="1621"/>
      <c r="EX15" s="1621"/>
      <c r="EY15" s="1621"/>
      <c r="EZ15" s="1621"/>
      <c r="FA15" s="1621"/>
      <c r="FB15" s="1621"/>
      <c r="FC15" s="1622"/>
      <c r="FD15" s="94"/>
      <c r="FE15" s="93"/>
      <c r="FF15" s="93"/>
      <c r="FG15" s="93"/>
      <c r="FH15" s="93"/>
      <c r="FI15" s="93"/>
      <c r="FJ15" s="93"/>
      <c r="FK15" s="93"/>
      <c r="FL15" s="93"/>
      <c r="FM15" s="93"/>
      <c r="FN15" s="93"/>
      <c r="FO15" s="93"/>
      <c r="FP15" s="93"/>
      <c r="FQ15" s="93"/>
      <c r="FR15" s="93"/>
      <c r="FS15" s="93"/>
      <c r="FT15" s="93"/>
      <c r="FU15" s="93"/>
      <c r="FV15" s="93"/>
      <c r="FW15" s="95"/>
      <c r="FX15" s="93"/>
    </row>
    <row r="16" spans="1:180" ht="15">
      <c r="A16" s="85"/>
      <c r="B16" s="1620"/>
      <c r="C16" s="1621"/>
      <c r="D16" s="1621"/>
      <c r="E16" s="1621"/>
      <c r="F16" s="1621"/>
      <c r="G16" s="1621"/>
      <c r="H16" s="1621"/>
      <c r="I16" s="1622"/>
      <c r="J16" s="94"/>
      <c r="K16" s="93"/>
      <c r="L16" s="93"/>
      <c r="M16" s="93"/>
      <c r="N16" s="93"/>
      <c r="O16" s="93"/>
      <c r="P16" s="93"/>
      <c r="Q16" s="93"/>
      <c r="R16" s="93"/>
      <c r="S16" s="93"/>
      <c r="T16" s="93"/>
      <c r="U16" s="93"/>
      <c r="V16" s="93"/>
      <c r="W16" s="93"/>
      <c r="X16" s="93"/>
      <c r="Y16" s="93"/>
      <c r="Z16" s="93"/>
      <c r="AA16" s="93"/>
      <c r="AB16" s="93"/>
      <c r="AC16" s="95"/>
      <c r="AD16" s="93"/>
      <c r="AE16" s="85"/>
      <c r="AF16" s="1620"/>
      <c r="AG16" s="1621"/>
      <c r="AH16" s="1621"/>
      <c r="AI16" s="1621"/>
      <c r="AJ16" s="1621"/>
      <c r="AK16" s="1621"/>
      <c r="AL16" s="1621"/>
      <c r="AM16" s="1622"/>
      <c r="AN16" s="94"/>
      <c r="AO16" s="93"/>
      <c r="AP16" s="93"/>
      <c r="AQ16" s="93"/>
      <c r="AR16" s="93"/>
      <c r="AS16" s="93"/>
      <c r="AT16" s="93"/>
      <c r="AU16" s="93"/>
      <c r="AV16" s="93"/>
      <c r="AW16" s="93"/>
      <c r="AX16" s="93"/>
      <c r="AY16" s="93"/>
      <c r="AZ16" s="93"/>
      <c r="BA16" s="93"/>
      <c r="BB16" s="93"/>
      <c r="BC16" s="93"/>
      <c r="BD16" s="93"/>
      <c r="BE16" s="93"/>
      <c r="BF16" s="93"/>
      <c r="BG16" s="95"/>
      <c r="BH16" s="93"/>
      <c r="BI16" s="85"/>
      <c r="BJ16" s="1620"/>
      <c r="BK16" s="1621"/>
      <c r="BL16" s="1621"/>
      <c r="BM16" s="1621"/>
      <c r="BN16" s="1621"/>
      <c r="BO16" s="1621"/>
      <c r="BP16" s="1621"/>
      <c r="BQ16" s="1622"/>
      <c r="BR16" s="94"/>
      <c r="BS16" s="93"/>
      <c r="BT16" s="93"/>
      <c r="BU16" s="93"/>
      <c r="BV16" s="93"/>
      <c r="BW16" s="93"/>
      <c r="BX16" s="93"/>
      <c r="BY16" s="93"/>
      <c r="BZ16" s="93"/>
      <c r="CA16" s="93"/>
      <c r="CB16" s="93"/>
      <c r="CC16" s="93"/>
      <c r="CD16" s="93"/>
      <c r="CE16" s="93"/>
      <c r="CF16" s="93"/>
      <c r="CG16" s="93"/>
      <c r="CH16" s="93"/>
      <c r="CI16" s="93"/>
      <c r="CJ16" s="93"/>
      <c r="CK16" s="95"/>
      <c r="CL16" s="93"/>
      <c r="CM16" s="85"/>
      <c r="CN16" s="1620"/>
      <c r="CO16" s="1621"/>
      <c r="CP16" s="1621"/>
      <c r="CQ16" s="1621"/>
      <c r="CR16" s="1621"/>
      <c r="CS16" s="1621"/>
      <c r="CT16" s="1621"/>
      <c r="CU16" s="1622"/>
      <c r="CV16" s="94"/>
      <c r="CW16" s="93"/>
      <c r="CX16" s="93"/>
      <c r="CY16" s="93"/>
      <c r="CZ16" s="93"/>
      <c r="DA16" s="93"/>
      <c r="DB16" s="93"/>
      <c r="DC16" s="93"/>
      <c r="DD16" s="93"/>
      <c r="DE16" s="93"/>
      <c r="DF16" s="93"/>
      <c r="DG16" s="93"/>
      <c r="DH16" s="93"/>
      <c r="DI16" s="93"/>
      <c r="DJ16" s="93"/>
      <c r="DK16" s="93"/>
      <c r="DL16" s="93"/>
      <c r="DM16" s="93"/>
      <c r="DN16" s="93"/>
      <c r="DO16" s="95"/>
      <c r="DP16" s="93"/>
      <c r="DQ16" s="85"/>
      <c r="DR16" s="1620"/>
      <c r="DS16" s="1621"/>
      <c r="DT16" s="1621"/>
      <c r="DU16" s="1621"/>
      <c r="DV16" s="1621"/>
      <c r="DW16" s="1621"/>
      <c r="DX16" s="1621"/>
      <c r="DY16" s="1622"/>
      <c r="DZ16" s="94"/>
      <c r="EA16" s="93"/>
      <c r="EB16" s="93"/>
      <c r="EC16" s="93"/>
      <c r="ED16" s="93"/>
      <c r="EE16" s="93"/>
      <c r="EF16" s="93"/>
      <c r="EG16" s="93"/>
      <c r="EH16" s="93"/>
      <c r="EI16" s="93"/>
      <c r="EJ16" s="93"/>
      <c r="EK16" s="93"/>
      <c r="EL16" s="93"/>
      <c r="EM16" s="93"/>
      <c r="EN16" s="93"/>
      <c r="EO16" s="93"/>
      <c r="EP16" s="93"/>
      <c r="EQ16" s="93"/>
      <c r="ER16" s="93"/>
      <c r="ES16" s="95"/>
      <c r="ET16" s="93"/>
      <c r="EU16" s="85"/>
      <c r="EV16" s="1620"/>
      <c r="EW16" s="1621"/>
      <c r="EX16" s="1621"/>
      <c r="EY16" s="1621"/>
      <c r="EZ16" s="1621"/>
      <c r="FA16" s="1621"/>
      <c r="FB16" s="1621"/>
      <c r="FC16" s="1622"/>
      <c r="FD16" s="94"/>
      <c r="FE16" s="93"/>
      <c r="FF16" s="93"/>
      <c r="FG16" s="93"/>
      <c r="FH16" s="93"/>
      <c r="FI16" s="93"/>
      <c r="FJ16" s="93"/>
      <c r="FK16" s="93"/>
      <c r="FL16" s="93"/>
      <c r="FM16" s="93"/>
      <c r="FN16" s="93"/>
      <c r="FO16" s="93"/>
      <c r="FP16" s="93"/>
      <c r="FQ16" s="93"/>
      <c r="FR16" s="93"/>
      <c r="FS16" s="93"/>
      <c r="FT16" s="93"/>
      <c r="FU16" s="93"/>
      <c r="FV16" s="93"/>
      <c r="FW16" s="95"/>
      <c r="FX16" s="93"/>
    </row>
    <row r="17" spans="1:180" ht="15">
      <c r="A17" s="85"/>
      <c r="B17" s="1620"/>
      <c r="C17" s="1621"/>
      <c r="D17" s="1621"/>
      <c r="E17" s="1621"/>
      <c r="F17" s="1621"/>
      <c r="G17" s="1621"/>
      <c r="H17" s="1621"/>
      <c r="I17" s="1622"/>
      <c r="J17" s="94"/>
      <c r="K17" s="93"/>
      <c r="L17" s="93"/>
      <c r="M17" s="93"/>
      <c r="N17" s="93"/>
      <c r="O17" s="93"/>
      <c r="P17" s="93"/>
      <c r="Q17" s="93"/>
      <c r="R17" s="93"/>
      <c r="S17" s="93"/>
      <c r="T17" s="93"/>
      <c r="U17" s="93"/>
      <c r="V17" s="93"/>
      <c r="W17" s="93"/>
      <c r="X17" s="93"/>
      <c r="Y17" s="93"/>
      <c r="Z17" s="93"/>
      <c r="AA17" s="93"/>
      <c r="AB17" s="93"/>
      <c r="AC17" s="95"/>
      <c r="AD17" s="93"/>
      <c r="AE17" s="85"/>
      <c r="AF17" s="1620"/>
      <c r="AG17" s="1621"/>
      <c r="AH17" s="1621"/>
      <c r="AI17" s="1621"/>
      <c r="AJ17" s="1621"/>
      <c r="AK17" s="1621"/>
      <c r="AL17" s="1621"/>
      <c r="AM17" s="1622"/>
      <c r="AN17" s="94"/>
      <c r="AO17" s="93"/>
      <c r="AP17" s="93"/>
      <c r="AQ17" s="93"/>
      <c r="AR17" s="93"/>
      <c r="AS17" s="93"/>
      <c r="AT17" s="93"/>
      <c r="AU17" s="93"/>
      <c r="AV17" s="93"/>
      <c r="AW17" s="93"/>
      <c r="AX17" s="93"/>
      <c r="AY17" s="93"/>
      <c r="AZ17" s="93"/>
      <c r="BA17" s="93"/>
      <c r="BB17" s="93"/>
      <c r="BC17" s="93"/>
      <c r="BD17" s="93"/>
      <c r="BE17" s="93"/>
      <c r="BF17" s="93"/>
      <c r="BG17" s="95"/>
      <c r="BH17" s="93"/>
      <c r="BI17" s="85"/>
      <c r="BJ17" s="1620"/>
      <c r="BK17" s="1621"/>
      <c r="BL17" s="1621"/>
      <c r="BM17" s="1621"/>
      <c r="BN17" s="1621"/>
      <c r="BO17" s="1621"/>
      <c r="BP17" s="1621"/>
      <c r="BQ17" s="1622"/>
      <c r="BR17" s="94"/>
      <c r="BS17" s="93"/>
      <c r="BT17" s="93"/>
      <c r="BU17" s="93"/>
      <c r="BV17" s="93"/>
      <c r="BW17" s="93"/>
      <c r="BX17" s="93"/>
      <c r="BY17" s="93"/>
      <c r="BZ17" s="93"/>
      <c r="CA17" s="93"/>
      <c r="CB17" s="93"/>
      <c r="CC17" s="93"/>
      <c r="CD17" s="93"/>
      <c r="CE17" s="93"/>
      <c r="CF17" s="93"/>
      <c r="CG17" s="93"/>
      <c r="CH17" s="93"/>
      <c r="CI17" s="93"/>
      <c r="CJ17" s="93"/>
      <c r="CK17" s="95"/>
      <c r="CL17" s="93"/>
      <c r="CM17" s="85"/>
      <c r="CN17" s="1620"/>
      <c r="CO17" s="1621"/>
      <c r="CP17" s="1621"/>
      <c r="CQ17" s="1621"/>
      <c r="CR17" s="1621"/>
      <c r="CS17" s="1621"/>
      <c r="CT17" s="1621"/>
      <c r="CU17" s="1622"/>
      <c r="CV17" s="94"/>
      <c r="CW17" s="93"/>
      <c r="CX17" s="93"/>
      <c r="CY17" s="93"/>
      <c r="CZ17" s="93"/>
      <c r="DA17" s="93"/>
      <c r="DB17" s="93"/>
      <c r="DC17" s="93"/>
      <c r="DD17" s="93"/>
      <c r="DE17" s="93"/>
      <c r="DF17" s="93"/>
      <c r="DG17" s="93"/>
      <c r="DH17" s="93"/>
      <c r="DI17" s="93"/>
      <c r="DJ17" s="93"/>
      <c r="DK17" s="93"/>
      <c r="DL17" s="93"/>
      <c r="DM17" s="93"/>
      <c r="DN17" s="93"/>
      <c r="DO17" s="95"/>
      <c r="DP17" s="93"/>
      <c r="DQ17" s="85"/>
      <c r="DR17" s="1620"/>
      <c r="DS17" s="1621"/>
      <c r="DT17" s="1621"/>
      <c r="DU17" s="1621"/>
      <c r="DV17" s="1621"/>
      <c r="DW17" s="1621"/>
      <c r="DX17" s="1621"/>
      <c r="DY17" s="1622"/>
      <c r="DZ17" s="94"/>
      <c r="EA17" s="93"/>
      <c r="EB17" s="93"/>
      <c r="EC17" s="93"/>
      <c r="ED17" s="93"/>
      <c r="EE17" s="93"/>
      <c r="EF17" s="93"/>
      <c r="EG17" s="93"/>
      <c r="EH17" s="93"/>
      <c r="EI17" s="93"/>
      <c r="EJ17" s="93"/>
      <c r="EK17" s="93"/>
      <c r="EL17" s="93"/>
      <c r="EM17" s="93"/>
      <c r="EN17" s="93"/>
      <c r="EO17" s="93"/>
      <c r="EP17" s="93"/>
      <c r="EQ17" s="93"/>
      <c r="ER17" s="93"/>
      <c r="ES17" s="95"/>
      <c r="ET17" s="93"/>
      <c r="EU17" s="85"/>
      <c r="EV17" s="1620"/>
      <c r="EW17" s="1621"/>
      <c r="EX17" s="1621"/>
      <c r="EY17" s="1621"/>
      <c r="EZ17" s="1621"/>
      <c r="FA17" s="1621"/>
      <c r="FB17" s="1621"/>
      <c r="FC17" s="1622"/>
      <c r="FD17" s="94"/>
      <c r="FE17" s="93"/>
      <c r="FF17" s="93"/>
      <c r="FG17" s="93"/>
      <c r="FH17" s="93"/>
      <c r="FI17" s="93"/>
      <c r="FJ17" s="93"/>
      <c r="FK17" s="93"/>
      <c r="FL17" s="93"/>
      <c r="FM17" s="93"/>
      <c r="FN17" s="93"/>
      <c r="FO17" s="93"/>
      <c r="FP17" s="93"/>
      <c r="FQ17" s="93"/>
      <c r="FR17" s="93"/>
      <c r="FS17" s="93"/>
      <c r="FT17" s="93"/>
      <c r="FU17" s="93"/>
      <c r="FV17" s="93"/>
      <c r="FW17" s="95"/>
      <c r="FX17" s="93"/>
    </row>
    <row r="18" spans="1:180" ht="15">
      <c r="A18" s="85"/>
      <c r="B18" s="1620"/>
      <c r="C18" s="1621"/>
      <c r="D18" s="1621"/>
      <c r="E18" s="1621"/>
      <c r="F18" s="1621"/>
      <c r="G18" s="1621"/>
      <c r="H18" s="1621"/>
      <c r="I18" s="1622"/>
      <c r="J18" s="94"/>
      <c r="K18" s="93"/>
      <c r="L18" s="93"/>
      <c r="M18" s="93"/>
      <c r="N18" s="93"/>
      <c r="O18" s="93"/>
      <c r="P18" s="93"/>
      <c r="Q18" s="93"/>
      <c r="R18" s="93"/>
      <c r="S18" s="93"/>
      <c r="T18" s="93"/>
      <c r="U18" s="96"/>
      <c r="V18" s="96"/>
      <c r="W18" s="96"/>
      <c r="X18" s="96"/>
      <c r="Y18" s="96"/>
      <c r="Z18" s="96"/>
      <c r="AA18" s="96"/>
      <c r="AB18" s="96"/>
      <c r="AC18" s="97"/>
      <c r="AD18" s="96"/>
      <c r="AE18" s="85"/>
      <c r="AF18" s="1620"/>
      <c r="AG18" s="1621"/>
      <c r="AH18" s="1621"/>
      <c r="AI18" s="1621"/>
      <c r="AJ18" s="1621"/>
      <c r="AK18" s="1621"/>
      <c r="AL18" s="1621"/>
      <c r="AM18" s="1622"/>
      <c r="AN18" s="94"/>
      <c r="AO18" s="93"/>
      <c r="AP18" s="93"/>
      <c r="AQ18" s="93"/>
      <c r="AR18" s="93"/>
      <c r="AS18" s="93"/>
      <c r="AT18" s="93"/>
      <c r="AU18" s="93"/>
      <c r="AV18" s="93"/>
      <c r="AW18" s="93"/>
      <c r="AX18" s="93"/>
      <c r="AY18" s="96"/>
      <c r="AZ18" s="96"/>
      <c r="BA18" s="96"/>
      <c r="BB18" s="96"/>
      <c r="BC18" s="96"/>
      <c r="BD18" s="96"/>
      <c r="BE18" s="96"/>
      <c r="BF18" s="96"/>
      <c r="BG18" s="97"/>
      <c r="BH18" s="96"/>
      <c r="BI18" s="85"/>
      <c r="BJ18" s="1620"/>
      <c r="BK18" s="1621"/>
      <c r="BL18" s="1621"/>
      <c r="BM18" s="1621"/>
      <c r="BN18" s="1621"/>
      <c r="BO18" s="1621"/>
      <c r="BP18" s="1621"/>
      <c r="BQ18" s="1622"/>
      <c r="BR18" s="94"/>
      <c r="BS18" s="93"/>
      <c r="BT18" s="93"/>
      <c r="BU18" s="93"/>
      <c r="BV18" s="93"/>
      <c r="BW18" s="93"/>
      <c r="BX18" s="93"/>
      <c r="BY18" s="93"/>
      <c r="BZ18" s="93"/>
      <c r="CA18" s="93"/>
      <c r="CB18" s="93"/>
      <c r="CC18" s="96"/>
      <c r="CD18" s="96"/>
      <c r="CE18" s="96"/>
      <c r="CF18" s="96"/>
      <c r="CG18" s="96"/>
      <c r="CH18" s="96"/>
      <c r="CI18" s="96"/>
      <c r="CJ18" s="96"/>
      <c r="CK18" s="97"/>
      <c r="CL18" s="96"/>
      <c r="CM18" s="85"/>
      <c r="CN18" s="1620"/>
      <c r="CO18" s="1621"/>
      <c r="CP18" s="1621"/>
      <c r="CQ18" s="1621"/>
      <c r="CR18" s="1621"/>
      <c r="CS18" s="1621"/>
      <c r="CT18" s="1621"/>
      <c r="CU18" s="1622"/>
      <c r="CV18" s="94"/>
      <c r="CW18" s="93"/>
      <c r="CX18" s="93"/>
      <c r="CY18" s="93"/>
      <c r="CZ18" s="93"/>
      <c r="DA18" s="93"/>
      <c r="DB18" s="93"/>
      <c r="DC18" s="93"/>
      <c r="DD18" s="93"/>
      <c r="DE18" s="93"/>
      <c r="DF18" s="93"/>
      <c r="DG18" s="96"/>
      <c r="DH18" s="96"/>
      <c r="DI18" s="96"/>
      <c r="DJ18" s="96"/>
      <c r="DK18" s="96"/>
      <c r="DL18" s="96"/>
      <c r="DM18" s="96"/>
      <c r="DN18" s="96"/>
      <c r="DO18" s="97"/>
      <c r="DP18" s="96"/>
      <c r="DQ18" s="85"/>
      <c r="DR18" s="1620"/>
      <c r="DS18" s="1621"/>
      <c r="DT18" s="1621"/>
      <c r="DU18" s="1621"/>
      <c r="DV18" s="1621"/>
      <c r="DW18" s="1621"/>
      <c r="DX18" s="1621"/>
      <c r="DY18" s="1622"/>
      <c r="DZ18" s="94"/>
      <c r="EA18" s="93"/>
      <c r="EB18" s="93"/>
      <c r="EC18" s="93"/>
      <c r="ED18" s="93"/>
      <c r="EE18" s="93"/>
      <c r="EF18" s="93"/>
      <c r="EG18" s="93"/>
      <c r="EH18" s="93"/>
      <c r="EI18" s="93"/>
      <c r="EJ18" s="93"/>
      <c r="EK18" s="96"/>
      <c r="EL18" s="96"/>
      <c r="EM18" s="96"/>
      <c r="EN18" s="96"/>
      <c r="EO18" s="96"/>
      <c r="EP18" s="96"/>
      <c r="EQ18" s="96"/>
      <c r="ER18" s="96"/>
      <c r="ES18" s="97"/>
      <c r="ET18" s="96"/>
      <c r="EU18" s="85"/>
      <c r="EV18" s="1620"/>
      <c r="EW18" s="1621"/>
      <c r="EX18" s="1621"/>
      <c r="EY18" s="1621"/>
      <c r="EZ18" s="1621"/>
      <c r="FA18" s="1621"/>
      <c r="FB18" s="1621"/>
      <c r="FC18" s="1622"/>
      <c r="FD18" s="94"/>
      <c r="FE18" s="93"/>
      <c r="FF18" s="93"/>
      <c r="FG18" s="93"/>
      <c r="FH18" s="93"/>
      <c r="FI18" s="93"/>
      <c r="FJ18" s="93"/>
      <c r="FK18" s="93"/>
      <c r="FL18" s="93"/>
      <c r="FM18" s="93"/>
      <c r="FN18" s="93"/>
      <c r="FO18" s="96"/>
      <c r="FP18" s="96"/>
      <c r="FQ18" s="96"/>
      <c r="FR18" s="96"/>
      <c r="FS18" s="96"/>
      <c r="FT18" s="96"/>
      <c r="FU18" s="96"/>
      <c r="FV18" s="96"/>
      <c r="FW18" s="97"/>
      <c r="FX18" s="96"/>
    </row>
    <row r="19" spans="1:180" ht="18.75">
      <c r="A19" s="85"/>
      <c r="B19" s="1620"/>
      <c r="C19" s="1621"/>
      <c r="D19" s="1621"/>
      <c r="E19" s="1621"/>
      <c r="F19" s="1621"/>
      <c r="G19" s="1621"/>
      <c r="H19" s="1621"/>
      <c r="I19" s="1622"/>
      <c r="J19" s="94"/>
      <c r="K19" s="93"/>
      <c r="L19" s="93"/>
      <c r="M19" s="93"/>
      <c r="N19" s="93"/>
      <c r="O19" s="93"/>
      <c r="P19" s="93"/>
      <c r="Q19" s="93"/>
      <c r="R19" s="93"/>
      <c r="S19" s="93"/>
      <c r="T19" s="93"/>
      <c r="U19" s="96"/>
      <c r="V19" s="96"/>
      <c r="W19" s="96"/>
      <c r="X19" s="96"/>
      <c r="Y19" s="96"/>
      <c r="Z19" s="96"/>
      <c r="AA19" s="96"/>
      <c r="AB19" s="96"/>
      <c r="AC19" s="97"/>
      <c r="AD19" s="96"/>
      <c r="AE19" s="85"/>
      <c r="AF19" s="1620"/>
      <c r="AG19" s="1621"/>
      <c r="AH19" s="1621"/>
      <c r="AI19" s="1621"/>
      <c r="AJ19" s="1621"/>
      <c r="AK19" s="1621"/>
      <c r="AL19" s="1621"/>
      <c r="AM19" s="1622"/>
      <c r="AN19" s="94"/>
      <c r="AO19" s="93"/>
      <c r="AP19" s="93"/>
      <c r="AQ19" s="93"/>
      <c r="AR19" s="93"/>
      <c r="AS19" s="93"/>
      <c r="AT19" s="93"/>
      <c r="AU19" s="93"/>
      <c r="AV19" s="93"/>
      <c r="AW19" s="93"/>
      <c r="AX19" s="93"/>
      <c r="AY19" s="96"/>
      <c r="AZ19" s="96"/>
      <c r="BA19" s="96"/>
      <c r="BB19" s="96"/>
      <c r="BC19" s="96"/>
      <c r="BD19" s="96"/>
      <c r="BE19" s="96"/>
      <c r="BF19" s="96"/>
      <c r="BG19" s="97"/>
      <c r="BH19" s="96"/>
      <c r="BI19" s="85"/>
      <c r="BJ19" s="1620"/>
      <c r="BK19" s="1621"/>
      <c r="BL19" s="1621"/>
      <c r="BM19" s="1621"/>
      <c r="BN19" s="1621"/>
      <c r="BO19" s="1621"/>
      <c r="BP19" s="1621"/>
      <c r="BQ19" s="1622"/>
      <c r="BR19" s="94"/>
      <c r="BS19" s="93"/>
      <c r="BT19" s="93"/>
      <c r="BU19" s="93"/>
      <c r="BV19" s="93"/>
      <c r="BW19" s="93"/>
      <c r="BX19" s="93"/>
      <c r="BY19" s="93"/>
      <c r="BZ19" s="93"/>
      <c r="CA19" s="93"/>
      <c r="CB19" s="93"/>
      <c r="CC19" s="96"/>
      <c r="CD19" s="96"/>
      <c r="CE19" s="96"/>
      <c r="CF19" s="96"/>
      <c r="CG19" s="96"/>
      <c r="CH19" s="96"/>
      <c r="CI19" s="96"/>
      <c r="CJ19" s="96"/>
      <c r="CK19" s="97"/>
      <c r="CL19" s="96"/>
      <c r="CM19" s="85"/>
      <c r="CN19" s="1620"/>
      <c r="CO19" s="1621"/>
      <c r="CP19" s="1621"/>
      <c r="CQ19" s="1621"/>
      <c r="CR19" s="1621"/>
      <c r="CS19" s="1621"/>
      <c r="CT19" s="1621"/>
      <c r="CU19" s="1622"/>
      <c r="CV19" s="94"/>
      <c r="CW19" s="93"/>
      <c r="CX19" s="93"/>
      <c r="CY19" s="93"/>
      <c r="CZ19" s="93"/>
      <c r="DA19" s="93"/>
      <c r="DB19" s="93"/>
      <c r="DC19" s="93"/>
      <c r="DD19" s="84"/>
      <c r="DE19" s="93"/>
      <c r="DF19" s="93"/>
      <c r="DG19" s="96"/>
      <c r="DH19" s="96"/>
      <c r="DI19" s="96"/>
      <c r="DJ19" s="96"/>
      <c r="DK19" s="96"/>
      <c r="DL19" s="96"/>
      <c r="DM19" s="96"/>
      <c r="DN19" s="96"/>
      <c r="DO19" s="97"/>
      <c r="DP19" s="96"/>
      <c r="DQ19" s="85"/>
      <c r="DR19" s="1620"/>
      <c r="DS19" s="1621"/>
      <c r="DT19" s="1621"/>
      <c r="DU19" s="1621"/>
      <c r="DV19" s="1621"/>
      <c r="DW19" s="1621"/>
      <c r="DX19" s="1621"/>
      <c r="DY19" s="1622"/>
      <c r="DZ19" s="94"/>
      <c r="EA19" s="93"/>
      <c r="EB19" s="93"/>
      <c r="EC19" s="93"/>
      <c r="ED19" s="93"/>
      <c r="EE19" s="93"/>
      <c r="EF19" s="93"/>
      <c r="EG19" s="93"/>
      <c r="EH19" s="93"/>
      <c r="EI19" s="93"/>
      <c r="EJ19" s="93"/>
      <c r="EK19" s="96"/>
      <c r="EL19" s="96"/>
      <c r="EM19" s="96"/>
      <c r="EN19" s="96"/>
      <c r="EO19" s="96"/>
      <c r="EP19" s="96"/>
      <c r="EQ19" s="96"/>
      <c r="ER19" s="96"/>
      <c r="ES19" s="97"/>
      <c r="ET19" s="96"/>
      <c r="EU19" s="85"/>
      <c r="EV19" s="1620"/>
      <c r="EW19" s="1621"/>
      <c r="EX19" s="1621"/>
      <c r="EY19" s="1621"/>
      <c r="EZ19" s="1621"/>
      <c r="FA19" s="1621"/>
      <c r="FB19" s="1621"/>
      <c r="FC19" s="1622"/>
      <c r="FD19" s="94"/>
      <c r="FE19" s="93"/>
      <c r="FF19" s="93"/>
      <c r="FG19" s="93"/>
      <c r="FH19" s="93"/>
      <c r="FI19" s="93"/>
      <c r="FJ19" s="93"/>
      <c r="FK19" s="93"/>
      <c r="FL19" s="93"/>
      <c r="FM19" s="93"/>
      <c r="FN19" s="93"/>
      <c r="FO19" s="96"/>
      <c r="FP19" s="96"/>
      <c r="FQ19" s="96"/>
      <c r="FR19" s="96"/>
      <c r="FS19" s="96"/>
      <c r="FT19" s="96"/>
      <c r="FU19" s="96"/>
      <c r="FV19" s="96"/>
      <c r="FW19" s="97"/>
      <c r="FX19" s="96"/>
    </row>
    <row r="20" spans="1:180" ht="15">
      <c r="A20" s="85"/>
      <c r="B20" s="1620"/>
      <c r="C20" s="1621"/>
      <c r="D20" s="1621"/>
      <c r="E20" s="1621"/>
      <c r="F20" s="1621"/>
      <c r="G20" s="1621"/>
      <c r="H20" s="1621"/>
      <c r="I20" s="1622"/>
      <c r="J20" s="94"/>
      <c r="K20" s="93"/>
      <c r="L20" s="93"/>
      <c r="M20" s="93"/>
      <c r="N20" s="93"/>
      <c r="O20" s="93"/>
      <c r="P20" s="93"/>
      <c r="Q20" s="93"/>
      <c r="R20" s="93"/>
      <c r="S20" s="93"/>
      <c r="T20" s="93"/>
      <c r="U20" s="96"/>
      <c r="V20" s="96"/>
      <c r="W20" s="96"/>
      <c r="X20" s="96"/>
      <c r="Y20" s="96"/>
      <c r="Z20" s="96"/>
      <c r="AA20" s="96"/>
      <c r="AB20" s="96"/>
      <c r="AC20" s="97"/>
      <c r="AD20" s="96"/>
      <c r="AE20" s="85"/>
      <c r="AF20" s="1620"/>
      <c r="AG20" s="1621"/>
      <c r="AH20" s="1621"/>
      <c r="AI20" s="1621"/>
      <c r="AJ20" s="1621"/>
      <c r="AK20" s="1621"/>
      <c r="AL20" s="1621"/>
      <c r="AM20" s="1622"/>
      <c r="AN20" s="94"/>
      <c r="AO20" s="93"/>
      <c r="AP20" s="93"/>
      <c r="AQ20" s="93"/>
      <c r="AR20" s="93"/>
      <c r="AS20" s="93"/>
      <c r="AT20" s="93"/>
      <c r="AU20" s="93"/>
      <c r="AV20" s="93"/>
      <c r="AW20" s="93"/>
      <c r="AX20" s="93"/>
      <c r="AY20" s="96"/>
      <c r="AZ20" s="96"/>
      <c r="BA20" s="96"/>
      <c r="BB20" s="96"/>
      <c r="BC20" s="96"/>
      <c r="BD20" s="96"/>
      <c r="BE20" s="96"/>
      <c r="BF20" s="96"/>
      <c r="BG20" s="97"/>
      <c r="BH20" s="96"/>
      <c r="BI20" s="85"/>
      <c r="BJ20" s="1620"/>
      <c r="BK20" s="1621"/>
      <c r="BL20" s="1621"/>
      <c r="BM20" s="1621"/>
      <c r="BN20" s="1621"/>
      <c r="BO20" s="1621"/>
      <c r="BP20" s="1621"/>
      <c r="BQ20" s="1622"/>
      <c r="BR20" s="94"/>
      <c r="BS20" s="93"/>
      <c r="BT20" s="93"/>
      <c r="BU20" s="93"/>
      <c r="BV20" s="93"/>
      <c r="BW20" s="93"/>
      <c r="BX20" s="93"/>
      <c r="BY20" s="93"/>
      <c r="BZ20" s="93"/>
      <c r="CA20" s="93"/>
      <c r="CB20" s="93"/>
      <c r="CC20" s="96"/>
      <c r="CD20" s="96"/>
      <c r="CE20" s="96"/>
      <c r="CF20" s="96"/>
      <c r="CG20" s="96"/>
      <c r="CH20" s="96"/>
      <c r="CI20" s="96"/>
      <c r="CJ20" s="96"/>
      <c r="CK20" s="97"/>
      <c r="CL20" s="96"/>
      <c r="CM20" s="85"/>
      <c r="CN20" s="1620"/>
      <c r="CO20" s="1621"/>
      <c r="CP20" s="1621"/>
      <c r="CQ20" s="1621"/>
      <c r="CR20" s="1621"/>
      <c r="CS20" s="1621"/>
      <c r="CT20" s="1621"/>
      <c r="CU20" s="1622"/>
      <c r="CV20" s="94"/>
      <c r="CW20" s="93"/>
      <c r="CX20" s="93"/>
      <c r="CY20" s="93"/>
      <c r="CZ20" s="93"/>
      <c r="DA20" s="93"/>
      <c r="DB20" s="93"/>
      <c r="DC20" s="93"/>
      <c r="DD20" s="93"/>
      <c r="DE20" s="93"/>
      <c r="DF20" s="93"/>
      <c r="DG20" s="96"/>
      <c r="DH20" s="96"/>
      <c r="DI20" s="96"/>
      <c r="DJ20" s="96"/>
      <c r="DK20" s="96"/>
      <c r="DL20" s="96"/>
      <c r="DM20" s="96"/>
      <c r="DN20" s="96"/>
      <c r="DO20" s="97"/>
      <c r="DP20" s="96"/>
      <c r="DQ20" s="85"/>
      <c r="DR20" s="1620"/>
      <c r="DS20" s="1621"/>
      <c r="DT20" s="1621"/>
      <c r="DU20" s="1621"/>
      <c r="DV20" s="1621"/>
      <c r="DW20" s="1621"/>
      <c r="DX20" s="1621"/>
      <c r="DY20" s="1622"/>
      <c r="DZ20" s="94"/>
      <c r="EA20" s="93"/>
      <c r="EB20" s="93"/>
      <c r="EC20" s="93"/>
      <c r="ED20" s="93"/>
      <c r="EE20" s="93"/>
      <c r="EF20" s="93"/>
      <c r="EG20" s="93"/>
      <c r="EH20" s="93"/>
      <c r="EI20" s="93"/>
      <c r="EJ20" s="93"/>
      <c r="EK20" s="96"/>
      <c r="EL20" s="96"/>
      <c r="EM20" s="96"/>
      <c r="EN20" s="96"/>
      <c r="EO20" s="96"/>
      <c r="EP20" s="96"/>
      <c r="EQ20" s="96"/>
      <c r="ER20" s="96"/>
      <c r="ES20" s="97"/>
      <c r="ET20" s="96"/>
      <c r="EU20" s="85"/>
      <c r="EV20" s="1620"/>
      <c r="EW20" s="1621"/>
      <c r="EX20" s="1621"/>
      <c r="EY20" s="1621"/>
      <c r="EZ20" s="1621"/>
      <c r="FA20" s="1621"/>
      <c r="FB20" s="1621"/>
      <c r="FC20" s="1622"/>
      <c r="FD20" s="94"/>
      <c r="FE20" s="93"/>
      <c r="FF20" s="93"/>
      <c r="FG20" s="93"/>
      <c r="FH20" s="93"/>
      <c r="FI20" s="93"/>
      <c r="FJ20" s="93"/>
      <c r="FK20" s="93"/>
      <c r="FL20" s="93"/>
      <c r="FM20" s="93"/>
      <c r="FN20" s="93"/>
      <c r="FO20" s="96"/>
      <c r="FP20" s="96"/>
      <c r="FQ20" s="96"/>
      <c r="FR20" s="96"/>
      <c r="FS20" s="96"/>
      <c r="FT20" s="96"/>
      <c r="FU20" s="96"/>
      <c r="FV20" s="96"/>
      <c r="FW20" s="97"/>
      <c r="FX20" s="96"/>
    </row>
    <row r="21" spans="1:180" ht="15">
      <c r="A21" s="85"/>
      <c r="B21" s="1620"/>
      <c r="C21" s="1621"/>
      <c r="D21" s="1621"/>
      <c r="E21" s="1621"/>
      <c r="F21" s="1621"/>
      <c r="G21" s="1621"/>
      <c r="H21" s="1621"/>
      <c r="I21" s="1622"/>
      <c r="J21" s="94"/>
      <c r="K21" s="93"/>
      <c r="L21" s="93"/>
      <c r="M21" s="93"/>
      <c r="N21" s="93"/>
      <c r="O21" s="93"/>
      <c r="P21" s="93"/>
      <c r="Q21" s="93"/>
      <c r="R21" s="93"/>
      <c r="S21" s="93"/>
      <c r="T21" s="93"/>
      <c r="U21" s="93"/>
      <c r="V21" s="93"/>
      <c r="W21" s="93"/>
      <c r="X21" s="93"/>
      <c r="Y21" s="93"/>
      <c r="Z21" s="93"/>
      <c r="AA21" s="93"/>
      <c r="AB21" s="93"/>
      <c r="AC21" s="95"/>
      <c r="AD21" s="85"/>
      <c r="AE21" s="85"/>
      <c r="AF21" s="1620"/>
      <c r="AG21" s="1621"/>
      <c r="AH21" s="1621"/>
      <c r="AI21" s="1621"/>
      <c r="AJ21" s="1621"/>
      <c r="AK21" s="1621"/>
      <c r="AL21" s="1621"/>
      <c r="AM21" s="1622"/>
      <c r="AN21" s="94"/>
      <c r="AO21" s="93"/>
      <c r="AP21" s="93"/>
      <c r="AQ21" s="93"/>
      <c r="AR21" s="93"/>
      <c r="AS21" s="93"/>
      <c r="AT21" s="93"/>
      <c r="AU21" s="93"/>
      <c r="AV21" s="93"/>
      <c r="AW21" s="93"/>
      <c r="AX21" s="93"/>
      <c r="AY21" s="93"/>
      <c r="AZ21" s="93"/>
      <c r="BA21" s="93"/>
      <c r="BB21" s="93"/>
      <c r="BC21" s="93"/>
      <c r="BD21" s="93"/>
      <c r="BE21" s="93"/>
      <c r="BF21" s="93"/>
      <c r="BG21" s="95"/>
      <c r="BH21" s="85"/>
      <c r="BI21" s="85"/>
      <c r="BJ21" s="1620"/>
      <c r="BK21" s="1621"/>
      <c r="BL21" s="1621"/>
      <c r="BM21" s="1621"/>
      <c r="BN21" s="1621"/>
      <c r="BO21" s="1621"/>
      <c r="BP21" s="1621"/>
      <c r="BQ21" s="1622"/>
      <c r="BR21" s="94"/>
      <c r="BS21" s="93"/>
      <c r="BT21" s="93"/>
      <c r="BU21" s="93"/>
      <c r="BV21" s="93"/>
      <c r="BW21" s="93"/>
      <c r="BX21" s="93"/>
      <c r="BY21" s="93"/>
      <c r="BZ21" s="93"/>
      <c r="CA21" s="93"/>
      <c r="CB21" s="93"/>
      <c r="CC21" s="93"/>
      <c r="CD21" s="93"/>
      <c r="CE21" s="93"/>
      <c r="CF21" s="93"/>
      <c r="CG21" s="93"/>
      <c r="CH21" s="93"/>
      <c r="CI21" s="93"/>
      <c r="CJ21" s="93"/>
      <c r="CK21" s="95"/>
      <c r="CL21" s="85"/>
      <c r="CM21" s="85"/>
      <c r="CN21" s="1620"/>
      <c r="CO21" s="1621"/>
      <c r="CP21" s="1621"/>
      <c r="CQ21" s="1621"/>
      <c r="CR21" s="1621"/>
      <c r="CS21" s="1621"/>
      <c r="CT21" s="1621"/>
      <c r="CU21" s="1622"/>
      <c r="CV21" s="94"/>
      <c r="CW21" s="93"/>
      <c r="CX21" s="93"/>
      <c r="CY21" s="93"/>
      <c r="CZ21" s="93"/>
      <c r="DA21" s="93"/>
      <c r="DB21" s="93"/>
      <c r="DC21" s="93"/>
      <c r="DD21" s="93"/>
      <c r="DE21" s="93"/>
      <c r="DF21" s="93"/>
      <c r="DG21" s="93"/>
      <c r="DH21" s="93"/>
      <c r="DI21" s="93"/>
      <c r="DJ21" s="93"/>
      <c r="DK21" s="93"/>
      <c r="DL21" s="93"/>
      <c r="DM21" s="93"/>
      <c r="DN21" s="93"/>
      <c r="DO21" s="95"/>
      <c r="DP21" s="85"/>
      <c r="DQ21" s="85"/>
      <c r="DR21" s="1620"/>
      <c r="DS21" s="1621"/>
      <c r="DT21" s="1621"/>
      <c r="DU21" s="1621"/>
      <c r="DV21" s="1621"/>
      <c r="DW21" s="1621"/>
      <c r="DX21" s="1621"/>
      <c r="DY21" s="1622"/>
      <c r="DZ21" s="94"/>
      <c r="EA21" s="93"/>
      <c r="EB21" s="93"/>
      <c r="EC21" s="93"/>
      <c r="ED21" s="93"/>
      <c r="EE21" s="93"/>
      <c r="EF21" s="93"/>
      <c r="EG21" s="93"/>
      <c r="EH21" s="93"/>
      <c r="EI21" s="93"/>
      <c r="EJ21" s="93"/>
      <c r="EK21" s="93"/>
      <c r="EL21" s="93"/>
      <c r="EM21" s="93"/>
      <c r="EN21" s="93"/>
      <c r="EO21" s="93"/>
      <c r="EP21" s="93"/>
      <c r="EQ21" s="93"/>
      <c r="ER21" s="93"/>
      <c r="ES21" s="95"/>
      <c r="ET21" s="85"/>
      <c r="EU21" s="85"/>
      <c r="EV21" s="1620"/>
      <c r="EW21" s="1621"/>
      <c r="EX21" s="1621"/>
      <c r="EY21" s="1621"/>
      <c r="EZ21" s="1621"/>
      <c r="FA21" s="1621"/>
      <c r="FB21" s="1621"/>
      <c r="FC21" s="1622"/>
      <c r="FD21" s="94"/>
      <c r="FE21" s="93"/>
      <c r="FF21" s="93"/>
      <c r="FG21" s="93"/>
      <c r="FH21" s="93"/>
      <c r="FI21" s="93"/>
      <c r="FJ21" s="93"/>
      <c r="FK21" s="93"/>
      <c r="FL21" s="93"/>
      <c r="FM21" s="93"/>
      <c r="FN21" s="93"/>
      <c r="FO21" s="93"/>
      <c r="FP21" s="93"/>
      <c r="FQ21" s="93"/>
      <c r="FR21" s="93"/>
      <c r="FS21" s="93"/>
      <c r="FT21" s="93"/>
      <c r="FU21" s="93"/>
      <c r="FV21" s="93"/>
      <c r="FW21" s="95"/>
      <c r="FX21" s="85"/>
    </row>
    <row r="22" spans="1:180" ht="15">
      <c r="A22" s="85"/>
      <c r="B22" s="1620"/>
      <c r="C22" s="1621"/>
      <c r="D22" s="1621"/>
      <c r="E22" s="1621"/>
      <c r="F22" s="1621"/>
      <c r="G22" s="1621"/>
      <c r="H22" s="1621"/>
      <c r="I22" s="1622"/>
      <c r="J22" s="94"/>
      <c r="K22" s="93"/>
      <c r="L22" s="93"/>
      <c r="M22" s="93"/>
      <c r="N22" s="93"/>
      <c r="O22" s="93"/>
      <c r="P22" s="93"/>
      <c r="Q22" s="93"/>
      <c r="R22" s="93"/>
      <c r="S22" s="93"/>
      <c r="T22" s="93"/>
      <c r="U22" s="93"/>
      <c r="V22" s="93"/>
      <c r="W22" s="93"/>
      <c r="X22" s="93"/>
      <c r="Y22" s="93"/>
      <c r="Z22" s="93"/>
      <c r="AA22" s="93"/>
      <c r="AB22" s="93"/>
      <c r="AC22" s="95"/>
      <c r="AD22" s="85"/>
      <c r="AE22" s="85"/>
      <c r="AF22" s="1620"/>
      <c r="AG22" s="1621"/>
      <c r="AH22" s="1621"/>
      <c r="AI22" s="1621"/>
      <c r="AJ22" s="1621"/>
      <c r="AK22" s="1621"/>
      <c r="AL22" s="1621"/>
      <c r="AM22" s="1622"/>
      <c r="AN22" s="94"/>
      <c r="AO22" s="93"/>
      <c r="AP22" s="93"/>
      <c r="AQ22" s="93"/>
      <c r="AR22" s="93"/>
      <c r="AS22" s="93"/>
      <c r="AT22" s="93"/>
      <c r="AU22" s="93"/>
      <c r="AV22" s="93"/>
      <c r="AW22" s="93"/>
      <c r="AX22" s="93"/>
      <c r="AY22" s="93"/>
      <c r="AZ22" s="93"/>
      <c r="BA22" s="93"/>
      <c r="BB22" s="93"/>
      <c r="BC22" s="93"/>
      <c r="BD22" s="93"/>
      <c r="BE22" s="93"/>
      <c r="BF22" s="93"/>
      <c r="BG22" s="95"/>
      <c r="BH22" s="85"/>
      <c r="BI22" s="85"/>
      <c r="BJ22" s="1620"/>
      <c r="BK22" s="1621"/>
      <c r="BL22" s="1621"/>
      <c r="BM22" s="1621"/>
      <c r="BN22" s="1621"/>
      <c r="BO22" s="1621"/>
      <c r="BP22" s="1621"/>
      <c r="BQ22" s="1622"/>
      <c r="BR22" s="94"/>
      <c r="BS22" s="93"/>
      <c r="BT22" s="93"/>
      <c r="BU22" s="93"/>
      <c r="BV22" s="93"/>
      <c r="BW22" s="93"/>
      <c r="BX22" s="93"/>
      <c r="BY22" s="93"/>
      <c r="BZ22" s="93"/>
      <c r="CA22" s="93"/>
      <c r="CB22" s="93"/>
      <c r="CC22" s="93"/>
      <c r="CD22" s="93"/>
      <c r="CE22" s="93"/>
      <c r="CF22" s="93"/>
      <c r="CG22" s="93"/>
      <c r="CH22" s="93"/>
      <c r="CI22" s="93"/>
      <c r="CJ22" s="93"/>
      <c r="CK22" s="95"/>
      <c r="CL22" s="85"/>
      <c r="CM22" s="85"/>
      <c r="CN22" s="1620"/>
      <c r="CO22" s="1621"/>
      <c r="CP22" s="1621"/>
      <c r="CQ22" s="1621"/>
      <c r="CR22" s="1621"/>
      <c r="CS22" s="1621"/>
      <c r="CT22" s="1621"/>
      <c r="CU22" s="1622"/>
      <c r="CV22" s="94"/>
      <c r="CW22" s="93"/>
      <c r="CX22" s="93"/>
      <c r="CY22" s="93"/>
      <c r="CZ22" s="93"/>
      <c r="DA22" s="93"/>
      <c r="DB22" s="93"/>
      <c r="DC22" s="93"/>
      <c r="DD22" s="93"/>
      <c r="DE22" s="93"/>
      <c r="DF22" s="93"/>
      <c r="DG22" s="93"/>
      <c r="DH22" s="93"/>
      <c r="DI22" s="93"/>
      <c r="DJ22" s="93"/>
      <c r="DK22" s="93"/>
      <c r="DL22" s="93"/>
      <c r="DM22" s="93"/>
      <c r="DN22" s="93"/>
      <c r="DO22" s="95"/>
      <c r="DP22" s="85"/>
      <c r="DQ22" s="85"/>
      <c r="DR22" s="1620"/>
      <c r="DS22" s="1621"/>
      <c r="DT22" s="1621"/>
      <c r="DU22" s="1621"/>
      <c r="DV22" s="1621"/>
      <c r="DW22" s="1621"/>
      <c r="DX22" s="1621"/>
      <c r="DY22" s="1622"/>
      <c r="DZ22" s="94"/>
      <c r="EA22" s="93"/>
      <c r="EB22" s="93"/>
      <c r="EC22" s="93"/>
      <c r="ED22" s="93"/>
      <c r="EE22" s="93"/>
      <c r="EF22" s="93"/>
      <c r="EG22" s="93"/>
      <c r="EH22" s="93"/>
      <c r="EI22" s="93"/>
      <c r="EJ22" s="93"/>
      <c r="EK22" s="93"/>
      <c r="EL22" s="93"/>
      <c r="EM22" s="93"/>
      <c r="EN22" s="93"/>
      <c r="EO22" s="93"/>
      <c r="EP22" s="93"/>
      <c r="EQ22" s="93"/>
      <c r="ER22" s="93"/>
      <c r="ES22" s="95"/>
      <c r="ET22" s="85"/>
      <c r="EU22" s="85"/>
      <c r="EV22" s="1620"/>
      <c r="EW22" s="1621"/>
      <c r="EX22" s="1621"/>
      <c r="EY22" s="1621"/>
      <c r="EZ22" s="1621"/>
      <c r="FA22" s="1621"/>
      <c r="FB22" s="1621"/>
      <c r="FC22" s="1622"/>
      <c r="FD22" s="94"/>
      <c r="FE22" s="93"/>
      <c r="FF22" s="93"/>
      <c r="FG22" s="93"/>
      <c r="FH22" s="93"/>
      <c r="FI22" s="93"/>
      <c r="FJ22" s="93"/>
      <c r="FK22" s="93"/>
      <c r="FL22" s="93"/>
      <c r="FM22" s="93"/>
      <c r="FN22" s="93"/>
      <c r="FO22" s="93"/>
      <c r="FP22" s="93"/>
      <c r="FQ22" s="93"/>
      <c r="FR22" s="93"/>
      <c r="FS22" s="93"/>
      <c r="FT22" s="93"/>
      <c r="FU22" s="93"/>
      <c r="FV22" s="93"/>
      <c r="FW22" s="95"/>
      <c r="FX22" s="85"/>
    </row>
    <row r="23" spans="1:180" ht="15">
      <c r="A23" s="85"/>
      <c r="B23" s="1620"/>
      <c r="C23" s="1621"/>
      <c r="D23" s="1621"/>
      <c r="E23" s="1621"/>
      <c r="F23" s="1621"/>
      <c r="G23" s="1621"/>
      <c r="H23" s="1621"/>
      <c r="I23" s="1622"/>
      <c r="J23" s="94"/>
      <c r="K23" s="93"/>
      <c r="L23" s="93"/>
      <c r="M23" s="93"/>
      <c r="N23" s="93"/>
      <c r="O23" s="93"/>
      <c r="P23" s="93"/>
      <c r="Q23" s="93"/>
      <c r="R23" s="93"/>
      <c r="S23" s="93"/>
      <c r="T23" s="93"/>
      <c r="U23" s="93"/>
      <c r="V23" s="93"/>
      <c r="W23" s="93"/>
      <c r="X23" s="93"/>
      <c r="Y23" s="93"/>
      <c r="Z23" s="93"/>
      <c r="AA23" s="93"/>
      <c r="AB23" s="93"/>
      <c r="AC23" s="95"/>
      <c r="AD23" s="85"/>
      <c r="AE23" s="85"/>
      <c r="AF23" s="1620"/>
      <c r="AG23" s="1621"/>
      <c r="AH23" s="1621"/>
      <c r="AI23" s="1621"/>
      <c r="AJ23" s="1621"/>
      <c r="AK23" s="1621"/>
      <c r="AL23" s="1621"/>
      <c r="AM23" s="1622"/>
      <c r="AN23" s="94"/>
      <c r="AO23" s="93"/>
      <c r="AP23" s="93"/>
      <c r="AQ23" s="93"/>
      <c r="AR23" s="93"/>
      <c r="AS23" s="93"/>
      <c r="AT23" s="93"/>
      <c r="AU23" s="93"/>
      <c r="AV23" s="93"/>
      <c r="AW23" s="93"/>
      <c r="AX23" s="93"/>
      <c r="AY23" s="93"/>
      <c r="AZ23" s="93"/>
      <c r="BA23" s="93"/>
      <c r="BB23" s="93"/>
      <c r="BC23" s="93"/>
      <c r="BD23" s="93"/>
      <c r="BE23" s="93"/>
      <c r="BF23" s="93"/>
      <c r="BG23" s="95"/>
      <c r="BH23" s="85"/>
      <c r="BI23" s="85"/>
      <c r="BJ23" s="1620"/>
      <c r="BK23" s="1621"/>
      <c r="BL23" s="1621"/>
      <c r="BM23" s="1621"/>
      <c r="BN23" s="1621"/>
      <c r="BO23" s="1621"/>
      <c r="BP23" s="1621"/>
      <c r="BQ23" s="1622"/>
      <c r="BR23" s="94"/>
      <c r="BS23" s="93"/>
      <c r="BT23" s="93"/>
      <c r="BU23" s="93"/>
      <c r="BV23" s="93"/>
      <c r="BW23" s="93"/>
      <c r="BX23" s="93"/>
      <c r="BY23" s="93"/>
      <c r="BZ23" s="93"/>
      <c r="CA23" s="93"/>
      <c r="CB23" s="93"/>
      <c r="CC23" s="93"/>
      <c r="CD23" s="93"/>
      <c r="CE23" s="93"/>
      <c r="CF23" s="93"/>
      <c r="CG23" s="93"/>
      <c r="CH23" s="93"/>
      <c r="CI23" s="93"/>
      <c r="CJ23" s="93"/>
      <c r="CK23" s="95"/>
      <c r="CL23" s="85"/>
      <c r="CM23" s="85"/>
      <c r="CN23" s="1620"/>
      <c r="CO23" s="1621"/>
      <c r="CP23" s="1621"/>
      <c r="CQ23" s="1621"/>
      <c r="CR23" s="1621"/>
      <c r="CS23" s="1621"/>
      <c r="CT23" s="1621"/>
      <c r="CU23" s="1622"/>
      <c r="CV23" s="94"/>
      <c r="CW23" s="93"/>
      <c r="CX23" s="93"/>
      <c r="CY23" s="93"/>
      <c r="CZ23" s="93"/>
      <c r="DA23" s="93"/>
      <c r="DB23" s="93"/>
      <c r="DC23" s="93"/>
      <c r="DD23" s="93"/>
      <c r="DE23" s="93"/>
      <c r="DF23" s="93"/>
      <c r="DG23" s="93"/>
      <c r="DH23" s="93"/>
      <c r="DI23" s="93"/>
      <c r="DJ23" s="93"/>
      <c r="DK23" s="93"/>
      <c r="DL23" s="93"/>
      <c r="DM23" s="93"/>
      <c r="DN23" s="93"/>
      <c r="DO23" s="95"/>
      <c r="DP23" s="85"/>
      <c r="DQ23" s="85"/>
      <c r="DR23" s="1620"/>
      <c r="DS23" s="1621"/>
      <c r="DT23" s="1621"/>
      <c r="DU23" s="1621"/>
      <c r="DV23" s="1621"/>
      <c r="DW23" s="1621"/>
      <c r="DX23" s="1621"/>
      <c r="DY23" s="1622"/>
      <c r="DZ23" s="94"/>
      <c r="EA23" s="93"/>
      <c r="EB23" s="93"/>
      <c r="EC23" s="93"/>
      <c r="ED23" s="93"/>
      <c r="EE23" s="93"/>
      <c r="EF23" s="93"/>
      <c r="EG23" s="93"/>
      <c r="EH23" s="93"/>
      <c r="EI23" s="93"/>
      <c r="EJ23" s="93"/>
      <c r="EK23" s="93"/>
      <c r="EL23" s="93"/>
      <c r="EM23" s="93"/>
      <c r="EN23" s="93"/>
      <c r="EO23" s="93"/>
      <c r="EP23" s="93"/>
      <c r="EQ23" s="93"/>
      <c r="ER23" s="93"/>
      <c r="ES23" s="95"/>
      <c r="ET23" s="85"/>
      <c r="EU23" s="85"/>
      <c r="EV23" s="1620"/>
      <c r="EW23" s="1621"/>
      <c r="EX23" s="1621"/>
      <c r="EY23" s="1621"/>
      <c r="EZ23" s="1621"/>
      <c r="FA23" s="1621"/>
      <c r="FB23" s="1621"/>
      <c r="FC23" s="1622"/>
      <c r="FD23" s="94"/>
      <c r="FE23" s="93"/>
      <c r="FF23" s="93"/>
      <c r="FG23" s="93"/>
      <c r="FH23" s="93"/>
      <c r="FI23" s="93"/>
      <c r="FJ23" s="93"/>
      <c r="FK23" s="93"/>
      <c r="FL23" s="93"/>
      <c r="FM23" s="93"/>
      <c r="FN23" s="93"/>
      <c r="FO23" s="93"/>
      <c r="FP23" s="93"/>
      <c r="FQ23" s="93"/>
      <c r="FR23" s="93"/>
      <c r="FS23" s="93"/>
      <c r="FT23" s="93"/>
      <c r="FU23" s="93"/>
      <c r="FV23" s="93"/>
      <c r="FW23" s="95"/>
      <c r="FX23" s="85"/>
    </row>
    <row r="24" spans="1:180" ht="15">
      <c r="A24" s="85"/>
      <c r="B24" s="1620"/>
      <c r="C24" s="1621"/>
      <c r="D24" s="1621"/>
      <c r="E24" s="1621"/>
      <c r="F24" s="1621"/>
      <c r="G24" s="1621"/>
      <c r="H24" s="1621"/>
      <c r="I24" s="1622"/>
      <c r="J24" s="94"/>
      <c r="K24" s="93"/>
      <c r="L24" s="98"/>
      <c r="M24" s="93"/>
      <c r="N24" s="93"/>
      <c r="O24" s="93"/>
      <c r="P24" s="93"/>
      <c r="Q24" s="93"/>
      <c r="R24" s="93"/>
      <c r="S24" s="93"/>
      <c r="T24" s="93"/>
      <c r="U24" s="93"/>
      <c r="V24" s="93"/>
      <c r="W24" s="93"/>
      <c r="X24" s="93"/>
      <c r="Y24" s="93"/>
      <c r="Z24" s="93"/>
      <c r="AA24" s="93"/>
      <c r="AB24" s="93"/>
      <c r="AC24" s="95"/>
      <c r="AD24" s="85"/>
      <c r="AE24" s="85"/>
      <c r="AF24" s="1620"/>
      <c r="AG24" s="1621"/>
      <c r="AH24" s="1621"/>
      <c r="AI24" s="1621"/>
      <c r="AJ24" s="1621"/>
      <c r="AK24" s="1621"/>
      <c r="AL24" s="1621"/>
      <c r="AM24" s="1622"/>
      <c r="AN24" s="94"/>
      <c r="AO24" s="93"/>
      <c r="AP24" s="93"/>
      <c r="AQ24" s="93"/>
      <c r="AR24" s="93"/>
      <c r="AS24" s="93"/>
      <c r="AT24" s="93"/>
      <c r="AU24" s="93"/>
      <c r="AV24" s="93"/>
      <c r="AW24" s="93"/>
      <c r="AX24" s="93"/>
      <c r="AY24" s="93"/>
      <c r="AZ24" s="93"/>
      <c r="BA24" s="93"/>
      <c r="BB24" s="93"/>
      <c r="BC24" s="93"/>
      <c r="BD24" s="93"/>
      <c r="BE24" s="93"/>
      <c r="BF24" s="93"/>
      <c r="BG24" s="95"/>
      <c r="BH24" s="85"/>
      <c r="BI24" s="85"/>
      <c r="BJ24" s="1620"/>
      <c r="BK24" s="1621"/>
      <c r="BL24" s="1621"/>
      <c r="BM24" s="1621"/>
      <c r="BN24" s="1621"/>
      <c r="BO24" s="1621"/>
      <c r="BP24" s="1621"/>
      <c r="BQ24" s="1622"/>
      <c r="BR24" s="94"/>
      <c r="BS24" s="93"/>
      <c r="BT24" s="93"/>
      <c r="BU24" s="93"/>
      <c r="BV24" s="93"/>
      <c r="BW24" s="93"/>
      <c r="BX24" s="93"/>
      <c r="BY24" s="93"/>
      <c r="BZ24" s="93"/>
      <c r="CA24" s="93"/>
      <c r="CB24" s="93"/>
      <c r="CC24" s="93"/>
      <c r="CD24" s="93"/>
      <c r="CE24" s="93"/>
      <c r="CF24" s="93"/>
      <c r="CG24" s="93"/>
      <c r="CH24" s="93"/>
      <c r="CI24" s="93"/>
      <c r="CJ24" s="93"/>
      <c r="CK24" s="95"/>
      <c r="CL24" s="85"/>
      <c r="CM24" s="85"/>
      <c r="CN24" s="1620"/>
      <c r="CO24" s="1621"/>
      <c r="CP24" s="1621"/>
      <c r="CQ24" s="1621"/>
      <c r="CR24" s="1621"/>
      <c r="CS24" s="1621"/>
      <c r="CT24" s="1621"/>
      <c r="CU24" s="1622"/>
      <c r="CV24" s="94"/>
      <c r="CW24" s="93"/>
      <c r="CX24" s="93"/>
      <c r="CY24" s="93"/>
      <c r="CZ24" s="93"/>
      <c r="DA24" s="93"/>
      <c r="DB24" s="93"/>
      <c r="DC24" s="93"/>
      <c r="DD24" s="93"/>
      <c r="DE24" s="93"/>
      <c r="DF24" s="93"/>
      <c r="DG24" s="93"/>
      <c r="DH24" s="93"/>
      <c r="DI24" s="93"/>
      <c r="DJ24" s="93"/>
      <c r="DK24" s="93"/>
      <c r="DL24" s="93"/>
      <c r="DM24" s="93"/>
      <c r="DN24" s="93"/>
      <c r="DO24" s="95"/>
      <c r="DP24" s="85"/>
      <c r="DQ24" s="85"/>
      <c r="DR24" s="1620"/>
      <c r="DS24" s="1621"/>
      <c r="DT24" s="1621"/>
      <c r="DU24" s="1621"/>
      <c r="DV24" s="1621"/>
      <c r="DW24" s="1621"/>
      <c r="DX24" s="1621"/>
      <c r="DY24" s="1622"/>
      <c r="DZ24" s="94"/>
      <c r="EA24" s="93"/>
      <c r="EB24" s="93"/>
      <c r="EC24" s="93"/>
      <c r="ED24" s="93"/>
      <c r="EE24" s="93"/>
      <c r="EF24" s="93"/>
      <c r="EG24" s="93"/>
      <c r="EH24" s="93"/>
      <c r="EI24" s="93"/>
      <c r="EJ24" s="93"/>
      <c r="EK24" s="93"/>
      <c r="EL24" s="93"/>
      <c r="EM24" s="93"/>
      <c r="EN24" s="93"/>
      <c r="EO24" s="93"/>
      <c r="EP24" s="93"/>
      <c r="EQ24" s="93"/>
      <c r="ER24" s="93"/>
      <c r="ES24" s="95"/>
      <c r="ET24" s="85"/>
      <c r="EU24" s="85"/>
      <c r="EV24" s="1620"/>
      <c r="EW24" s="1621"/>
      <c r="EX24" s="1621"/>
      <c r="EY24" s="1621"/>
      <c r="EZ24" s="1621"/>
      <c r="FA24" s="1621"/>
      <c r="FB24" s="1621"/>
      <c r="FC24" s="1622"/>
      <c r="FD24" s="94"/>
      <c r="FE24" s="93"/>
      <c r="FF24" s="93"/>
      <c r="FG24" s="93"/>
      <c r="FH24" s="93"/>
      <c r="FI24" s="93"/>
      <c r="FJ24" s="93"/>
      <c r="FK24" s="93"/>
      <c r="FL24" s="93"/>
      <c r="FM24" s="93"/>
      <c r="FN24" s="93"/>
      <c r="FO24" s="93"/>
      <c r="FP24" s="93"/>
      <c r="FQ24" s="93"/>
      <c r="FR24" s="93"/>
      <c r="FS24" s="93"/>
      <c r="FT24" s="93"/>
      <c r="FU24" s="93"/>
      <c r="FV24" s="93"/>
      <c r="FW24" s="95"/>
      <c r="FX24" s="85"/>
    </row>
    <row r="25" spans="1:180" ht="15">
      <c r="A25" s="85"/>
      <c r="B25" s="1620"/>
      <c r="C25" s="1621"/>
      <c r="D25" s="1621"/>
      <c r="E25" s="1621"/>
      <c r="F25" s="1621"/>
      <c r="G25" s="1621"/>
      <c r="H25" s="1621"/>
      <c r="I25" s="1622"/>
      <c r="J25" s="94"/>
      <c r="K25" s="93"/>
      <c r="L25" s="93"/>
      <c r="M25" s="93"/>
      <c r="N25" s="93"/>
      <c r="O25" s="93"/>
      <c r="P25" s="93"/>
      <c r="Q25" s="93"/>
      <c r="R25" s="93"/>
      <c r="S25" s="93"/>
      <c r="T25" s="93"/>
      <c r="U25" s="93"/>
      <c r="V25" s="93"/>
      <c r="W25" s="93"/>
      <c r="X25" s="93"/>
      <c r="Y25" s="93"/>
      <c r="Z25" s="93"/>
      <c r="AA25" s="93"/>
      <c r="AB25" s="93"/>
      <c r="AC25" s="95"/>
      <c r="AD25" s="85"/>
      <c r="AE25" s="85"/>
      <c r="AF25" s="1620"/>
      <c r="AG25" s="1621"/>
      <c r="AH25" s="1621"/>
      <c r="AI25" s="1621"/>
      <c r="AJ25" s="1621"/>
      <c r="AK25" s="1621"/>
      <c r="AL25" s="1621"/>
      <c r="AM25" s="1622"/>
      <c r="AN25" s="94"/>
      <c r="AO25" s="93"/>
      <c r="AP25" s="99"/>
      <c r="AQ25" s="93"/>
      <c r="AR25" s="93"/>
      <c r="AS25" s="93"/>
      <c r="AT25" s="93"/>
      <c r="AU25" s="93"/>
      <c r="AV25" s="93"/>
      <c r="AW25" s="93"/>
      <c r="AX25" s="93"/>
      <c r="AY25" s="93"/>
      <c r="AZ25" s="93"/>
      <c r="BA25" s="93"/>
      <c r="BB25" s="93"/>
      <c r="BC25" s="93"/>
      <c r="BD25" s="93"/>
      <c r="BE25" s="93"/>
      <c r="BF25" s="93"/>
      <c r="BG25" s="95"/>
      <c r="BH25" s="85"/>
      <c r="BI25" s="85"/>
      <c r="BJ25" s="1620"/>
      <c r="BK25" s="1621"/>
      <c r="BL25" s="1621"/>
      <c r="BM25" s="1621"/>
      <c r="BN25" s="1621"/>
      <c r="BO25" s="1621"/>
      <c r="BP25" s="1621"/>
      <c r="BQ25" s="1622"/>
      <c r="BR25" s="94"/>
      <c r="BS25" s="93"/>
      <c r="BT25" s="93"/>
      <c r="BU25" s="93"/>
      <c r="BV25" s="93"/>
      <c r="BW25" s="93"/>
      <c r="BX25" s="93"/>
      <c r="BY25" s="93"/>
      <c r="BZ25" s="93"/>
      <c r="CA25" s="93"/>
      <c r="CB25" s="93"/>
      <c r="CC25" s="93"/>
      <c r="CD25" s="93"/>
      <c r="CE25" s="93"/>
      <c r="CF25" s="93"/>
      <c r="CG25" s="93"/>
      <c r="CH25" s="93"/>
      <c r="CI25" s="93"/>
      <c r="CJ25" s="93"/>
      <c r="CK25" s="95"/>
      <c r="CL25" s="85"/>
      <c r="CM25" s="85"/>
      <c r="CN25" s="1620"/>
      <c r="CO25" s="1621"/>
      <c r="CP25" s="1621"/>
      <c r="CQ25" s="1621"/>
      <c r="CR25" s="1621"/>
      <c r="CS25" s="1621"/>
      <c r="CT25" s="1621"/>
      <c r="CU25" s="1622"/>
      <c r="CV25" s="94"/>
      <c r="CW25" s="100"/>
      <c r="CX25" s="93"/>
      <c r="CY25" s="93"/>
      <c r="CZ25" s="93"/>
      <c r="DA25" s="93"/>
      <c r="DB25" s="93"/>
      <c r="DC25" s="93"/>
      <c r="DD25" s="93"/>
      <c r="DE25" s="93"/>
      <c r="DF25" s="93"/>
      <c r="DG25" s="93"/>
      <c r="DH25" s="93"/>
      <c r="DI25" s="93"/>
      <c r="DJ25" s="93"/>
      <c r="DK25" s="93"/>
      <c r="DL25" s="93"/>
      <c r="DM25" s="93"/>
      <c r="DN25" s="93"/>
      <c r="DO25" s="95"/>
      <c r="DP25" s="85"/>
      <c r="DQ25" s="85"/>
      <c r="DR25" s="1620"/>
      <c r="DS25" s="1621"/>
      <c r="DT25" s="1621"/>
      <c r="DU25" s="1621"/>
      <c r="DV25" s="1621"/>
      <c r="DW25" s="1621"/>
      <c r="DX25" s="1621"/>
      <c r="DY25" s="1622"/>
      <c r="DZ25" s="94"/>
      <c r="EA25" s="93"/>
      <c r="EB25" s="93"/>
      <c r="EC25" s="93"/>
      <c r="ED25" s="93"/>
      <c r="EE25" s="93"/>
      <c r="EF25" s="93"/>
      <c r="EG25" s="93"/>
      <c r="EH25" s="93"/>
      <c r="EI25" s="93"/>
      <c r="EJ25" s="93"/>
      <c r="EK25" s="93"/>
      <c r="EL25" s="93"/>
      <c r="EM25" s="93"/>
      <c r="EN25" s="93"/>
      <c r="EO25" s="93"/>
      <c r="EP25" s="93"/>
      <c r="EQ25" s="93"/>
      <c r="ER25" s="93"/>
      <c r="ES25" s="95"/>
      <c r="ET25" s="85"/>
      <c r="EU25" s="85"/>
      <c r="EV25" s="1620"/>
      <c r="EW25" s="1621"/>
      <c r="EX25" s="1621"/>
      <c r="EY25" s="1621"/>
      <c r="EZ25" s="1621"/>
      <c r="FA25" s="1621"/>
      <c r="FB25" s="1621"/>
      <c r="FC25" s="1622"/>
      <c r="FD25" s="94"/>
      <c r="FE25" s="93"/>
      <c r="FF25" s="93"/>
      <c r="FG25" s="93"/>
      <c r="FH25" s="93"/>
      <c r="FI25" s="93"/>
      <c r="FJ25" s="93"/>
      <c r="FK25" s="93"/>
      <c r="FL25" s="93"/>
      <c r="FM25" s="93"/>
      <c r="FN25" s="93"/>
      <c r="FO25" s="93"/>
      <c r="FP25" s="93"/>
      <c r="FQ25" s="93"/>
      <c r="FR25" s="93"/>
      <c r="FS25" s="93"/>
      <c r="FT25" s="93"/>
      <c r="FU25" s="93"/>
      <c r="FV25" s="93"/>
      <c r="FW25" s="95"/>
      <c r="FX25" s="85"/>
    </row>
    <row r="26" spans="1:180" ht="15">
      <c r="A26" s="85"/>
      <c r="B26" s="1623"/>
      <c r="C26" s="1624"/>
      <c r="D26" s="1624"/>
      <c r="E26" s="1624"/>
      <c r="F26" s="1624"/>
      <c r="G26" s="1624"/>
      <c r="H26" s="1624"/>
      <c r="I26" s="1625"/>
      <c r="J26" s="101"/>
      <c r="K26" s="102"/>
      <c r="L26" s="102"/>
      <c r="M26" s="102"/>
      <c r="N26" s="102"/>
      <c r="O26" s="102"/>
      <c r="P26" s="102"/>
      <c r="Q26" s="102"/>
      <c r="R26" s="102"/>
      <c r="S26" s="102"/>
      <c r="T26" s="102"/>
      <c r="U26" s="102"/>
      <c r="V26" s="102"/>
      <c r="W26" s="102"/>
      <c r="X26" s="102"/>
      <c r="Y26" s="102"/>
      <c r="Z26" s="102"/>
      <c r="AA26" s="102"/>
      <c r="AB26" s="102"/>
      <c r="AC26" s="103"/>
      <c r="AD26" s="85"/>
      <c r="AE26" s="85"/>
      <c r="AF26" s="1623"/>
      <c r="AG26" s="1624"/>
      <c r="AH26" s="1624"/>
      <c r="AI26" s="1624"/>
      <c r="AJ26" s="1624"/>
      <c r="AK26" s="1624"/>
      <c r="AL26" s="1624"/>
      <c r="AM26" s="1625"/>
      <c r="AN26" s="101"/>
      <c r="AO26" s="102"/>
      <c r="AP26" s="102"/>
      <c r="AQ26" s="102"/>
      <c r="AR26" s="102"/>
      <c r="AS26" s="102"/>
      <c r="AT26" s="102"/>
      <c r="AU26" s="102"/>
      <c r="AV26" s="102"/>
      <c r="AW26" s="102"/>
      <c r="AX26" s="102"/>
      <c r="AY26" s="102"/>
      <c r="AZ26" s="102"/>
      <c r="BA26" s="102"/>
      <c r="BB26" s="102"/>
      <c r="BC26" s="102"/>
      <c r="BD26" s="102"/>
      <c r="BE26" s="102"/>
      <c r="BF26" s="102"/>
      <c r="BG26" s="103"/>
      <c r="BH26" s="85"/>
      <c r="BI26" s="85"/>
      <c r="BJ26" s="1623"/>
      <c r="BK26" s="1624"/>
      <c r="BL26" s="1624"/>
      <c r="BM26" s="1624"/>
      <c r="BN26" s="1624"/>
      <c r="BO26" s="1624"/>
      <c r="BP26" s="1624"/>
      <c r="BQ26" s="1625"/>
      <c r="BR26" s="101"/>
      <c r="BS26" s="102"/>
      <c r="BT26" s="102"/>
      <c r="BU26" s="102"/>
      <c r="BV26" s="102"/>
      <c r="BW26" s="102"/>
      <c r="BX26" s="102"/>
      <c r="BY26" s="102"/>
      <c r="BZ26" s="102"/>
      <c r="CA26" s="102"/>
      <c r="CB26" s="102"/>
      <c r="CC26" s="102"/>
      <c r="CD26" s="102"/>
      <c r="CE26" s="102"/>
      <c r="CF26" s="102"/>
      <c r="CG26" s="102"/>
      <c r="CH26" s="102"/>
      <c r="CI26" s="102"/>
      <c r="CJ26" s="102"/>
      <c r="CK26" s="103"/>
      <c r="CL26" s="85"/>
      <c r="CM26" s="85"/>
      <c r="CN26" s="1623"/>
      <c r="CO26" s="1624"/>
      <c r="CP26" s="1624"/>
      <c r="CQ26" s="1624"/>
      <c r="CR26" s="1624"/>
      <c r="CS26" s="1624"/>
      <c r="CT26" s="1624"/>
      <c r="CU26" s="1625"/>
      <c r="CV26" s="101"/>
      <c r="CW26" s="102"/>
      <c r="CX26" s="102"/>
      <c r="CY26" s="102"/>
      <c r="CZ26" s="102"/>
      <c r="DA26" s="102"/>
      <c r="DB26" s="102"/>
      <c r="DC26" s="102"/>
      <c r="DD26" s="102"/>
      <c r="DE26" s="102"/>
      <c r="DF26" s="102"/>
      <c r="DG26" s="102"/>
      <c r="DH26" s="102"/>
      <c r="DI26" s="102"/>
      <c r="DJ26" s="102"/>
      <c r="DK26" s="102"/>
      <c r="DL26" s="102"/>
      <c r="DM26" s="102"/>
      <c r="DN26" s="102"/>
      <c r="DO26" s="103"/>
      <c r="DP26" s="85"/>
      <c r="DQ26" s="85"/>
      <c r="DR26" s="1623"/>
      <c r="DS26" s="1624"/>
      <c r="DT26" s="1624"/>
      <c r="DU26" s="1624"/>
      <c r="DV26" s="1624"/>
      <c r="DW26" s="1624"/>
      <c r="DX26" s="1624"/>
      <c r="DY26" s="1625"/>
      <c r="DZ26" s="101"/>
      <c r="EA26" s="102"/>
      <c r="EB26" s="102"/>
      <c r="EC26" s="102"/>
      <c r="ED26" s="102"/>
      <c r="EE26" s="102"/>
      <c r="EF26" s="102"/>
      <c r="EG26" s="102"/>
      <c r="EH26" s="102"/>
      <c r="EI26" s="102"/>
      <c r="EJ26" s="102"/>
      <c r="EK26" s="102"/>
      <c r="EL26" s="102"/>
      <c r="EM26" s="102"/>
      <c r="EN26" s="102"/>
      <c r="EO26" s="102"/>
      <c r="EP26" s="102"/>
      <c r="EQ26" s="102"/>
      <c r="ER26" s="102"/>
      <c r="ES26" s="103"/>
      <c r="ET26" s="85"/>
      <c r="EU26" s="85"/>
      <c r="EV26" s="1623"/>
      <c r="EW26" s="1624"/>
      <c r="EX26" s="1624"/>
      <c r="EY26" s="1624"/>
      <c r="EZ26" s="1624"/>
      <c r="FA26" s="1624"/>
      <c r="FB26" s="1624"/>
      <c r="FC26" s="1625"/>
      <c r="FD26" s="101"/>
      <c r="FE26" s="102"/>
      <c r="FF26" s="102"/>
      <c r="FG26" s="102"/>
      <c r="FH26" s="102"/>
      <c r="FI26" s="102"/>
      <c r="FJ26" s="102"/>
      <c r="FK26" s="102"/>
      <c r="FL26" s="102"/>
      <c r="FM26" s="102"/>
      <c r="FN26" s="102"/>
      <c r="FO26" s="102"/>
      <c r="FP26" s="102"/>
      <c r="FQ26" s="102"/>
      <c r="FR26" s="102"/>
      <c r="FS26" s="102"/>
      <c r="FT26" s="102"/>
      <c r="FU26" s="102"/>
      <c r="FV26" s="102"/>
      <c r="FW26" s="103"/>
      <c r="FX26" s="85"/>
    </row>
    <row r="27" spans="1:180" ht="15" customHeight="1">
      <c r="A27" s="85"/>
      <c r="B27" s="1640" t="s">
        <v>6054</v>
      </c>
      <c r="C27" s="1641" t="s">
        <v>6035</v>
      </c>
      <c r="D27" s="1642"/>
      <c r="E27" s="1642"/>
      <c r="F27" s="1643"/>
      <c r="G27" s="1644" t="s">
        <v>3143</v>
      </c>
      <c r="H27" s="1646">
        <v>2</v>
      </c>
      <c r="I27" s="1647"/>
      <c r="J27" s="104"/>
      <c r="K27" s="105"/>
      <c r="L27" s="105"/>
      <c r="M27" s="105"/>
      <c r="N27" s="105"/>
      <c r="O27" s="105"/>
      <c r="P27" s="105"/>
      <c r="Q27" s="105"/>
      <c r="R27" s="105"/>
      <c r="S27" s="105"/>
      <c r="T27" s="105"/>
      <c r="U27" s="105"/>
      <c r="V27" s="105"/>
      <c r="W27" s="105"/>
      <c r="X27" s="105"/>
      <c r="Y27" s="105"/>
      <c r="Z27" s="105"/>
      <c r="AA27" s="105"/>
      <c r="AB27" s="105"/>
      <c r="AC27" s="106"/>
      <c r="AD27" s="85"/>
      <c r="AE27" s="85"/>
      <c r="AF27" s="1640" t="s">
        <v>6054</v>
      </c>
      <c r="AG27" s="1641" t="s">
        <v>6035</v>
      </c>
      <c r="AH27" s="1642"/>
      <c r="AI27" s="1642"/>
      <c r="AJ27" s="1643"/>
      <c r="AK27" s="1644" t="s">
        <v>3143</v>
      </c>
      <c r="AL27" s="1646">
        <v>4</v>
      </c>
      <c r="AM27" s="1647"/>
      <c r="AN27" s="104"/>
      <c r="AO27" s="105"/>
      <c r="AP27" s="105"/>
      <c r="AQ27" s="105"/>
      <c r="AR27" s="105"/>
      <c r="AS27" s="105"/>
      <c r="AT27" s="105"/>
      <c r="AU27" s="105"/>
      <c r="AV27" s="105"/>
      <c r="AW27" s="105"/>
      <c r="AX27" s="105"/>
      <c r="AY27" s="105"/>
      <c r="AZ27" s="105"/>
      <c r="BA27" s="105"/>
      <c r="BB27" s="105"/>
      <c r="BC27" s="105"/>
      <c r="BD27" s="105"/>
      <c r="BE27" s="105"/>
      <c r="BF27" s="105"/>
      <c r="BG27" s="106"/>
      <c r="BH27" s="85"/>
      <c r="BI27" s="85"/>
      <c r="BJ27" s="1640" t="s">
        <v>6054</v>
      </c>
      <c r="BK27" s="1641" t="s">
        <v>6039</v>
      </c>
      <c r="BL27" s="1642"/>
      <c r="BM27" s="1642"/>
      <c r="BN27" s="1643"/>
      <c r="BO27" s="1644" t="s">
        <v>3143</v>
      </c>
      <c r="BP27" s="1646">
        <v>6</v>
      </c>
      <c r="BQ27" s="1647"/>
      <c r="BR27" s="104"/>
      <c r="BS27" s="105"/>
      <c r="BT27" s="105"/>
      <c r="BU27" s="105"/>
      <c r="BV27" s="105"/>
      <c r="BW27" s="105"/>
      <c r="BX27" s="105"/>
      <c r="BY27" s="105"/>
      <c r="BZ27" s="105"/>
      <c r="CA27" s="105"/>
      <c r="CB27" s="105"/>
      <c r="CC27" s="105"/>
      <c r="CD27" s="105"/>
      <c r="CE27" s="105"/>
      <c r="CF27" s="105"/>
      <c r="CG27" s="105"/>
      <c r="CH27" s="105"/>
      <c r="CI27" s="105"/>
      <c r="CJ27" s="105"/>
      <c r="CK27" s="106"/>
      <c r="CL27" s="85"/>
      <c r="CM27" s="85"/>
      <c r="CN27" s="1640" t="s">
        <v>6054</v>
      </c>
      <c r="CO27" s="1641" t="s">
        <v>6043</v>
      </c>
      <c r="CP27" s="1642"/>
      <c r="CQ27" s="1642"/>
      <c r="CR27" s="1643"/>
      <c r="CS27" s="1644" t="s">
        <v>3143</v>
      </c>
      <c r="CT27" s="1646">
        <v>8</v>
      </c>
      <c r="CU27" s="1647"/>
      <c r="CV27" s="104"/>
      <c r="CW27" s="105"/>
      <c r="CX27" s="105"/>
      <c r="CY27" s="105"/>
      <c r="CZ27" s="105"/>
      <c r="DA27" s="105"/>
      <c r="DB27" s="105"/>
      <c r="DC27" s="105"/>
      <c r="DD27" s="105"/>
      <c r="DE27" s="105"/>
      <c r="DF27" s="105"/>
      <c r="DG27" s="105"/>
      <c r="DH27" s="105"/>
      <c r="DI27" s="105"/>
      <c r="DJ27" s="105"/>
      <c r="DK27" s="105"/>
      <c r="DL27" s="105"/>
      <c r="DM27" s="105"/>
      <c r="DN27" s="105"/>
      <c r="DO27" s="106"/>
      <c r="DP27" s="85"/>
      <c r="DQ27" s="85"/>
      <c r="DR27" s="1640" t="s">
        <v>6054</v>
      </c>
      <c r="DS27" s="1641" t="s">
        <v>6049</v>
      </c>
      <c r="DT27" s="1642"/>
      <c r="DU27" s="1642"/>
      <c r="DV27" s="1643"/>
      <c r="DW27" s="1644" t="s">
        <v>3143</v>
      </c>
      <c r="DX27" s="1646">
        <v>10</v>
      </c>
      <c r="DY27" s="1647"/>
      <c r="DZ27" s="104"/>
      <c r="EA27" s="105"/>
      <c r="EB27" s="105"/>
      <c r="EC27" s="105"/>
      <c r="ED27" s="105"/>
      <c r="EE27" s="105"/>
      <c r="EF27" s="105"/>
      <c r="EG27" s="105"/>
      <c r="EH27" s="105"/>
      <c r="EI27" s="105"/>
      <c r="EJ27" s="105"/>
      <c r="EK27" s="105"/>
      <c r="EL27" s="105"/>
      <c r="EM27" s="105"/>
      <c r="EN27" s="105"/>
      <c r="EO27" s="105"/>
      <c r="EP27" s="105"/>
      <c r="EQ27" s="105"/>
      <c r="ER27" s="105"/>
      <c r="ES27" s="106"/>
      <c r="ET27" s="85"/>
      <c r="EU27" s="85"/>
      <c r="EV27" s="1640" t="s">
        <v>6054</v>
      </c>
      <c r="EW27" s="1641"/>
      <c r="EX27" s="1642"/>
      <c r="EY27" s="1642"/>
      <c r="EZ27" s="1643"/>
      <c r="FA27" s="1644" t="s">
        <v>3143</v>
      </c>
      <c r="FB27" s="1646"/>
      <c r="FC27" s="1647"/>
      <c r="FD27" s="104"/>
      <c r="FE27" s="105"/>
      <c r="FF27" s="105"/>
      <c r="FG27" s="105"/>
      <c r="FH27" s="105"/>
      <c r="FI27" s="105"/>
      <c r="FJ27" s="105"/>
      <c r="FK27" s="105"/>
      <c r="FL27" s="105"/>
      <c r="FM27" s="105"/>
      <c r="FN27" s="105"/>
      <c r="FO27" s="105"/>
      <c r="FP27" s="105"/>
      <c r="FQ27" s="105"/>
      <c r="FR27" s="105"/>
      <c r="FS27" s="105"/>
      <c r="FT27" s="105"/>
      <c r="FU27" s="105"/>
      <c r="FV27" s="105"/>
      <c r="FW27" s="106"/>
      <c r="FX27" s="85"/>
    </row>
    <row r="28" spans="1:180" ht="15">
      <c r="A28" s="85"/>
      <c r="B28" s="1627"/>
      <c r="C28" s="1631"/>
      <c r="D28" s="1632"/>
      <c r="E28" s="1632"/>
      <c r="F28" s="1633"/>
      <c r="G28" s="1645"/>
      <c r="H28" s="1648"/>
      <c r="I28" s="1639"/>
      <c r="J28" s="94"/>
      <c r="K28" s="93"/>
      <c r="L28" s="93"/>
      <c r="M28" s="93"/>
      <c r="N28" s="93"/>
      <c r="O28" s="93"/>
      <c r="P28" s="93"/>
      <c r="Q28" s="93"/>
      <c r="R28" s="93"/>
      <c r="S28" s="93"/>
      <c r="T28" s="93"/>
      <c r="U28" s="93"/>
      <c r="V28" s="93"/>
      <c r="W28" s="93"/>
      <c r="X28" s="93"/>
      <c r="Y28" s="93"/>
      <c r="Z28" s="93"/>
      <c r="AA28" s="93"/>
      <c r="AB28" s="93"/>
      <c r="AC28" s="95"/>
      <c r="AD28" s="85"/>
      <c r="AE28" s="85"/>
      <c r="AF28" s="1627"/>
      <c r="AG28" s="1631"/>
      <c r="AH28" s="1632"/>
      <c r="AI28" s="1632"/>
      <c r="AJ28" s="1633"/>
      <c r="AK28" s="1645"/>
      <c r="AL28" s="1648"/>
      <c r="AM28" s="1639"/>
      <c r="AN28" s="94"/>
      <c r="AO28" s="93"/>
      <c r="AP28" s="93"/>
      <c r="AQ28" s="93"/>
      <c r="AR28" s="93"/>
      <c r="AS28" s="93"/>
      <c r="AT28" s="93"/>
      <c r="AU28" s="93"/>
      <c r="AV28" s="93"/>
      <c r="AW28" s="93"/>
      <c r="AX28" s="93"/>
      <c r="AY28" s="93"/>
      <c r="AZ28" s="93"/>
      <c r="BA28" s="93"/>
      <c r="BB28" s="93"/>
      <c r="BC28" s="93"/>
      <c r="BD28" s="93"/>
      <c r="BE28" s="93"/>
      <c r="BF28" s="93"/>
      <c r="BG28" s="95"/>
      <c r="BH28" s="85"/>
      <c r="BI28" s="85"/>
      <c r="BJ28" s="1627"/>
      <c r="BK28" s="1631"/>
      <c r="BL28" s="1632"/>
      <c r="BM28" s="1632"/>
      <c r="BN28" s="1633"/>
      <c r="BO28" s="1645"/>
      <c r="BP28" s="1648"/>
      <c r="BQ28" s="1639"/>
      <c r="BR28" s="94"/>
      <c r="BS28" s="93"/>
      <c r="BT28" s="93"/>
      <c r="BU28" s="93"/>
      <c r="BV28" s="93"/>
      <c r="BW28" s="93"/>
      <c r="BX28" s="93"/>
      <c r="BY28" s="93"/>
      <c r="BZ28" s="93"/>
      <c r="CA28" s="93"/>
      <c r="CB28" s="93"/>
      <c r="CC28" s="93"/>
      <c r="CD28" s="93"/>
      <c r="CE28" s="93"/>
      <c r="CF28" s="93"/>
      <c r="CG28" s="93"/>
      <c r="CH28" s="93"/>
      <c r="CI28" s="93"/>
      <c r="CJ28" s="93"/>
      <c r="CK28" s="95"/>
      <c r="CL28" s="85"/>
      <c r="CM28" s="85"/>
      <c r="CN28" s="1627"/>
      <c r="CO28" s="1631"/>
      <c r="CP28" s="1632"/>
      <c r="CQ28" s="1632"/>
      <c r="CR28" s="1633"/>
      <c r="CS28" s="1645"/>
      <c r="CT28" s="1648"/>
      <c r="CU28" s="1639"/>
      <c r="CV28" s="94"/>
      <c r="CW28" s="93"/>
      <c r="CX28" s="93"/>
      <c r="CY28" s="93"/>
      <c r="CZ28" s="93"/>
      <c r="DA28" s="93"/>
      <c r="DB28" s="93"/>
      <c r="DC28" s="93"/>
      <c r="DD28" s="93"/>
      <c r="DE28" s="93"/>
      <c r="DF28" s="93"/>
      <c r="DG28" s="93"/>
      <c r="DH28" s="93"/>
      <c r="DI28" s="93"/>
      <c r="DJ28" s="93"/>
      <c r="DK28" s="93"/>
      <c r="DL28" s="93"/>
      <c r="DM28" s="93"/>
      <c r="DN28" s="93"/>
      <c r="DO28" s="95"/>
      <c r="DP28" s="85"/>
      <c r="DQ28" s="85"/>
      <c r="DR28" s="1627"/>
      <c r="DS28" s="1631"/>
      <c r="DT28" s="1632"/>
      <c r="DU28" s="1632"/>
      <c r="DV28" s="1633"/>
      <c r="DW28" s="1645"/>
      <c r="DX28" s="1648"/>
      <c r="DY28" s="1639"/>
      <c r="DZ28" s="94"/>
      <c r="EA28" s="93"/>
      <c r="EB28" s="93"/>
      <c r="EC28" s="93"/>
      <c r="ED28" s="93"/>
      <c r="EE28" s="93"/>
      <c r="EF28" s="93"/>
      <c r="EG28" s="93"/>
      <c r="EH28" s="93"/>
      <c r="EI28" s="93"/>
      <c r="EJ28" s="93"/>
      <c r="EK28" s="93"/>
      <c r="EL28" s="93"/>
      <c r="EM28" s="93"/>
      <c r="EN28" s="93"/>
      <c r="EO28" s="93"/>
      <c r="EP28" s="93"/>
      <c r="EQ28" s="93"/>
      <c r="ER28" s="93"/>
      <c r="ES28" s="95"/>
      <c r="ET28" s="85"/>
      <c r="EU28" s="85"/>
      <c r="EV28" s="1627"/>
      <c r="EW28" s="1631"/>
      <c r="EX28" s="1632"/>
      <c r="EY28" s="1632"/>
      <c r="EZ28" s="1633"/>
      <c r="FA28" s="1645"/>
      <c r="FB28" s="1648"/>
      <c r="FC28" s="1639"/>
      <c r="FD28" s="94"/>
      <c r="FE28" s="93"/>
      <c r="FF28" s="93"/>
      <c r="FG28" s="93"/>
      <c r="FH28" s="93"/>
      <c r="FI28" s="93"/>
      <c r="FJ28" s="93"/>
      <c r="FK28" s="93"/>
      <c r="FL28" s="93"/>
      <c r="FM28" s="93"/>
      <c r="FN28" s="93"/>
      <c r="FO28" s="93"/>
      <c r="FP28" s="93"/>
      <c r="FQ28" s="93"/>
      <c r="FR28" s="93"/>
      <c r="FS28" s="93"/>
      <c r="FT28" s="93"/>
      <c r="FU28" s="93"/>
      <c r="FV28" s="93"/>
      <c r="FW28" s="95"/>
      <c r="FX28" s="85"/>
    </row>
    <row r="29" spans="1:180" ht="18.75">
      <c r="A29" s="85"/>
      <c r="B29" s="1634"/>
      <c r="C29" s="1635"/>
      <c r="D29" s="1635"/>
      <c r="E29" s="1635"/>
      <c r="F29" s="1635"/>
      <c r="G29" s="1635"/>
      <c r="H29" s="1635"/>
      <c r="I29" s="1636"/>
      <c r="J29" s="94"/>
      <c r="K29" s="93"/>
      <c r="L29" s="93"/>
      <c r="M29" s="93"/>
      <c r="N29" s="93"/>
      <c r="O29" s="93"/>
      <c r="P29" s="93"/>
      <c r="Q29" s="93"/>
      <c r="R29" s="93"/>
      <c r="S29" s="93"/>
      <c r="T29" s="93"/>
      <c r="U29" s="93"/>
      <c r="V29" s="93"/>
      <c r="W29" s="93"/>
      <c r="X29" s="93"/>
      <c r="Y29" s="93"/>
      <c r="Z29" s="93"/>
      <c r="AA29" s="93"/>
      <c r="AB29" s="93"/>
      <c r="AC29" s="95"/>
      <c r="AD29" s="85"/>
      <c r="AE29" s="85"/>
      <c r="AF29" s="1634"/>
      <c r="AG29" s="1635"/>
      <c r="AH29" s="1635"/>
      <c r="AI29" s="1635"/>
      <c r="AJ29" s="1635"/>
      <c r="AK29" s="1635"/>
      <c r="AL29" s="1635"/>
      <c r="AM29" s="1636"/>
      <c r="AN29" s="94"/>
      <c r="AO29" s="93"/>
      <c r="AP29" s="93"/>
      <c r="AQ29" s="93"/>
      <c r="AR29" s="84"/>
      <c r="AS29" s="93"/>
      <c r="AT29" s="93"/>
      <c r="AU29" s="93"/>
      <c r="AV29" s="93"/>
      <c r="AW29" s="93"/>
      <c r="AX29" s="93"/>
      <c r="AY29" s="93"/>
      <c r="AZ29" s="93"/>
      <c r="BA29" s="93"/>
      <c r="BB29" s="93"/>
      <c r="BC29" s="93"/>
      <c r="BD29" s="93"/>
      <c r="BE29" s="93"/>
      <c r="BF29" s="93"/>
      <c r="BG29" s="95"/>
      <c r="BH29" s="85"/>
      <c r="BI29" s="85"/>
      <c r="BJ29" s="1634"/>
      <c r="BK29" s="1635"/>
      <c r="BL29" s="1635"/>
      <c r="BM29" s="1635"/>
      <c r="BN29" s="1635"/>
      <c r="BO29" s="1635"/>
      <c r="BP29" s="1635"/>
      <c r="BQ29" s="1636"/>
      <c r="BR29" s="94"/>
      <c r="BS29" s="93"/>
      <c r="BT29" s="93"/>
      <c r="BU29" s="93"/>
      <c r="BV29" s="93"/>
      <c r="BW29" s="93"/>
      <c r="BX29" s="93"/>
      <c r="BY29" s="93"/>
      <c r="BZ29" s="93"/>
      <c r="CA29" s="93"/>
      <c r="CB29" s="93"/>
      <c r="CC29" s="93"/>
      <c r="CD29" s="93"/>
      <c r="CE29" s="93"/>
      <c r="CF29" s="93"/>
      <c r="CG29" s="93"/>
      <c r="CH29" s="93"/>
      <c r="CI29" s="93"/>
      <c r="CJ29" s="93"/>
      <c r="CK29" s="95"/>
      <c r="CL29" s="85"/>
      <c r="CM29" s="85"/>
      <c r="CN29" s="1634"/>
      <c r="CO29" s="1635"/>
      <c r="CP29" s="1635"/>
      <c r="CQ29" s="1635"/>
      <c r="CR29" s="1635"/>
      <c r="CS29" s="1635"/>
      <c r="CT29" s="1635"/>
      <c r="CU29" s="1636"/>
      <c r="CV29" s="94"/>
      <c r="CW29" s="93"/>
      <c r="CX29" s="93"/>
      <c r="CY29" s="93"/>
      <c r="CZ29" s="93"/>
      <c r="DA29" s="93"/>
      <c r="DB29" s="93"/>
      <c r="DC29" s="93"/>
      <c r="DD29" s="93"/>
      <c r="DE29" s="93"/>
      <c r="DF29" s="93"/>
      <c r="DG29" s="93"/>
      <c r="DH29" s="93"/>
      <c r="DI29" s="93"/>
      <c r="DJ29" s="93"/>
      <c r="DK29" s="93"/>
      <c r="DL29" s="93"/>
      <c r="DM29" s="93"/>
      <c r="DN29" s="93"/>
      <c r="DO29" s="95"/>
      <c r="DP29" s="85"/>
      <c r="DQ29" s="85"/>
      <c r="DR29" s="1634"/>
      <c r="DS29" s="1635"/>
      <c r="DT29" s="1635"/>
      <c r="DU29" s="1635"/>
      <c r="DV29" s="1635"/>
      <c r="DW29" s="1635"/>
      <c r="DX29" s="1635"/>
      <c r="DY29" s="1636"/>
      <c r="DZ29" s="94"/>
      <c r="EA29" s="93"/>
      <c r="EB29" s="93"/>
      <c r="EC29" s="93"/>
      <c r="ED29" s="93"/>
      <c r="EE29" s="93"/>
      <c r="EF29" s="93"/>
      <c r="EG29" s="93"/>
      <c r="EH29" s="93"/>
      <c r="EI29" s="93"/>
      <c r="EJ29" s="93"/>
      <c r="EK29" s="93"/>
      <c r="EL29" s="93"/>
      <c r="EM29" s="93"/>
      <c r="EN29" s="93"/>
      <c r="EO29" s="93"/>
      <c r="EP29" s="93"/>
      <c r="EQ29" s="93"/>
      <c r="ER29" s="93"/>
      <c r="ES29" s="95"/>
      <c r="ET29" s="85"/>
      <c r="EU29" s="85"/>
      <c r="EV29" s="1634"/>
      <c r="EW29" s="1635"/>
      <c r="EX29" s="1635"/>
      <c r="EY29" s="1635"/>
      <c r="EZ29" s="1635"/>
      <c r="FA29" s="1635"/>
      <c r="FB29" s="1635"/>
      <c r="FC29" s="1636"/>
      <c r="FD29" s="94"/>
      <c r="FE29" s="93"/>
      <c r="FF29" s="93"/>
      <c r="FG29" s="93"/>
      <c r="FH29" s="93"/>
      <c r="FI29" s="93"/>
      <c r="FJ29" s="93"/>
      <c r="FK29" s="93"/>
      <c r="FL29" s="93"/>
      <c r="FM29" s="93"/>
      <c r="FN29" s="93"/>
      <c r="FO29" s="93"/>
      <c r="FP29" s="93"/>
      <c r="FQ29" s="93"/>
      <c r="FR29" s="93"/>
      <c r="FS29" s="93"/>
      <c r="FT29" s="93"/>
      <c r="FU29" s="93"/>
      <c r="FV29" s="93"/>
      <c r="FW29" s="95"/>
      <c r="FX29" s="85"/>
    </row>
    <row r="30" spans="1:180" ht="15">
      <c r="A30" s="85"/>
      <c r="B30" s="1637"/>
      <c r="C30" s="1638"/>
      <c r="D30" s="1638"/>
      <c r="E30" s="1638"/>
      <c r="F30" s="1638"/>
      <c r="G30" s="1638"/>
      <c r="H30" s="1638"/>
      <c r="I30" s="1639"/>
      <c r="J30" s="94"/>
      <c r="K30" s="93"/>
      <c r="L30" s="93"/>
      <c r="M30" s="93"/>
      <c r="N30" s="93"/>
      <c r="O30" s="93"/>
      <c r="P30" s="93"/>
      <c r="Q30" s="93"/>
      <c r="R30" s="93"/>
      <c r="S30" s="93"/>
      <c r="T30" s="93"/>
      <c r="U30" s="93"/>
      <c r="V30" s="93"/>
      <c r="W30" s="93"/>
      <c r="X30" s="93"/>
      <c r="Y30" s="93"/>
      <c r="Z30" s="93"/>
      <c r="AA30" s="93"/>
      <c r="AB30" s="93"/>
      <c r="AC30" s="95"/>
      <c r="AD30" s="85"/>
      <c r="AE30" s="85"/>
      <c r="AF30" s="1637"/>
      <c r="AG30" s="1638"/>
      <c r="AH30" s="1638"/>
      <c r="AI30" s="1638"/>
      <c r="AJ30" s="1638"/>
      <c r="AK30" s="1638"/>
      <c r="AL30" s="1638"/>
      <c r="AM30" s="1639"/>
      <c r="AN30" s="94"/>
      <c r="AO30" s="93"/>
      <c r="AP30" s="93"/>
      <c r="AQ30" s="93"/>
      <c r="AR30" s="93"/>
      <c r="AS30" s="93"/>
      <c r="AT30" s="93"/>
      <c r="AU30" s="93"/>
      <c r="AV30" s="93"/>
      <c r="AW30" s="93"/>
      <c r="AX30" s="93"/>
      <c r="AY30" s="93"/>
      <c r="AZ30" s="93"/>
      <c r="BA30" s="93"/>
      <c r="BB30" s="93"/>
      <c r="BC30" s="93"/>
      <c r="BD30" s="93"/>
      <c r="BE30" s="93"/>
      <c r="BF30" s="93"/>
      <c r="BG30" s="95"/>
      <c r="BH30" s="85"/>
      <c r="BI30" s="85"/>
      <c r="BJ30" s="1637"/>
      <c r="BK30" s="1638"/>
      <c r="BL30" s="1638"/>
      <c r="BM30" s="1638"/>
      <c r="BN30" s="1638"/>
      <c r="BO30" s="1638"/>
      <c r="BP30" s="1638"/>
      <c r="BQ30" s="1639"/>
      <c r="BR30" s="94"/>
      <c r="BS30" s="93"/>
      <c r="BT30" s="93"/>
      <c r="BU30" s="93"/>
      <c r="BV30" s="93"/>
      <c r="BW30" s="93"/>
      <c r="BX30" s="93"/>
      <c r="BY30" s="93"/>
      <c r="BZ30" s="93"/>
      <c r="CA30" s="93"/>
      <c r="CB30" s="93"/>
      <c r="CC30" s="93"/>
      <c r="CD30" s="93"/>
      <c r="CE30" s="93"/>
      <c r="CF30" s="93"/>
      <c r="CG30" s="93"/>
      <c r="CH30" s="93"/>
      <c r="CI30" s="93"/>
      <c r="CJ30" s="93"/>
      <c r="CK30" s="95"/>
      <c r="CL30" s="85"/>
      <c r="CM30" s="85"/>
      <c r="CN30" s="1637"/>
      <c r="CO30" s="1638"/>
      <c r="CP30" s="1638"/>
      <c r="CQ30" s="1638"/>
      <c r="CR30" s="1638"/>
      <c r="CS30" s="1638"/>
      <c r="CT30" s="1638"/>
      <c r="CU30" s="1639"/>
      <c r="CV30" s="94"/>
      <c r="CW30" s="93"/>
      <c r="CX30" s="93"/>
      <c r="CY30" s="93"/>
      <c r="CZ30" s="93"/>
      <c r="DA30" s="93"/>
      <c r="DB30" s="93"/>
      <c r="DC30" s="93"/>
      <c r="DD30" s="93"/>
      <c r="DE30" s="93"/>
      <c r="DF30" s="93"/>
      <c r="DG30" s="93"/>
      <c r="DH30" s="93"/>
      <c r="DI30" s="93"/>
      <c r="DJ30" s="93"/>
      <c r="DK30" s="93"/>
      <c r="DL30" s="93"/>
      <c r="DM30" s="93"/>
      <c r="DN30" s="93"/>
      <c r="DO30" s="95"/>
      <c r="DP30" s="85"/>
      <c r="DQ30" s="85"/>
      <c r="DR30" s="1637"/>
      <c r="DS30" s="1638"/>
      <c r="DT30" s="1638"/>
      <c r="DU30" s="1638"/>
      <c r="DV30" s="1638"/>
      <c r="DW30" s="1638"/>
      <c r="DX30" s="1638"/>
      <c r="DY30" s="1639"/>
      <c r="DZ30" s="94"/>
      <c r="EA30" s="93"/>
      <c r="EB30" s="93"/>
      <c r="EC30" s="93"/>
      <c r="ED30" s="93"/>
      <c r="EE30" s="93"/>
      <c r="EF30" s="93"/>
      <c r="EG30" s="93"/>
      <c r="EH30" s="93"/>
      <c r="EI30" s="93"/>
      <c r="EJ30" s="93"/>
      <c r="EK30" s="93"/>
      <c r="EL30" s="93"/>
      <c r="EM30" s="93"/>
      <c r="EN30" s="93"/>
      <c r="EO30" s="93"/>
      <c r="EP30" s="93"/>
      <c r="EQ30" s="93"/>
      <c r="ER30" s="93"/>
      <c r="ES30" s="95"/>
      <c r="ET30" s="85"/>
      <c r="EU30" s="85"/>
      <c r="EV30" s="1637"/>
      <c r="EW30" s="1638"/>
      <c r="EX30" s="1638"/>
      <c r="EY30" s="1638"/>
      <c r="EZ30" s="1638"/>
      <c r="FA30" s="1638"/>
      <c r="FB30" s="1638"/>
      <c r="FC30" s="1639"/>
      <c r="FD30" s="94"/>
      <c r="FE30" s="93"/>
      <c r="FF30" s="93"/>
      <c r="FG30" s="93"/>
      <c r="FH30" s="93"/>
      <c r="FI30" s="93"/>
      <c r="FJ30" s="93"/>
      <c r="FK30" s="93"/>
      <c r="FL30" s="93"/>
      <c r="FM30" s="93"/>
      <c r="FN30" s="93"/>
      <c r="FO30" s="93"/>
      <c r="FP30" s="93"/>
      <c r="FQ30" s="93"/>
      <c r="FR30" s="93"/>
      <c r="FS30" s="93"/>
      <c r="FT30" s="93"/>
      <c r="FU30" s="93"/>
      <c r="FV30" s="93"/>
      <c r="FW30" s="95"/>
      <c r="FX30" s="85"/>
    </row>
    <row r="31" spans="1:180" ht="15" customHeight="1">
      <c r="A31" s="85"/>
      <c r="B31" s="1617"/>
      <c r="C31" s="1618"/>
      <c r="D31" s="1618"/>
      <c r="E31" s="1618"/>
      <c r="F31" s="1618"/>
      <c r="G31" s="1618"/>
      <c r="H31" s="1618"/>
      <c r="I31" s="1619"/>
      <c r="J31" s="94"/>
      <c r="K31" s="93"/>
      <c r="L31" s="93"/>
      <c r="M31" s="93"/>
      <c r="N31" s="93"/>
      <c r="O31" s="93"/>
      <c r="P31" s="93"/>
      <c r="Q31" s="93"/>
      <c r="R31" s="93"/>
      <c r="S31" s="93"/>
      <c r="T31" s="93"/>
      <c r="U31" s="93"/>
      <c r="V31" s="93"/>
      <c r="W31" s="93"/>
      <c r="X31" s="93"/>
      <c r="Y31" s="93"/>
      <c r="Z31" s="93"/>
      <c r="AA31" s="93"/>
      <c r="AB31" s="93"/>
      <c r="AC31" s="95"/>
      <c r="AD31" s="85"/>
      <c r="AE31" s="85"/>
      <c r="AF31" s="1617"/>
      <c r="AG31" s="1618"/>
      <c r="AH31" s="1618"/>
      <c r="AI31" s="1618"/>
      <c r="AJ31" s="1618"/>
      <c r="AK31" s="1618"/>
      <c r="AL31" s="1618"/>
      <c r="AM31" s="1619"/>
      <c r="AN31" s="94"/>
      <c r="AO31" s="93"/>
      <c r="AP31" s="93"/>
      <c r="AQ31" s="93"/>
      <c r="AR31" s="93"/>
      <c r="AS31" s="93"/>
      <c r="AT31" s="93"/>
      <c r="AU31" s="93"/>
      <c r="AV31" s="93"/>
      <c r="AW31" s="93"/>
      <c r="AX31" s="93"/>
      <c r="AY31" s="93"/>
      <c r="AZ31" s="93"/>
      <c r="BA31" s="93"/>
      <c r="BB31" s="93"/>
      <c r="BC31" s="93"/>
      <c r="BD31" s="93"/>
      <c r="BE31" s="93"/>
      <c r="BF31" s="93"/>
      <c r="BG31" s="95"/>
      <c r="BH31" s="85"/>
      <c r="BI31" s="85"/>
      <c r="BJ31" s="1617"/>
      <c r="BK31" s="1618"/>
      <c r="BL31" s="1618"/>
      <c r="BM31" s="1618"/>
      <c r="BN31" s="1618"/>
      <c r="BO31" s="1618"/>
      <c r="BP31" s="1618"/>
      <c r="BQ31" s="1619"/>
      <c r="BR31" s="94"/>
      <c r="BS31" s="93"/>
      <c r="BT31" s="93"/>
      <c r="BU31" s="93"/>
      <c r="BV31" s="93"/>
      <c r="BW31" s="93"/>
      <c r="BX31" s="93"/>
      <c r="BY31" s="93"/>
      <c r="BZ31" s="93"/>
      <c r="CA31" s="93"/>
      <c r="CB31" s="93"/>
      <c r="CC31" s="93"/>
      <c r="CD31" s="93"/>
      <c r="CE31" s="93"/>
      <c r="CF31" s="93"/>
      <c r="CG31" s="93"/>
      <c r="CH31" s="93"/>
      <c r="CI31" s="93"/>
      <c r="CJ31" s="93"/>
      <c r="CK31" s="95"/>
      <c r="CL31" s="85"/>
      <c r="CM31" s="85"/>
      <c r="CN31" s="1617"/>
      <c r="CO31" s="1618"/>
      <c r="CP31" s="1618"/>
      <c r="CQ31" s="1618"/>
      <c r="CR31" s="1618"/>
      <c r="CS31" s="1618"/>
      <c r="CT31" s="1618"/>
      <c r="CU31" s="1619"/>
      <c r="CV31" s="94"/>
      <c r="CW31" s="93"/>
      <c r="CX31" s="93"/>
      <c r="CY31" s="93"/>
      <c r="CZ31" s="93"/>
      <c r="DA31" s="93"/>
      <c r="DB31" s="93"/>
      <c r="DC31" s="93"/>
      <c r="DD31" s="93"/>
      <c r="DE31" s="93"/>
      <c r="DF31" s="93"/>
      <c r="DG31" s="93"/>
      <c r="DH31" s="93"/>
      <c r="DI31" s="93"/>
      <c r="DJ31" s="93"/>
      <c r="DK31" s="93"/>
      <c r="DL31" s="93"/>
      <c r="DM31" s="93"/>
      <c r="DN31" s="93"/>
      <c r="DO31" s="95"/>
      <c r="DP31" s="85"/>
      <c r="DQ31" s="85"/>
      <c r="DR31" s="1617"/>
      <c r="DS31" s="1618"/>
      <c r="DT31" s="1618"/>
      <c r="DU31" s="1618"/>
      <c r="DV31" s="1618"/>
      <c r="DW31" s="1618"/>
      <c r="DX31" s="1618"/>
      <c r="DY31" s="1619"/>
      <c r="DZ31" s="94"/>
      <c r="EA31" s="93"/>
      <c r="EB31" s="93"/>
      <c r="EC31" s="93"/>
      <c r="ED31" s="93"/>
      <c r="EE31" s="93"/>
      <c r="EF31" s="93"/>
      <c r="EG31" s="93"/>
      <c r="EH31" s="93"/>
      <c r="EI31" s="93"/>
      <c r="EJ31" s="93"/>
      <c r="EK31" s="93"/>
      <c r="EL31" s="93"/>
      <c r="EM31" s="93"/>
      <c r="EN31" s="93"/>
      <c r="EO31" s="93"/>
      <c r="EP31" s="93"/>
      <c r="EQ31" s="93"/>
      <c r="ER31" s="93"/>
      <c r="ES31" s="95"/>
      <c r="ET31" s="85"/>
      <c r="EU31" s="85"/>
      <c r="EV31" s="1617"/>
      <c r="EW31" s="1618"/>
      <c r="EX31" s="1618"/>
      <c r="EY31" s="1618"/>
      <c r="EZ31" s="1618"/>
      <c r="FA31" s="1618"/>
      <c r="FB31" s="1618"/>
      <c r="FC31" s="1619"/>
      <c r="FD31" s="94"/>
      <c r="FE31" s="93"/>
      <c r="FF31" s="93"/>
      <c r="FG31" s="93"/>
      <c r="FH31" s="93"/>
      <c r="FI31" s="93"/>
      <c r="FJ31" s="93"/>
      <c r="FK31" s="93"/>
      <c r="FL31" s="93"/>
      <c r="FM31" s="93"/>
      <c r="FN31" s="93"/>
      <c r="FO31" s="93"/>
      <c r="FP31" s="93"/>
      <c r="FQ31" s="93"/>
      <c r="FR31" s="93"/>
      <c r="FS31" s="93"/>
      <c r="FT31" s="93"/>
      <c r="FU31" s="93"/>
      <c r="FV31" s="93"/>
      <c r="FW31" s="95"/>
      <c r="FX31" s="85"/>
    </row>
    <row r="32" spans="1:180" ht="15">
      <c r="A32" s="85"/>
      <c r="B32" s="1620"/>
      <c r="C32" s="1621"/>
      <c r="D32" s="1621"/>
      <c r="E32" s="1621"/>
      <c r="F32" s="1621"/>
      <c r="G32" s="1621"/>
      <c r="H32" s="1621"/>
      <c r="I32" s="1622"/>
      <c r="J32" s="94"/>
      <c r="K32" s="93"/>
      <c r="L32" s="93"/>
      <c r="M32" s="93"/>
      <c r="N32" s="93"/>
      <c r="O32" s="93"/>
      <c r="P32" s="93"/>
      <c r="Q32" s="93"/>
      <c r="R32" s="93"/>
      <c r="S32" s="93"/>
      <c r="T32" s="93"/>
      <c r="U32" s="93"/>
      <c r="V32" s="93"/>
      <c r="W32" s="93"/>
      <c r="X32" s="93"/>
      <c r="Y32" s="93"/>
      <c r="Z32" s="93"/>
      <c r="AA32" s="93"/>
      <c r="AB32" s="93"/>
      <c r="AC32" s="95"/>
      <c r="AD32" s="85"/>
      <c r="AE32" s="85"/>
      <c r="AF32" s="1620"/>
      <c r="AG32" s="1621"/>
      <c r="AH32" s="1621"/>
      <c r="AI32" s="1621"/>
      <c r="AJ32" s="1621"/>
      <c r="AK32" s="1621"/>
      <c r="AL32" s="1621"/>
      <c r="AM32" s="1622"/>
      <c r="AN32" s="94"/>
      <c r="AO32" s="93"/>
      <c r="AP32" s="93"/>
      <c r="AQ32" s="93"/>
      <c r="AR32" s="93"/>
      <c r="AS32" s="93"/>
      <c r="AT32" s="93"/>
      <c r="AU32" s="93"/>
      <c r="AV32" s="93"/>
      <c r="AW32" s="93"/>
      <c r="AX32" s="93"/>
      <c r="AY32" s="93"/>
      <c r="AZ32" s="93"/>
      <c r="BA32" s="93"/>
      <c r="BB32" s="93"/>
      <c r="BC32" s="93"/>
      <c r="BD32" s="93"/>
      <c r="BE32" s="93"/>
      <c r="BF32" s="93"/>
      <c r="BG32" s="95"/>
      <c r="BH32" s="85"/>
      <c r="BI32" s="85"/>
      <c r="BJ32" s="1620"/>
      <c r="BK32" s="1621"/>
      <c r="BL32" s="1621"/>
      <c r="BM32" s="1621"/>
      <c r="BN32" s="1621"/>
      <c r="BO32" s="1621"/>
      <c r="BP32" s="1621"/>
      <c r="BQ32" s="1622"/>
      <c r="BR32" s="94"/>
      <c r="BS32" s="93"/>
      <c r="BT32" s="93"/>
      <c r="BU32" s="93"/>
      <c r="BV32" s="93"/>
      <c r="BW32" s="93"/>
      <c r="BX32" s="93"/>
      <c r="BY32" s="93"/>
      <c r="BZ32" s="93"/>
      <c r="CA32" s="93"/>
      <c r="CB32" s="93"/>
      <c r="CC32" s="93"/>
      <c r="CD32" s="93"/>
      <c r="CE32" s="93"/>
      <c r="CF32" s="93"/>
      <c r="CG32" s="93"/>
      <c r="CH32" s="93"/>
      <c r="CI32" s="93"/>
      <c r="CJ32" s="93"/>
      <c r="CK32" s="95"/>
      <c r="CL32" s="85"/>
      <c r="CM32" s="85"/>
      <c r="CN32" s="1620"/>
      <c r="CO32" s="1621"/>
      <c r="CP32" s="1621"/>
      <c r="CQ32" s="1621"/>
      <c r="CR32" s="1621"/>
      <c r="CS32" s="1621"/>
      <c r="CT32" s="1621"/>
      <c r="CU32" s="1622"/>
      <c r="CV32" s="94"/>
      <c r="CW32" s="93"/>
      <c r="CX32" s="93"/>
      <c r="CY32" s="93"/>
      <c r="CZ32" s="93"/>
      <c r="DA32" s="93"/>
      <c r="DB32" s="93"/>
      <c r="DC32" s="93"/>
      <c r="DD32" s="93"/>
      <c r="DE32" s="93"/>
      <c r="DF32" s="93"/>
      <c r="DG32" s="93"/>
      <c r="DH32" s="93"/>
      <c r="DI32" s="93"/>
      <c r="DJ32" s="93"/>
      <c r="DK32" s="93"/>
      <c r="DL32" s="93"/>
      <c r="DM32" s="93"/>
      <c r="DN32" s="93"/>
      <c r="DO32" s="95"/>
      <c r="DP32" s="85"/>
      <c r="DQ32" s="85"/>
      <c r="DR32" s="1620"/>
      <c r="DS32" s="1621"/>
      <c r="DT32" s="1621"/>
      <c r="DU32" s="1621"/>
      <c r="DV32" s="1621"/>
      <c r="DW32" s="1621"/>
      <c r="DX32" s="1621"/>
      <c r="DY32" s="1622"/>
      <c r="DZ32" s="94"/>
      <c r="EA32" s="93"/>
      <c r="EB32" s="93"/>
      <c r="EC32" s="93"/>
      <c r="ED32" s="93"/>
      <c r="EE32" s="93"/>
      <c r="EF32" s="93"/>
      <c r="EG32" s="93"/>
      <c r="EH32" s="93"/>
      <c r="EI32" s="93"/>
      <c r="EJ32" s="93"/>
      <c r="EK32" s="93"/>
      <c r="EL32" s="93"/>
      <c r="EM32" s="93"/>
      <c r="EN32" s="93"/>
      <c r="EO32" s="93"/>
      <c r="EP32" s="93"/>
      <c r="EQ32" s="93"/>
      <c r="ER32" s="93"/>
      <c r="ES32" s="95"/>
      <c r="ET32" s="85"/>
      <c r="EU32" s="85"/>
      <c r="EV32" s="1620"/>
      <c r="EW32" s="1621"/>
      <c r="EX32" s="1621"/>
      <c r="EY32" s="1621"/>
      <c r="EZ32" s="1621"/>
      <c r="FA32" s="1621"/>
      <c r="FB32" s="1621"/>
      <c r="FC32" s="1622"/>
      <c r="FD32" s="94"/>
      <c r="FE32" s="93"/>
      <c r="FF32" s="93"/>
      <c r="FG32" s="93"/>
      <c r="FH32" s="93"/>
      <c r="FI32" s="93"/>
      <c r="FJ32" s="93"/>
      <c r="FK32" s="93"/>
      <c r="FL32" s="93"/>
      <c r="FM32" s="93"/>
      <c r="FN32" s="93"/>
      <c r="FO32" s="93"/>
      <c r="FP32" s="93"/>
      <c r="FQ32" s="93"/>
      <c r="FR32" s="93"/>
      <c r="FS32" s="93"/>
      <c r="FT32" s="93"/>
      <c r="FU32" s="93"/>
      <c r="FV32" s="93"/>
      <c r="FW32" s="95"/>
      <c r="FX32" s="85"/>
    </row>
    <row r="33" spans="1:180" ht="15">
      <c r="A33" s="85"/>
      <c r="B33" s="1620"/>
      <c r="C33" s="1621"/>
      <c r="D33" s="1621"/>
      <c r="E33" s="1621"/>
      <c r="F33" s="1621"/>
      <c r="G33" s="1621"/>
      <c r="H33" s="1621"/>
      <c r="I33" s="1622"/>
      <c r="J33" s="94"/>
      <c r="K33" s="93"/>
      <c r="L33" s="93"/>
      <c r="M33" s="93"/>
      <c r="N33" s="93"/>
      <c r="O33" s="93"/>
      <c r="P33" s="93"/>
      <c r="Q33" s="93"/>
      <c r="R33" s="93"/>
      <c r="S33" s="93"/>
      <c r="T33" s="93"/>
      <c r="U33" s="93"/>
      <c r="V33" s="93"/>
      <c r="W33" s="93"/>
      <c r="X33" s="93"/>
      <c r="Y33" s="93"/>
      <c r="Z33" s="93"/>
      <c r="AA33" s="93"/>
      <c r="AB33" s="93"/>
      <c r="AC33" s="95"/>
      <c r="AD33" s="85"/>
      <c r="AE33" s="85"/>
      <c r="AF33" s="1620"/>
      <c r="AG33" s="1621"/>
      <c r="AH33" s="1621"/>
      <c r="AI33" s="1621"/>
      <c r="AJ33" s="1621"/>
      <c r="AK33" s="1621"/>
      <c r="AL33" s="1621"/>
      <c r="AM33" s="1622"/>
      <c r="AN33" s="94"/>
      <c r="AO33" s="93"/>
      <c r="AP33" s="93"/>
      <c r="AQ33" s="93"/>
      <c r="AR33" s="93"/>
      <c r="AS33" s="93"/>
      <c r="AT33" s="93"/>
      <c r="AU33" s="93"/>
      <c r="AV33" s="93"/>
      <c r="AW33" s="93"/>
      <c r="AX33" s="93"/>
      <c r="AY33" s="93"/>
      <c r="AZ33" s="93"/>
      <c r="BA33" s="93"/>
      <c r="BB33" s="93"/>
      <c r="BC33" s="93"/>
      <c r="BD33" s="93"/>
      <c r="BE33" s="93"/>
      <c r="BF33" s="93"/>
      <c r="BG33" s="95"/>
      <c r="BH33" s="85"/>
      <c r="BI33" s="85"/>
      <c r="BJ33" s="1620"/>
      <c r="BK33" s="1621"/>
      <c r="BL33" s="1621"/>
      <c r="BM33" s="1621"/>
      <c r="BN33" s="1621"/>
      <c r="BO33" s="1621"/>
      <c r="BP33" s="1621"/>
      <c r="BQ33" s="1622"/>
      <c r="BR33" s="94"/>
      <c r="BS33" s="93"/>
      <c r="BT33" s="93"/>
      <c r="BU33" s="93"/>
      <c r="BV33" s="93"/>
      <c r="BW33" s="93"/>
      <c r="BX33" s="93"/>
      <c r="BY33" s="93"/>
      <c r="BZ33" s="93"/>
      <c r="CA33" s="93"/>
      <c r="CB33" s="93"/>
      <c r="CC33" s="93"/>
      <c r="CD33" s="93"/>
      <c r="CE33" s="93"/>
      <c r="CF33" s="93"/>
      <c r="CG33" s="93"/>
      <c r="CH33" s="93"/>
      <c r="CI33" s="93"/>
      <c r="CJ33" s="93"/>
      <c r="CK33" s="95"/>
      <c r="CL33" s="85"/>
      <c r="CM33" s="85"/>
      <c r="CN33" s="1620"/>
      <c r="CO33" s="1621"/>
      <c r="CP33" s="1621"/>
      <c r="CQ33" s="1621"/>
      <c r="CR33" s="1621"/>
      <c r="CS33" s="1621"/>
      <c r="CT33" s="1621"/>
      <c r="CU33" s="1622"/>
      <c r="CV33" s="94"/>
      <c r="CW33" s="93"/>
      <c r="CX33" s="93"/>
      <c r="CY33" s="93"/>
      <c r="CZ33" s="93"/>
      <c r="DA33" s="93"/>
      <c r="DB33" s="93"/>
      <c r="DC33" s="93"/>
      <c r="DD33" s="93"/>
      <c r="DE33" s="93"/>
      <c r="DF33" s="93"/>
      <c r="DG33" s="93"/>
      <c r="DH33" s="93"/>
      <c r="DI33" s="93"/>
      <c r="DJ33" s="93"/>
      <c r="DK33" s="93"/>
      <c r="DL33" s="93"/>
      <c r="DM33" s="93"/>
      <c r="DN33" s="93"/>
      <c r="DO33" s="95"/>
      <c r="DP33" s="85"/>
      <c r="DQ33" s="85"/>
      <c r="DR33" s="1620"/>
      <c r="DS33" s="1621"/>
      <c r="DT33" s="1621"/>
      <c r="DU33" s="1621"/>
      <c r="DV33" s="1621"/>
      <c r="DW33" s="1621"/>
      <c r="DX33" s="1621"/>
      <c r="DY33" s="1622"/>
      <c r="DZ33" s="94"/>
      <c r="EA33" s="93"/>
      <c r="EB33" s="93"/>
      <c r="EC33" s="93"/>
      <c r="ED33" s="93"/>
      <c r="EE33" s="93"/>
      <c r="EF33" s="93"/>
      <c r="EG33" s="93"/>
      <c r="EH33" s="93"/>
      <c r="EI33" s="93"/>
      <c r="EJ33" s="93"/>
      <c r="EK33" s="93"/>
      <c r="EL33" s="93"/>
      <c r="EM33" s="93"/>
      <c r="EN33" s="93"/>
      <c r="EO33" s="93"/>
      <c r="EP33" s="93"/>
      <c r="EQ33" s="93"/>
      <c r="ER33" s="93"/>
      <c r="ES33" s="95"/>
      <c r="ET33" s="85"/>
      <c r="EU33" s="85"/>
      <c r="EV33" s="1620"/>
      <c r="EW33" s="1621"/>
      <c r="EX33" s="1621"/>
      <c r="EY33" s="1621"/>
      <c r="EZ33" s="1621"/>
      <c r="FA33" s="1621"/>
      <c r="FB33" s="1621"/>
      <c r="FC33" s="1622"/>
      <c r="FD33" s="94"/>
      <c r="FE33" s="93"/>
      <c r="FF33" s="93"/>
      <c r="FG33" s="93"/>
      <c r="FH33" s="93"/>
      <c r="FI33" s="93"/>
      <c r="FJ33" s="93"/>
      <c r="FK33" s="93"/>
      <c r="FL33" s="93"/>
      <c r="FM33" s="93"/>
      <c r="FN33" s="93"/>
      <c r="FO33" s="93"/>
      <c r="FP33" s="93"/>
      <c r="FQ33" s="93"/>
      <c r="FR33" s="93"/>
      <c r="FS33" s="93"/>
      <c r="FT33" s="93"/>
      <c r="FU33" s="93"/>
      <c r="FV33" s="93"/>
      <c r="FW33" s="95"/>
      <c r="FX33" s="85"/>
    </row>
    <row r="34" spans="1:180" ht="15">
      <c r="A34" s="85"/>
      <c r="B34" s="1620"/>
      <c r="C34" s="1621"/>
      <c r="D34" s="1621"/>
      <c r="E34" s="1621"/>
      <c r="F34" s="1621"/>
      <c r="G34" s="1621"/>
      <c r="H34" s="1621"/>
      <c r="I34" s="1622"/>
      <c r="J34" s="94"/>
      <c r="K34" s="93"/>
      <c r="L34" s="93"/>
      <c r="M34" s="93"/>
      <c r="N34" s="93"/>
      <c r="O34" s="93"/>
      <c r="P34" s="93"/>
      <c r="Q34" s="93"/>
      <c r="R34" s="93"/>
      <c r="S34" s="93"/>
      <c r="T34" s="93"/>
      <c r="U34" s="93"/>
      <c r="V34" s="93"/>
      <c r="W34" s="93"/>
      <c r="X34" s="93"/>
      <c r="Y34" s="93"/>
      <c r="Z34" s="93"/>
      <c r="AA34" s="93"/>
      <c r="AB34" s="93"/>
      <c r="AC34" s="95"/>
      <c r="AD34" s="85"/>
      <c r="AE34" s="85"/>
      <c r="AF34" s="1620"/>
      <c r="AG34" s="1621"/>
      <c r="AH34" s="1621"/>
      <c r="AI34" s="1621"/>
      <c r="AJ34" s="1621"/>
      <c r="AK34" s="1621"/>
      <c r="AL34" s="1621"/>
      <c r="AM34" s="1622"/>
      <c r="AN34" s="94"/>
      <c r="AO34" s="93"/>
      <c r="AP34" s="93"/>
      <c r="AQ34" s="93"/>
      <c r="AR34" s="93"/>
      <c r="AS34" s="93"/>
      <c r="AT34" s="93"/>
      <c r="AU34" s="93"/>
      <c r="AV34" s="93"/>
      <c r="AW34" s="93"/>
      <c r="AX34" s="93"/>
      <c r="AY34" s="93"/>
      <c r="AZ34" s="93"/>
      <c r="BA34" s="93"/>
      <c r="BB34" s="93"/>
      <c r="BC34" s="93"/>
      <c r="BD34" s="93"/>
      <c r="BE34" s="93"/>
      <c r="BF34" s="93"/>
      <c r="BG34" s="95"/>
      <c r="BH34" s="85"/>
      <c r="BI34" s="85"/>
      <c r="BJ34" s="1620"/>
      <c r="BK34" s="1621"/>
      <c r="BL34" s="1621"/>
      <c r="BM34" s="1621"/>
      <c r="BN34" s="1621"/>
      <c r="BO34" s="1621"/>
      <c r="BP34" s="1621"/>
      <c r="BQ34" s="1622"/>
      <c r="BR34" s="94"/>
      <c r="BS34" s="93"/>
      <c r="BT34" s="93"/>
      <c r="BU34" s="93"/>
      <c r="BV34" s="93"/>
      <c r="BW34" s="93"/>
      <c r="BX34" s="93"/>
      <c r="BY34" s="93"/>
      <c r="BZ34" s="93"/>
      <c r="CA34" s="93"/>
      <c r="CB34" s="93"/>
      <c r="CC34" s="93"/>
      <c r="CD34" s="93"/>
      <c r="CE34" s="93"/>
      <c r="CF34" s="93"/>
      <c r="CG34" s="93"/>
      <c r="CH34" s="93"/>
      <c r="CI34" s="93"/>
      <c r="CJ34" s="93"/>
      <c r="CK34" s="95"/>
      <c r="CL34" s="85"/>
      <c r="CM34" s="85"/>
      <c r="CN34" s="1620"/>
      <c r="CO34" s="1621"/>
      <c r="CP34" s="1621"/>
      <c r="CQ34" s="1621"/>
      <c r="CR34" s="1621"/>
      <c r="CS34" s="1621"/>
      <c r="CT34" s="1621"/>
      <c r="CU34" s="1622"/>
      <c r="CV34" s="94"/>
      <c r="CW34" s="93"/>
      <c r="CX34" s="93"/>
      <c r="CY34" s="93"/>
      <c r="CZ34" s="93"/>
      <c r="DA34" s="93"/>
      <c r="DB34" s="93"/>
      <c r="DC34" s="93"/>
      <c r="DD34" s="93"/>
      <c r="DE34" s="93"/>
      <c r="DF34" s="93"/>
      <c r="DG34" s="93"/>
      <c r="DH34" s="93"/>
      <c r="DI34" s="93"/>
      <c r="DJ34" s="93"/>
      <c r="DK34" s="93"/>
      <c r="DL34" s="93"/>
      <c r="DM34" s="93"/>
      <c r="DN34" s="93"/>
      <c r="DO34" s="95"/>
      <c r="DP34" s="85"/>
      <c r="DQ34" s="85"/>
      <c r="DR34" s="1620"/>
      <c r="DS34" s="1621"/>
      <c r="DT34" s="1621"/>
      <c r="DU34" s="1621"/>
      <c r="DV34" s="1621"/>
      <c r="DW34" s="1621"/>
      <c r="DX34" s="1621"/>
      <c r="DY34" s="1622"/>
      <c r="DZ34" s="94"/>
      <c r="EA34" s="93"/>
      <c r="EB34" s="93"/>
      <c r="EC34" s="93"/>
      <c r="ED34" s="93"/>
      <c r="EE34" s="93"/>
      <c r="EF34" s="93"/>
      <c r="EG34" s="93"/>
      <c r="EH34" s="93"/>
      <c r="EI34" s="93"/>
      <c r="EJ34" s="93"/>
      <c r="EK34" s="93"/>
      <c r="EL34" s="93"/>
      <c r="EM34" s="93"/>
      <c r="EN34" s="93"/>
      <c r="EO34" s="93"/>
      <c r="EP34" s="93"/>
      <c r="EQ34" s="93"/>
      <c r="ER34" s="93"/>
      <c r="ES34" s="95"/>
      <c r="ET34" s="85"/>
      <c r="EU34" s="85"/>
      <c r="EV34" s="1620"/>
      <c r="EW34" s="1621"/>
      <c r="EX34" s="1621"/>
      <c r="EY34" s="1621"/>
      <c r="EZ34" s="1621"/>
      <c r="FA34" s="1621"/>
      <c r="FB34" s="1621"/>
      <c r="FC34" s="1622"/>
      <c r="FD34" s="94"/>
      <c r="FE34" s="93"/>
      <c r="FF34" s="93"/>
      <c r="FG34" s="93"/>
      <c r="FH34" s="93"/>
      <c r="FI34" s="93"/>
      <c r="FJ34" s="93"/>
      <c r="FK34" s="93"/>
      <c r="FL34" s="93"/>
      <c r="FM34" s="93"/>
      <c r="FN34" s="93"/>
      <c r="FO34" s="93"/>
      <c r="FP34" s="93"/>
      <c r="FQ34" s="93"/>
      <c r="FR34" s="93"/>
      <c r="FS34" s="93"/>
      <c r="FT34" s="93"/>
      <c r="FU34" s="93"/>
      <c r="FV34" s="93"/>
      <c r="FW34" s="95"/>
      <c r="FX34" s="85"/>
    </row>
    <row r="35" spans="1:180" ht="18.75">
      <c r="A35" s="85"/>
      <c r="B35" s="1620"/>
      <c r="C35" s="1621"/>
      <c r="D35" s="1621"/>
      <c r="E35" s="1621"/>
      <c r="F35" s="1621"/>
      <c r="G35" s="1621"/>
      <c r="H35" s="1621"/>
      <c r="I35" s="1622"/>
      <c r="J35" s="94"/>
      <c r="K35" s="93"/>
      <c r="L35" s="93"/>
      <c r="M35" s="93"/>
      <c r="N35" s="93"/>
      <c r="O35" s="93"/>
      <c r="P35" s="93"/>
      <c r="Q35" s="93"/>
      <c r="R35" s="93"/>
      <c r="S35" s="93"/>
      <c r="T35" s="93"/>
      <c r="U35" s="93"/>
      <c r="V35" s="93"/>
      <c r="W35" s="93"/>
      <c r="X35" s="93"/>
      <c r="Y35" s="93"/>
      <c r="Z35" s="93"/>
      <c r="AA35" s="93"/>
      <c r="AB35" s="93"/>
      <c r="AC35" s="95"/>
      <c r="AD35" s="85"/>
      <c r="AE35" s="85"/>
      <c r="AF35" s="1620"/>
      <c r="AG35" s="1621"/>
      <c r="AH35" s="1621"/>
      <c r="AI35" s="1621"/>
      <c r="AJ35" s="1621"/>
      <c r="AK35" s="1621"/>
      <c r="AL35" s="1621"/>
      <c r="AM35" s="1622"/>
      <c r="AN35" s="94"/>
      <c r="AO35" s="93"/>
      <c r="AP35" s="93"/>
      <c r="AQ35" s="93"/>
      <c r="AR35" s="93"/>
      <c r="AS35" s="93"/>
      <c r="AT35" s="93"/>
      <c r="AU35" s="93"/>
      <c r="AV35" s="93"/>
      <c r="AW35" s="93"/>
      <c r="AX35" s="93"/>
      <c r="AY35" s="93"/>
      <c r="AZ35" s="93"/>
      <c r="BA35" s="93"/>
      <c r="BB35" s="93"/>
      <c r="BC35" s="93"/>
      <c r="BD35" s="93"/>
      <c r="BE35" s="93"/>
      <c r="BF35" s="93"/>
      <c r="BG35" s="95"/>
      <c r="BH35" s="85"/>
      <c r="BI35" s="85"/>
      <c r="BJ35" s="1620"/>
      <c r="BK35" s="1621"/>
      <c r="BL35" s="1621"/>
      <c r="BM35" s="1621"/>
      <c r="BN35" s="1621"/>
      <c r="BO35" s="1621"/>
      <c r="BP35" s="1621"/>
      <c r="BQ35" s="1622"/>
      <c r="BR35" s="94"/>
      <c r="BS35" s="93"/>
      <c r="BT35" s="93"/>
      <c r="BU35" s="84"/>
      <c r="BV35" s="93"/>
      <c r="BW35" s="93"/>
      <c r="BX35" s="93"/>
      <c r="BY35" s="93"/>
      <c r="BZ35" s="93"/>
      <c r="CA35" s="93"/>
      <c r="CB35" s="93"/>
      <c r="CC35" s="93"/>
      <c r="CD35" s="93"/>
      <c r="CE35" s="93"/>
      <c r="CF35" s="93"/>
      <c r="CG35" s="93"/>
      <c r="CH35" s="93"/>
      <c r="CI35" s="93"/>
      <c r="CJ35" s="93"/>
      <c r="CK35" s="95"/>
      <c r="CL35" s="85"/>
      <c r="CM35" s="85"/>
      <c r="CN35" s="1620"/>
      <c r="CO35" s="1621"/>
      <c r="CP35" s="1621"/>
      <c r="CQ35" s="1621"/>
      <c r="CR35" s="1621"/>
      <c r="CS35" s="1621"/>
      <c r="CT35" s="1621"/>
      <c r="CU35" s="1622"/>
      <c r="CV35" s="94"/>
      <c r="CW35" s="93"/>
      <c r="CX35" s="93"/>
      <c r="CY35" s="93"/>
      <c r="CZ35" s="93"/>
      <c r="DA35" s="93"/>
      <c r="DB35" s="93"/>
      <c r="DC35" s="93"/>
      <c r="DD35" s="93"/>
      <c r="DE35" s="93"/>
      <c r="DF35" s="93"/>
      <c r="DG35" s="93"/>
      <c r="DH35" s="93"/>
      <c r="DI35" s="93"/>
      <c r="DJ35" s="93"/>
      <c r="DK35" s="93"/>
      <c r="DL35" s="93"/>
      <c r="DM35" s="93"/>
      <c r="DN35" s="93"/>
      <c r="DO35" s="95"/>
      <c r="DP35" s="85"/>
      <c r="DQ35" s="85"/>
      <c r="DR35" s="1620"/>
      <c r="DS35" s="1621"/>
      <c r="DT35" s="1621"/>
      <c r="DU35" s="1621"/>
      <c r="DV35" s="1621"/>
      <c r="DW35" s="1621"/>
      <c r="DX35" s="1621"/>
      <c r="DY35" s="1622"/>
      <c r="DZ35" s="94"/>
      <c r="EA35" s="93"/>
      <c r="EB35" s="93"/>
      <c r="EC35" s="93"/>
      <c r="ED35" s="93"/>
      <c r="EE35" s="93"/>
      <c r="EF35" s="93"/>
      <c r="EG35" s="93"/>
      <c r="EH35" s="93"/>
      <c r="EI35" s="93"/>
      <c r="EJ35" s="93"/>
      <c r="EK35" s="93"/>
      <c r="EL35" s="93"/>
      <c r="EM35" s="93"/>
      <c r="EN35" s="93"/>
      <c r="EO35" s="93"/>
      <c r="EP35" s="93"/>
      <c r="EQ35" s="93"/>
      <c r="ER35" s="93"/>
      <c r="ES35" s="95"/>
      <c r="ET35" s="85"/>
      <c r="EU35" s="85"/>
      <c r="EV35" s="1620"/>
      <c r="EW35" s="1621"/>
      <c r="EX35" s="1621"/>
      <c r="EY35" s="1621"/>
      <c r="EZ35" s="1621"/>
      <c r="FA35" s="1621"/>
      <c r="FB35" s="1621"/>
      <c r="FC35" s="1622"/>
      <c r="FD35" s="94"/>
      <c r="FE35" s="93"/>
      <c r="FF35" s="93"/>
      <c r="FG35" s="93"/>
      <c r="FH35" s="93"/>
      <c r="FI35" s="93"/>
      <c r="FJ35" s="93"/>
      <c r="FK35" s="93"/>
      <c r="FL35" s="93"/>
      <c r="FM35" s="93"/>
      <c r="FN35" s="93"/>
      <c r="FO35" s="93"/>
      <c r="FP35" s="93"/>
      <c r="FQ35" s="93"/>
      <c r="FR35" s="93"/>
      <c r="FS35" s="93"/>
      <c r="FT35" s="93"/>
      <c r="FU35" s="93"/>
      <c r="FV35" s="93"/>
      <c r="FW35" s="95"/>
      <c r="FX35" s="85"/>
    </row>
    <row r="36" spans="1:180" ht="18.75">
      <c r="A36" s="85"/>
      <c r="B36" s="1620"/>
      <c r="C36" s="1621"/>
      <c r="D36" s="1621"/>
      <c r="E36" s="1621"/>
      <c r="F36" s="1621"/>
      <c r="G36" s="1621"/>
      <c r="H36" s="1621"/>
      <c r="I36" s="1622"/>
      <c r="J36" s="94"/>
      <c r="K36" s="93"/>
      <c r="L36" s="93"/>
      <c r="M36" s="93"/>
      <c r="N36" s="93"/>
      <c r="O36" s="93"/>
      <c r="P36" s="93"/>
      <c r="Q36" s="93"/>
      <c r="R36" s="93"/>
      <c r="S36" s="93"/>
      <c r="T36" s="93"/>
      <c r="U36" s="93"/>
      <c r="V36" s="93"/>
      <c r="W36" s="93"/>
      <c r="X36" s="93"/>
      <c r="Y36" s="93"/>
      <c r="Z36" s="93"/>
      <c r="AA36" s="93"/>
      <c r="AB36" s="84"/>
      <c r="AC36" s="95"/>
      <c r="AD36" s="85"/>
      <c r="AE36" s="85"/>
      <c r="AF36" s="1620"/>
      <c r="AG36" s="1621"/>
      <c r="AH36" s="1621"/>
      <c r="AI36" s="1621"/>
      <c r="AJ36" s="1621"/>
      <c r="AK36" s="1621"/>
      <c r="AL36" s="1621"/>
      <c r="AM36" s="1622"/>
      <c r="AN36" s="94"/>
      <c r="AO36" s="93"/>
      <c r="AP36" s="93"/>
      <c r="AQ36" s="93"/>
      <c r="AR36" s="93"/>
      <c r="AS36" s="93"/>
      <c r="AT36" s="93"/>
      <c r="AU36" s="93"/>
      <c r="AV36" s="93"/>
      <c r="AW36" s="93"/>
      <c r="AX36" s="93"/>
      <c r="AY36" s="93"/>
      <c r="AZ36" s="93"/>
      <c r="BA36" s="93"/>
      <c r="BB36" s="93"/>
      <c r="BC36" s="93"/>
      <c r="BD36" s="93"/>
      <c r="BE36" s="93"/>
      <c r="BF36" s="93"/>
      <c r="BG36" s="95"/>
      <c r="BH36" s="85"/>
      <c r="BI36" s="85"/>
      <c r="BJ36" s="1620"/>
      <c r="BK36" s="1621"/>
      <c r="BL36" s="1621"/>
      <c r="BM36" s="1621"/>
      <c r="BN36" s="1621"/>
      <c r="BO36" s="1621"/>
      <c r="BP36" s="1621"/>
      <c r="BQ36" s="1622"/>
      <c r="BR36" s="94"/>
      <c r="BS36" s="93"/>
      <c r="BT36" s="93"/>
      <c r="BU36" s="93"/>
      <c r="BV36" s="93"/>
      <c r="BW36" s="93"/>
      <c r="BX36" s="93"/>
      <c r="BY36" s="93"/>
      <c r="BZ36" s="93"/>
      <c r="CA36" s="93"/>
      <c r="CB36" s="93"/>
      <c r="CC36" s="93"/>
      <c r="CD36" s="93"/>
      <c r="CE36" s="93"/>
      <c r="CF36" s="93"/>
      <c r="CG36" s="93"/>
      <c r="CH36" s="93"/>
      <c r="CI36" s="93"/>
      <c r="CJ36" s="93"/>
      <c r="CK36" s="95"/>
      <c r="CL36" s="85"/>
      <c r="CM36" s="85"/>
      <c r="CN36" s="1620"/>
      <c r="CO36" s="1621"/>
      <c r="CP36" s="1621"/>
      <c r="CQ36" s="1621"/>
      <c r="CR36" s="1621"/>
      <c r="CS36" s="1621"/>
      <c r="CT36" s="1621"/>
      <c r="CU36" s="1622"/>
      <c r="CV36" s="94"/>
      <c r="CW36" s="93"/>
      <c r="CX36" s="93"/>
      <c r="CY36" s="93"/>
      <c r="CZ36" s="93"/>
      <c r="DA36" s="93"/>
      <c r="DB36" s="93"/>
      <c r="DC36" s="93"/>
      <c r="DD36" s="93"/>
      <c r="DE36" s="93"/>
      <c r="DF36" s="93"/>
      <c r="DG36" s="93"/>
      <c r="DH36" s="93"/>
      <c r="DI36" s="93"/>
      <c r="DJ36" s="93"/>
      <c r="DK36" s="93"/>
      <c r="DL36" s="93"/>
      <c r="DM36" s="93"/>
      <c r="DN36" s="93"/>
      <c r="DO36" s="95"/>
      <c r="DP36" s="85"/>
      <c r="DQ36" s="85"/>
      <c r="DR36" s="1620"/>
      <c r="DS36" s="1621"/>
      <c r="DT36" s="1621"/>
      <c r="DU36" s="1621"/>
      <c r="DV36" s="1621"/>
      <c r="DW36" s="1621"/>
      <c r="DX36" s="1621"/>
      <c r="DY36" s="1622"/>
      <c r="DZ36" s="94"/>
      <c r="EA36" s="93"/>
      <c r="EB36" s="93"/>
      <c r="EC36" s="93"/>
      <c r="ED36" s="93"/>
      <c r="EE36" s="93"/>
      <c r="EF36" s="93"/>
      <c r="EG36" s="93"/>
      <c r="EH36" s="93"/>
      <c r="EI36" s="93"/>
      <c r="EJ36" s="93"/>
      <c r="EK36" s="93"/>
      <c r="EL36" s="93"/>
      <c r="EM36" s="93"/>
      <c r="EN36" s="93"/>
      <c r="EO36" s="93"/>
      <c r="EP36" s="93"/>
      <c r="EQ36" s="93"/>
      <c r="ER36" s="93"/>
      <c r="ES36" s="95"/>
      <c r="ET36" s="85"/>
      <c r="EU36" s="85"/>
      <c r="EV36" s="1620"/>
      <c r="EW36" s="1621"/>
      <c r="EX36" s="1621"/>
      <c r="EY36" s="1621"/>
      <c r="EZ36" s="1621"/>
      <c r="FA36" s="1621"/>
      <c r="FB36" s="1621"/>
      <c r="FC36" s="1622"/>
      <c r="FD36" s="94"/>
      <c r="FE36" s="93"/>
      <c r="FF36" s="93"/>
      <c r="FG36" s="93"/>
      <c r="FH36" s="93"/>
      <c r="FI36" s="93"/>
      <c r="FJ36" s="93"/>
      <c r="FK36" s="93"/>
      <c r="FL36" s="93"/>
      <c r="FM36" s="93"/>
      <c r="FN36" s="93"/>
      <c r="FO36" s="93"/>
      <c r="FP36" s="93"/>
      <c r="FQ36" s="93"/>
      <c r="FR36" s="93"/>
      <c r="FS36" s="93"/>
      <c r="FT36" s="93"/>
      <c r="FU36" s="93"/>
      <c r="FV36" s="93"/>
      <c r="FW36" s="95"/>
      <c r="FX36" s="85"/>
    </row>
    <row r="37" spans="1:180" ht="15">
      <c r="A37" s="85"/>
      <c r="B37" s="1620"/>
      <c r="C37" s="1621"/>
      <c r="D37" s="1621"/>
      <c r="E37" s="1621"/>
      <c r="F37" s="1621"/>
      <c r="G37" s="1621"/>
      <c r="H37" s="1621"/>
      <c r="I37" s="1622"/>
      <c r="J37" s="94"/>
      <c r="K37" s="93"/>
      <c r="L37" s="93"/>
      <c r="M37" s="93"/>
      <c r="N37" s="93"/>
      <c r="O37" s="93"/>
      <c r="P37" s="93"/>
      <c r="Q37" s="93"/>
      <c r="R37" s="93"/>
      <c r="S37" s="93"/>
      <c r="T37" s="93"/>
      <c r="U37" s="88"/>
      <c r="V37" s="107"/>
      <c r="W37" s="107"/>
      <c r="X37" s="107"/>
      <c r="Y37" s="107"/>
      <c r="Z37" s="107"/>
      <c r="AA37" s="107"/>
      <c r="AB37" s="107"/>
      <c r="AC37" s="108"/>
      <c r="AD37" s="85"/>
      <c r="AE37" s="85"/>
      <c r="AF37" s="1620"/>
      <c r="AG37" s="1621"/>
      <c r="AH37" s="1621"/>
      <c r="AI37" s="1621"/>
      <c r="AJ37" s="1621"/>
      <c r="AK37" s="1621"/>
      <c r="AL37" s="1621"/>
      <c r="AM37" s="1622"/>
      <c r="AN37" s="94"/>
      <c r="AO37" s="93"/>
      <c r="AP37" s="93"/>
      <c r="AQ37" s="93"/>
      <c r="AR37" s="93"/>
      <c r="AS37" s="93"/>
      <c r="AT37" s="93"/>
      <c r="AU37" s="93"/>
      <c r="AV37" s="93"/>
      <c r="AW37" s="93"/>
      <c r="AX37" s="93"/>
      <c r="AY37" s="88"/>
      <c r="AZ37" s="107"/>
      <c r="BA37" s="107"/>
      <c r="BB37" s="107"/>
      <c r="BC37" s="107"/>
      <c r="BD37" s="107"/>
      <c r="BE37" s="107"/>
      <c r="BF37" s="107"/>
      <c r="BG37" s="108"/>
      <c r="BH37" s="85"/>
      <c r="BI37" s="85"/>
      <c r="BJ37" s="1620"/>
      <c r="BK37" s="1621"/>
      <c r="BL37" s="1621"/>
      <c r="BM37" s="1621"/>
      <c r="BN37" s="1621"/>
      <c r="BO37" s="1621"/>
      <c r="BP37" s="1621"/>
      <c r="BQ37" s="1622"/>
      <c r="BR37" s="94"/>
      <c r="BS37" s="93"/>
      <c r="BT37" s="93"/>
      <c r="BU37" s="93"/>
      <c r="BV37" s="93"/>
      <c r="BW37" s="93"/>
      <c r="BX37" s="93"/>
      <c r="BY37" s="93"/>
      <c r="BZ37" s="93"/>
      <c r="CA37" s="93"/>
      <c r="CB37" s="93"/>
      <c r="CC37" s="88"/>
      <c r="CD37" s="107"/>
      <c r="CE37" s="107"/>
      <c r="CF37" s="107"/>
      <c r="CG37" s="107"/>
      <c r="CH37" s="107"/>
      <c r="CI37" s="107"/>
      <c r="CJ37" s="107"/>
      <c r="CK37" s="108"/>
      <c r="CL37" s="85"/>
      <c r="CM37" s="85"/>
      <c r="CN37" s="1620"/>
      <c r="CO37" s="1621"/>
      <c r="CP37" s="1621"/>
      <c r="CQ37" s="1621"/>
      <c r="CR37" s="1621"/>
      <c r="CS37" s="1621"/>
      <c r="CT37" s="1621"/>
      <c r="CU37" s="1622"/>
      <c r="CV37" s="94"/>
      <c r="CW37" s="93"/>
      <c r="CX37" s="93"/>
      <c r="CY37" s="93"/>
      <c r="CZ37" s="93"/>
      <c r="DA37" s="93"/>
      <c r="DB37" s="93"/>
      <c r="DC37" s="93"/>
      <c r="DD37" s="93"/>
      <c r="DE37" s="93"/>
      <c r="DF37" s="93"/>
      <c r="DG37" s="88"/>
      <c r="DH37" s="107"/>
      <c r="DI37" s="107"/>
      <c r="DJ37" s="107"/>
      <c r="DK37" s="107"/>
      <c r="DL37" s="107"/>
      <c r="DM37" s="107"/>
      <c r="DN37" s="107"/>
      <c r="DO37" s="108"/>
      <c r="DP37" s="85"/>
      <c r="DQ37" s="85"/>
      <c r="DR37" s="1620"/>
      <c r="DS37" s="1621"/>
      <c r="DT37" s="1621"/>
      <c r="DU37" s="1621"/>
      <c r="DV37" s="1621"/>
      <c r="DW37" s="1621"/>
      <c r="DX37" s="1621"/>
      <c r="DY37" s="1622"/>
      <c r="DZ37" s="94"/>
      <c r="EA37" s="93"/>
      <c r="EB37" s="93"/>
      <c r="EC37" s="93"/>
      <c r="ED37" s="93"/>
      <c r="EE37" s="93"/>
      <c r="EF37" s="93"/>
      <c r="EG37" s="93"/>
      <c r="EH37" s="93"/>
      <c r="EI37" s="93"/>
      <c r="EJ37" s="93"/>
      <c r="EK37" s="88"/>
      <c r="EL37" s="107"/>
      <c r="EM37" s="107"/>
      <c r="EN37" s="107"/>
      <c r="EO37" s="107"/>
      <c r="EP37" s="107"/>
      <c r="EQ37" s="107"/>
      <c r="ER37" s="107"/>
      <c r="ES37" s="108"/>
      <c r="ET37" s="85"/>
      <c r="EU37" s="85"/>
      <c r="EV37" s="1620"/>
      <c r="EW37" s="1621"/>
      <c r="EX37" s="1621"/>
      <c r="EY37" s="1621"/>
      <c r="EZ37" s="1621"/>
      <c r="FA37" s="1621"/>
      <c r="FB37" s="1621"/>
      <c r="FC37" s="1622"/>
      <c r="FD37" s="94"/>
      <c r="FE37" s="93"/>
      <c r="FF37" s="93"/>
      <c r="FG37" s="93"/>
      <c r="FH37" s="93"/>
      <c r="FI37" s="93"/>
      <c r="FJ37" s="93"/>
      <c r="FK37" s="93"/>
      <c r="FL37" s="93"/>
      <c r="FM37" s="93"/>
      <c r="FN37" s="93"/>
      <c r="FO37" s="88"/>
      <c r="FP37" s="107"/>
      <c r="FQ37" s="107"/>
      <c r="FR37" s="107"/>
      <c r="FS37" s="107"/>
      <c r="FT37" s="107"/>
      <c r="FU37" s="107"/>
      <c r="FV37" s="107"/>
      <c r="FW37" s="108"/>
      <c r="FX37" s="85"/>
    </row>
    <row r="38" spans="1:180" ht="15">
      <c r="A38" s="85"/>
      <c r="B38" s="1620"/>
      <c r="C38" s="1621"/>
      <c r="D38" s="1621"/>
      <c r="E38" s="1621"/>
      <c r="F38" s="1621"/>
      <c r="G38" s="1621"/>
      <c r="H38" s="1621"/>
      <c r="I38" s="1622"/>
      <c r="J38" s="94"/>
      <c r="K38" s="93"/>
      <c r="L38" s="93"/>
      <c r="M38" s="93"/>
      <c r="N38" s="93"/>
      <c r="O38" s="93"/>
      <c r="P38" s="93"/>
      <c r="Q38" s="93"/>
      <c r="R38" s="93"/>
      <c r="S38" s="93"/>
      <c r="T38" s="93"/>
      <c r="U38" s="96"/>
      <c r="V38" s="96"/>
      <c r="W38" s="96"/>
      <c r="X38" s="96"/>
      <c r="Y38" s="96"/>
      <c r="Z38" s="96"/>
      <c r="AA38" s="96"/>
      <c r="AB38" s="96"/>
      <c r="AC38" s="97"/>
      <c r="AD38" s="85"/>
      <c r="AE38" s="85"/>
      <c r="AF38" s="1620"/>
      <c r="AG38" s="1621"/>
      <c r="AH38" s="1621"/>
      <c r="AI38" s="1621"/>
      <c r="AJ38" s="1621"/>
      <c r="AK38" s="1621"/>
      <c r="AL38" s="1621"/>
      <c r="AM38" s="1622"/>
      <c r="AN38" s="94"/>
      <c r="AO38" s="93"/>
      <c r="AP38" s="93"/>
      <c r="AQ38" s="93"/>
      <c r="AR38" s="93"/>
      <c r="AS38" s="93"/>
      <c r="AT38" s="93"/>
      <c r="AU38" s="93"/>
      <c r="AV38" s="93"/>
      <c r="AW38" s="93"/>
      <c r="AX38" s="93"/>
      <c r="AY38" s="96"/>
      <c r="AZ38" s="96"/>
      <c r="BA38" s="96"/>
      <c r="BB38" s="96"/>
      <c r="BC38" s="96"/>
      <c r="BD38" s="96"/>
      <c r="BE38" s="96"/>
      <c r="BF38" s="96"/>
      <c r="BG38" s="97"/>
      <c r="BH38" s="85"/>
      <c r="BI38" s="85"/>
      <c r="BJ38" s="1620"/>
      <c r="BK38" s="1621"/>
      <c r="BL38" s="1621"/>
      <c r="BM38" s="1621"/>
      <c r="BN38" s="1621"/>
      <c r="BO38" s="1621"/>
      <c r="BP38" s="1621"/>
      <c r="BQ38" s="1622"/>
      <c r="BR38" s="94"/>
      <c r="BS38" s="93"/>
      <c r="BT38" s="93"/>
      <c r="BU38" s="93"/>
      <c r="BV38" s="93"/>
      <c r="BW38" s="93"/>
      <c r="BX38" s="93"/>
      <c r="BY38" s="93"/>
      <c r="BZ38" s="93"/>
      <c r="CA38" s="93"/>
      <c r="CB38" s="93"/>
      <c r="CC38" s="96"/>
      <c r="CD38" s="96"/>
      <c r="CE38" s="96"/>
      <c r="CF38" s="96"/>
      <c r="CG38" s="96"/>
      <c r="CH38" s="96"/>
      <c r="CI38" s="96"/>
      <c r="CJ38" s="96"/>
      <c r="CK38" s="97"/>
      <c r="CL38" s="85"/>
      <c r="CM38" s="85"/>
      <c r="CN38" s="1620"/>
      <c r="CO38" s="1621"/>
      <c r="CP38" s="1621"/>
      <c r="CQ38" s="1621"/>
      <c r="CR38" s="1621"/>
      <c r="CS38" s="1621"/>
      <c r="CT38" s="1621"/>
      <c r="CU38" s="1622"/>
      <c r="CV38" s="94"/>
      <c r="CW38" s="93"/>
      <c r="CX38" s="93"/>
      <c r="CY38" s="93"/>
      <c r="CZ38" s="93"/>
      <c r="DA38" s="93"/>
      <c r="DB38" s="109"/>
      <c r="DC38" s="93"/>
      <c r="DD38" s="93"/>
      <c r="DE38" s="93"/>
      <c r="DF38" s="93"/>
      <c r="DG38" s="96"/>
      <c r="DH38" s="96"/>
      <c r="DI38" s="96"/>
      <c r="DJ38" s="96"/>
      <c r="DK38" s="96"/>
      <c r="DL38" s="96"/>
      <c r="DM38" s="96"/>
      <c r="DN38" s="96"/>
      <c r="DO38" s="97"/>
      <c r="DP38" s="85"/>
      <c r="DQ38" s="85"/>
      <c r="DR38" s="1620"/>
      <c r="DS38" s="1621"/>
      <c r="DT38" s="1621"/>
      <c r="DU38" s="1621"/>
      <c r="DV38" s="1621"/>
      <c r="DW38" s="1621"/>
      <c r="DX38" s="1621"/>
      <c r="DY38" s="1622"/>
      <c r="DZ38" s="94"/>
      <c r="EA38" s="93"/>
      <c r="EB38" s="93"/>
      <c r="EC38" s="93"/>
      <c r="ED38" s="93"/>
      <c r="EE38" s="93"/>
      <c r="EF38" s="93"/>
      <c r="EG38" s="93"/>
      <c r="EH38" s="93"/>
      <c r="EI38" s="93"/>
      <c r="EJ38" s="93"/>
      <c r="EK38" s="96"/>
      <c r="EL38" s="96"/>
      <c r="EM38" s="96"/>
      <c r="EN38" s="96"/>
      <c r="EO38" s="96"/>
      <c r="EP38" s="96"/>
      <c r="EQ38" s="96"/>
      <c r="ER38" s="96"/>
      <c r="ES38" s="97"/>
      <c r="ET38" s="85"/>
      <c r="EU38" s="85"/>
      <c r="EV38" s="1620"/>
      <c r="EW38" s="1621"/>
      <c r="EX38" s="1621"/>
      <c r="EY38" s="1621"/>
      <c r="EZ38" s="1621"/>
      <c r="FA38" s="1621"/>
      <c r="FB38" s="1621"/>
      <c r="FC38" s="1622"/>
      <c r="FD38" s="94"/>
      <c r="FE38" s="93"/>
      <c r="FF38" s="93"/>
      <c r="FG38" s="93"/>
      <c r="FH38" s="93"/>
      <c r="FI38" s="93"/>
      <c r="FJ38" s="93"/>
      <c r="FK38" s="93"/>
      <c r="FL38" s="93"/>
      <c r="FM38" s="93"/>
      <c r="FN38" s="93"/>
      <c r="FO38" s="96"/>
      <c r="FP38" s="96"/>
      <c r="FQ38" s="96"/>
      <c r="FR38" s="96"/>
      <c r="FS38" s="96"/>
      <c r="FT38" s="96"/>
      <c r="FU38" s="96"/>
      <c r="FV38" s="96"/>
      <c r="FW38" s="97"/>
      <c r="FX38" s="85"/>
    </row>
    <row r="39" spans="1:180" ht="15">
      <c r="A39" s="85"/>
      <c r="B39" s="1620"/>
      <c r="C39" s="1621"/>
      <c r="D39" s="1621"/>
      <c r="E39" s="1621"/>
      <c r="F39" s="1621"/>
      <c r="G39" s="1621"/>
      <c r="H39" s="1621"/>
      <c r="I39" s="1622"/>
      <c r="J39" s="94"/>
      <c r="K39" s="93"/>
      <c r="L39" s="93"/>
      <c r="M39" s="93"/>
      <c r="N39" s="93"/>
      <c r="O39" s="93"/>
      <c r="P39" s="93"/>
      <c r="Q39" s="93"/>
      <c r="R39" s="93"/>
      <c r="S39" s="93"/>
      <c r="T39" s="93"/>
      <c r="U39" s="96"/>
      <c r="V39" s="96"/>
      <c r="W39" s="96"/>
      <c r="X39" s="96"/>
      <c r="Y39" s="96"/>
      <c r="Z39" s="96"/>
      <c r="AA39" s="96"/>
      <c r="AB39" s="96"/>
      <c r="AC39" s="97"/>
      <c r="AD39" s="85"/>
      <c r="AE39" s="85"/>
      <c r="AF39" s="1620"/>
      <c r="AG39" s="1621"/>
      <c r="AH39" s="1621"/>
      <c r="AI39" s="1621"/>
      <c r="AJ39" s="1621"/>
      <c r="AK39" s="1621"/>
      <c r="AL39" s="1621"/>
      <c r="AM39" s="1622"/>
      <c r="AN39" s="94"/>
      <c r="AO39" s="93"/>
      <c r="AP39" s="93"/>
      <c r="AQ39" s="93"/>
      <c r="AR39" s="93"/>
      <c r="AS39" s="93"/>
      <c r="AT39" s="93"/>
      <c r="AU39" s="93"/>
      <c r="AV39" s="93"/>
      <c r="AW39" s="93"/>
      <c r="AX39" s="93"/>
      <c r="AY39" s="96"/>
      <c r="AZ39" s="96"/>
      <c r="BA39" s="96"/>
      <c r="BB39" s="96"/>
      <c r="BC39" s="96"/>
      <c r="BD39" s="96"/>
      <c r="BE39" s="96"/>
      <c r="BF39" s="96"/>
      <c r="BG39" s="97"/>
      <c r="BH39" s="85"/>
      <c r="BI39" s="85"/>
      <c r="BJ39" s="1620"/>
      <c r="BK39" s="1621"/>
      <c r="BL39" s="1621"/>
      <c r="BM39" s="1621"/>
      <c r="BN39" s="1621"/>
      <c r="BO39" s="1621"/>
      <c r="BP39" s="1621"/>
      <c r="BQ39" s="1622"/>
      <c r="BR39" s="94"/>
      <c r="BS39" s="93"/>
      <c r="BT39" s="93"/>
      <c r="BU39" s="93"/>
      <c r="BV39" s="93"/>
      <c r="BW39" s="93"/>
      <c r="BX39" s="93"/>
      <c r="BY39" s="93"/>
      <c r="BZ39" s="93"/>
      <c r="CA39" s="93"/>
      <c r="CB39" s="93"/>
      <c r="CC39" s="96"/>
      <c r="CD39" s="96"/>
      <c r="CE39" s="96"/>
      <c r="CF39" s="96"/>
      <c r="CG39" s="96"/>
      <c r="CH39" s="96"/>
      <c r="CI39" s="96"/>
      <c r="CJ39" s="96"/>
      <c r="CK39" s="97"/>
      <c r="CL39" s="85"/>
      <c r="CM39" s="85"/>
      <c r="CN39" s="1620"/>
      <c r="CO39" s="1621"/>
      <c r="CP39" s="1621"/>
      <c r="CQ39" s="1621"/>
      <c r="CR39" s="1621"/>
      <c r="CS39" s="1621"/>
      <c r="CT39" s="1621"/>
      <c r="CU39" s="1622"/>
      <c r="CV39" s="94"/>
      <c r="CW39" s="93"/>
      <c r="CX39" s="93"/>
      <c r="CY39" s="93"/>
      <c r="CZ39" s="93"/>
      <c r="DA39" s="93"/>
      <c r="DB39" s="93"/>
      <c r="DC39" s="93"/>
      <c r="DD39" s="93"/>
      <c r="DE39" s="93"/>
      <c r="DF39" s="93"/>
      <c r="DG39" s="96"/>
      <c r="DH39" s="96"/>
      <c r="DI39" s="96"/>
      <c r="DJ39" s="96"/>
      <c r="DK39" s="96"/>
      <c r="DL39" s="96"/>
      <c r="DM39" s="96"/>
      <c r="DN39" s="96"/>
      <c r="DO39" s="97"/>
      <c r="DP39" s="85"/>
      <c r="DQ39" s="85"/>
      <c r="DR39" s="1620"/>
      <c r="DS39" s="1621"/>
      <c r="DT39" s="1621"/>
      <c r="DU39" s="1621"/>
      <c r="DV39" s="1621"/>
      <c r="DW39" s="1621"/>
      <c r="DX39" s="1621"/>
      <c r="DY39" s="1622"/>
      <c r="DZ39" s="94"/>
      <c r="EA39" s="93"/>
      <c r="EB39" s="93"/>
      <c r="EC39" s="93"/>
      <c r="ED39" s="93"/>
      <c r="EE39" s="93"/>
      <c r="EF39" s="93"/>
      <c r="EG39" s="93"/>
      <c r="EH39" s="93"/>
      <c r="EI39" s="93"/>
      <c r="EJ39" s="93"/>
      <c r="EK39" s="96"/>
      <c r="EL39" s="96"/>
      <c r="EM39" s="96"/>
      <c r="EN39" s="96"/>
      <c r="EO39" s="96"/>
      <c r="EP39" s="96"/>
      <c r="EQ39" s="96"/>
      <c r="ER39" s="96"/>
      <c r="ES39" s="97"/>
      <c r="ET39" s="85"/>
      <c r="EU39" s="85"/>
      <c r="EV39" s="1620"/>
      <c r="EW39" s="1621"/>
      <c r="EX39" s="1621"/>
      <c r="EY39" s="1621"/>
      <c r="EZ39" s="1621"/>
      <c r="FA39" s="1621"/>
      <c r="FB39" s="1621"/>
      <c r="FC39" s="1622"/>
      <c r="FD39" s="94"/>
      <c r="FE39" s="93"/>
      <c r="FF39" s="93"/>
      <c r="FG39" s="93"/>
      <c r="FH39" s="93"/>
      <c r="FI39" s="93"/>
      <c r="FJ39" s="93"/>
      <c r="FK39" s="93"/>
      <c r="FL39" s="93"/>
      <c r="FM39" s="93"/>
      <c r="FN39" s="93"/>
      <c r="FO39" s="96"/>
      <c r="FP39" s="96"/>
      <c r="FQ39" s="96"/>
      <c r="FR39" s="96"/>
      <c r="FS39" s="96"/>
      <c r="FT39" s="96"/>
      <c r="FU39" s="96"/>
      <c r="FV39" s="96"/>
      <c r="FW39" s="97"/>
      <c r="FX39" s="85"/>
    </row>
    <row r="40" spans="1:180" ht="15">
      <c r="A40" s="85"/>
      <c r="B40" s="1620"/>
      <c r="C40" s="1621"/>
      <c r="D40" s="1621"/>
      <c r="E40" s="1621"/>
      <c r="F40" s="1621"/>
      <c r="G40" s="1621"/>
      <c r="H40" s="1621"/>
      <c r="I40" s="1622"/>
      <c r="J40" s="94"/>
      <c r="K40" s="93"/>
      <c r="L40" s="93"/>
      <c r="M40" s="93"/>
      <c r="N40" s="93"/>
      <c r="O40" s="93"/>
      <c r="P40" s="93"/>
      <c r="Q40" s="93"/>
      <c r="R40" s="93"/>
      <c r="S40" s="93"/>
      <c r="T40" s="93"/>
      <c r="U40" s="96"/>
      <c r="V40" s="96"/>
      <c r="W40" s="96"/>
      <c r="X40" s="96"/>
      <c r="Y40" s="96"/>
      <c r="Z40" s="96"/>
      <c r="AA40" s="96"/>
      <c r="AB40" s="96"/>
      <c r="AC40" s="97"/>
      <c r="AD40" s="85"/>
      <c r="AE40" s="85"/>
      <c r="AF40" s="1620"/>
      <c r="AG40" s="1621"/>
      <c r="AH40" s="1621"/>
      <c r="AI40" s="1621"/>
      <c r="AJ40" s="1621"/>
      <c r="AK40" s="1621"/>
      <c r="AL40" s="1621"/>
      <c r="AM40" s="1622"/>
      <c r="AN40" s="94"/>
      <c r="AO40" s="93"/>
      <c r="AP40" s="93"/>
      <c r="AQ40" s="93"/>
      <c r="AR40" s="93"/>
      <c r="AS40" s="93"/>
      <c r="AT40" s="93"/>
      <c r="AU40" s="93"/>
      <c r="AV40" s="93"/>
      <c r="AW40" s="93"/>
      <c r="AX40" s="93"/>
      <c r="AY40" s="96"/>
      <c r="AZ40" s="96"/>
      <c r="BA40" s="96"/>
      <c r="BB40" s="96"/>
      <c r="BC40" s="96"/>
      <c r="BD40" s="96"/>
      <c r="BE40" s="96"/>
      <c r="BF40" s="96"/>
      <c r="BG40" s="97"/>
      <c r="BH40" s="85"/>
      <c r="BI40" s="85"/>
      <c r="BJ40" s="1620"/>
      <c r="BK40" s="1621"/>
      <c r="BL40" s="1621"/>
      <c r="BM40" s="1621"/>
      <c r="BN40" s="1621"/>
      <c r="BO40" s="1621"/>
      <c r="BP40" s="1621"/>
      <c r="BQ40" s="1622"/>
      <c r="BR40" s="94"/>
      <c r="BS40" s="93"/>
      <c r="BT40" s="93"/>
      <c r="BU40" s="93"/>
      <c r="BV40" s="93"/>
      <c r="BW40" s="93"/>
      <c r="BX40" s="93"/>
      <c r="BY40" s="93"/>
      <c r="BZ40" s="93"/>
      <c r="CA40" s="93"/>
      <c r="CB40" s="93"/>
      <c r="CC40" s="96"/>
      <c r="CD40" s="96"/>
      <c r="CE40" s="96"/>
      <c r="CF40" s="96"/>
      <c r="CG40" s="96"/>
      <c r="CH40" s="96"/>
      <c r="CI40" s="96"/>
      <c r="CJ40" s="96"/>
      <c r="CK40" s="97"/>
      <c r="CL40" s="85"/>
      <c r="CM40" s="85"/>
      <c r="CN40" s="1620"/>
      <c r="CO40" s="1621"/>
      <c r="CP40" s="1621"/>
      <c r="CQ40" s="1621"/>
      <c r="CR40" s="1621"/>
      <c r="CS40" s="1621"/>
      <c r="CT40" s="1621"/>
      <c r="CU40" s="1622"/>
      <c r="CV40" s="94"/>
      <c r="CW40" s="93"/>
      <c r="CX40" s="93"/>
      <c r="CY40" s="93"/>
      <c r="CZ40" s="93"/>
      <c r="DA40" s="93"/>
      <c r="DB40" s="93"/>
      <c r="DC40" s="93"/>
      <c r="DD40" s="93"/>
      <c r="DE40" s="93"/>
      <c r="DF40" s="93"/>
      <c r="DG40" s="96"/>
      <c r="DH40" s="96"/>
      <c r="DI40" s="96"/>
      <c r="DJ40" s="96"/>
      <c r="DK40" s="96"/>
      <c r="DL40" s="96"/>
      <c r="DM40" s="96"/>
      <c r="DN40" s="96"/>
      <c r="DO40" s="97"/>
      <c r="DP40" s="85"/>
      <c r="DQ40" s="85"/>
      <c r="DR40" s="1620"/>
      <c r="DS40" s="1621"/>
      <c r="DT40" s="1621"/>
      <c r="DU40" s="1621"/>
      <c r="DV40" s="1621"/>
      <c r="DW40" s="1621"/>
      <c r="DX40" s="1621"/>
      <c r="DY40" s="1622"/>
      <c r="DZ40" s="94"/>
      <c r="EA40" s="93"/>
      <c r="EB40" s="93"/>
      <c r="EC40" s="93"/>
      <c r="ED40" s="93"/>
      <c r="EE40" s="93"/>
      <c r="EF40" s="93"/>
      <c r="EG40" s="93"/>
      <c r="EH40" s="93"/>
      <c r="EI40" s="93"/>
      <c r="EJ40" s="93"/>
      <c r="EK40" s="96"/>
      <c r="EL40" s="96"/>
      <c r="EM40" s="96"/>
      <c r="EN40" s="96"/>
      <c r="EO40" s="96"/>
      <c r="EP40" s="96"/>
      <c r="EQ40" s="96"/>
      <c r="ER40" s="96"/>
      <c r="ES40" s="97"/>
      <c r="ET40" s="85"/>
      <c r="EU40" s="85"/>
      <c r="EV40" s="1620"/>
      <c r="EW40" s="1621"/>
      <c r="EX40" s="1621"/>
      <c r="EY40" s="1621"/>
      <c r="EZ40" s="1621"/>
      <c r="FA40" s="1621"/>
      <c r="FB40" s="1621"/>
      <c r="FC40" s="1622"/>
      <c r="FD40" s="94"/>
      <c r="FE40" s="93"/>
      <c r="FF40" s="93"/>
      <c r="FG40" s="93"/>
      <c r="FH40" s="93"/>
      <c r="FI40" s="93"/>
      <c r="FJ40" s="93"/>
      <c r="FK40" s="93"/>
      <c r="FL40" s="93"/>
      <c r="FM40" s="93"/>
      <c r="FN40" s="93"/>
      <c r="FO40" s="96"/>
      <c r="FP40" s="96"/>
      <c r="FQ40" s="96"/>
      <c r="FR40" s="96"/>
      <c r="FS40" s="96"/>
      <c r="FT40" s="96"/>
      <c r="FU40" s="96"/>
      <c r="FV40" s="96"/>
      <c r="FW40" s="97"/>
      <c r="FX40" s="85"/>
    </row>
    <row r="41" spans="1:180" ht="15">
      <c r="A41" s="85"/>
      <c r="B41" s="1620"/>
      <c r="C41" s="1621"/>
      <c r="D41" s="1621"/>
      <c r="E41" s="1621"/>
      <c r="F41" s="1621"/>
      <c r="G41" s="1621"/>
      <c r="H41" s="1621"/>
      <c r="I41" s="1622"/>
      <c r="J41" s="94"/>
      <c r="K41" s="93"/>
      <c r="L41" s="93"/>
      <c r="M41" s="93"/>
      <c r="N41" s="93"/>
      <c r="O41" s="93"/>
      <c r="P41" s="93"/>
      <c r="Q41" s="93"/>
      <c r="R41" s="93"/>
      <c r="S41" s="93"/>
      <c r="T41" s="93"/>
      <c r="U41" s="93"/>
      <c r="V41" s="93"/>
      <c r="W41" s="93"/>
      <c r="X41" s="93"/>
      <c r="Y41" s="93"/>
      <c r="Z41" s="93"/>
      <c r="AA41" s="93"/>
      <c r="AB41" s="93"/>
      <c r="AC41" s="95"/>
      <c r="AD41" s="85"/>
      <c r="AE41" s="85"/>
      <c r="AF41" s="1620"/>
      <c r="AG41" s="1621"/>
      <c r="AH41" s="1621"/>
      <c r="AI41" s="1621"/>
      <c r="AJ41" s="1621"/>
      <c r="AK41" s="1621"/>
      <c r="AL41" s="1621"/>
      <c r="AM41" s="1622"/>
      <c r="AN41" s="94"/>
      <c r="AO41" s="93"/>
      <c r="AP41" s="93"/>
      <c r="AQ41" s="93"/>
      <c r="AR41" s="93"/>
      <c r="AS41" s="93"/>
      <c r="AT41" s="93"/>
      <c r="AU41" s="93"/>
      <c r="AV41" s="93"/>
      <c r="AW41" s="93"/>
      <c r="AX41" s="93"/>
      <c r="AY41" s="93"/>
      <c r="AZ41" s="93"/>
      <c r="BA41" s="93"/>
      <c r="BB41" s="93"/>
      <c r="BC41" s="93"/>
      <c r="BD41" s="93"/>
      <c r="BE41" s="93"/>
      <c r="BF41" s="93"/>
      <c r="BG41" s="95"/>
      <c r="BH41" s="85"/>
      <c r="BI41" s="85"/>
      <c r="BJ41" s="1620"/>
      <c r="BK41" s="1621"/>
      <c r="BL41" s="1621"/>
      <c r="BM41" s="1621"/>
      <c r="BN41" s="1621"/>
      <c r="BO41" s="1621"/>
      <c r="BP41" s="1621"/>
      <c r="BQ41" s="1622"/>
      <c r="BR41" s="94"/>
      <c r="BS41" s="93"/>
      <c r="BT41" s="93"/>
      <c r="BU41" s="93"/>
      <c r="BV41" s="93"/>
      <c r="BW41" s="93"/>
      <c r="BX41" s="93"/>
      <c r="BY41" s="93"/>
      <c r="BZ41" s="93"/>
      <c r="CA41" s="93"/>
      <c r="CB41" s="93"/>
      <c r="CC41" s="93"/>
      <c r="CD41" s="93"/>
      <c r="CE41" s="93"/>
      <c r="CF41" s="93"/>
      <c r="CG41" s="93"/>
      <c r="CH41" s="93"/>
      <c r="CI41" s="93"/>
      <c r="CJ41" s="93"/>
      <c r="CK41" s="95"/>
      <c r="CL41" s="85"/>
      <c r="CM41" s="85"/>
      <c r="CN41" s="1620"/>
      <c r="CO41" s="1621"/>
      <c r="CP41" s="1621"/>
      <c r="CQ41" s="1621"/>
      <c r="CR41" s="1621"/>
      <c r="CS41" s="1621"/>
      <c r="CT41" s="1621"/>
      <c r="CU41" s="1622"/>
      <c r="CV41" s="94"/>
      <c r="CW41" s="93"/>
      <c r="CX41" s="93"/>
      <c r="CY41" s="93"/>
      <c r="CZ41" s="93"/>
      <c r="DA41" s="93"/>
      <c r="DB41" s="93"/>
      <c r="DC41" s="93"/>
      <c r="DD41" s="93"/>
      <c r="DE41" s="93"/>
      <c r="DF41" s="93"/>
      <c r="DG41" s="93"/>
      <c r="DH41" s="93"/>
      <c r="DI41" s="93"/>
      <c r="DJ41" s="93"/>
      <c r="DK41" s="93"/>
      <c r="DL41" s="93"/>
      <c r="DM41" s="93"/>
      <c r="DN41" s="93"/>
      <c r="DO41" s="95"/>
      <c r="DP41" s="85"/>
      <c r="DQ41" s="85"/>
      <c r="DR41" s="1620"/>
      <c r="DS41" s="1621"/>
      <c r="DT41" s="1621"/>
      <c r="DU41" s="1621"/>
      <c r="DV41" s="1621"/>
      <c r="DW41" s="1621"/>
      <c r="DX41" s="1621"/>
      <c r="DY41" s="1622"/>
      <c r="DZ41" s="94"/>
      <c r="EA41" s="93"/>
      <c r="EB41" s="93"/>
      <c r="EC41" s="93"/>
      <c r="ED41" s="93"/>
      <c r="EE41" s="93"/>
      <c r="EF41" s="93"/>
      <c r="EG41" s="93"/>
      <c r="EH41" s="93"/>
      <c r="EI41" s="93"/>
      <c r="EJ41" s="93"/>
      <c r="EK41" s="93"/>
      <c r="EL41" s="93"/>
      <c r="EM41" s="93"/>
      <c r="EN41" s="93"/>
      <c r="EO41" s="93"/>
      <c r="EP41" s="93"/>
      <c r="EQ41" s="93"/>
      <c r="ER41" s="93"/>
      <c r="ES41" s="95"/>
      <c r="ET41" s="85"/>
      <c r="EU41" s="85"/>
      <c r="EV41" s="1620"/>
      <c r="EW41" s="1621"/>
      <c r="EX41" s="1621"/>
      <c r="EY41" s="1621"/>
      <c r="EZ41" s="1621"/>
      <c r="FA41" s="1621"/>
      <c r="FB41" s="1621"/>
      <c r="FC41" s="1622"/>
      <c r="FD41" s="94"/>
      <c r="FE41" s="93"/>
      <c r="FF41" s="93"/>
      <c r="FG41" s="93"/>
      <c r="FH41" s="93"/>
      <c r="FI41" s="93"/>
      <c r="FJ41" s="93"/>
      <c r="FK41" s="93"/>
      <c r="FL41" s="93"/>
      <c r="FM41" s="93"/>
      <c r="FN41" s="93"/>
      <c r="FO41" s="93"/>
      <c r="FP41" s="93"/>
      <c r="FQ41" s="93"/>
      <c r="FR41" s="93"/>
      <c r="FS41" s="93"/>
      <c r="FT41" s="93"/>
      <c r="FU41" s="93"/>
      <c r="FV41" s="93"/>
      <c r="FW41" s="95"/>
      <c r="FX41" s="85"/>
    </row>
    <row r="42" spans="1:180" ht="15">
      <c r="A42" s="85"/>
      <c r="B42" s="1620"/>
      <c r="C42" s="1621"/>
      <c r="D42" s="1621"/>
      <c r="E42" s="1621"/>
      <c r="F42" s="1621"/>
      <c r="G42" s="1621"/>
      <c r="H42" s="1621"/>
      <c r="I42" s="1622"/>
      <c r="J42" s="94"/>
      <c r="K42" s="93"/>
      <c r="L42" s="93"/>
      <c r="M42" s="93"/>
      <c r="N42" s="93"/>
      <c r="O42" s="93"/>
      <c r="P42" s="93"/>
      <c r="Q42" s="93"/>
      <c r="R42" s="93"/>
      <c r="S42" s="93"/>
      <c r="T42" s="93"/>
      <c r="U42" s="93"/>
      <c r="V42" s="93"/>
      <c r="W42" s="93"/>
      <c r="X42" s="93"/>
      <c r="Y42" s="93"/>
      <c r="Z42" s="93"/>
      <c r="AA42" s="93"/>
      <c r="AB42" s="93"/>
      <c r="AC42" s="95"/>
      <c r="AD42" s="85"/>
      <c r="AE42" s="85"/>
      <c r="AF42" s="1620"/>
      <c r="AG42" s="1621"/>
      <c r="AH42" s="1621"/>
      <c r="AI42" s="1621"/>
      <c r="AJ42" s="1621"/>
      <c r="AK42" s="1621"/>
      <c r="AL42" s="1621"/>
      <c r="AM42" s="1622"/>
      <c r="AN42" s="94"/>
      <c r="AO42" s="93"/>
      <c r="AP42" s="93"/>
      <c r="AQ42" s="93"/>
      <c r="AR42" s="93"/>
      <c r="AS42" s="93"/>
      <c r="AT42" s="93"/>
      <c r="AU42" s="93"/>
      <c r="AV42" s="93"/>
      <c r="AW42" s="93"/>
      <c r="AX42" s="93"/>
      <c r="AY42" s="93"/>
      <c r="AZ42" s="93"/>
      <c r="BA42" s="93"/>
      <c r="BB42" s="93"/>
      <c r="BC42" s="93"/>
      <c r="BD42" s="93"/>
      <c r="BE42" s="93"/>
      <c r="BF42" s="93"/>
      <c r="BG42" s="95"/>
      <c r="BH42" s="85"/>
      <c r="BI42" s="85"/>
      <c r="BJ42" s="1620"/>
      <c r="BK42" s="1621"/>
      <c r="BL42" s="1621"/>
      <c r="BM42" s="1621"/>
      <c r="BN42" s="1621"/>
      <c r="BO42" s="1621"/>
      <c r="BP42" s="1621"/>
      <c r="BQ42" s="1622"/>
      <c r="BR42" s="94"/>
      <c r="BS42" s="93"/>
      <c r="BT42" s="93"/>
      <c r="BU42" s="93"/>
      <c r="BV42" s="93"/>
      <c r="BW42" s="93"/>
      <c r="BX42" s="93"/>
      <c r="BY42" s="93"/>
      <c r="BZ42" s="93"/>
      <c r="CA42" s="93"/>
      <c r="CB42" s="93"/>
      <c r="CC42" s="93"/>
      <c r="CD42" s="93"/>
      <c r="CE42" s="93"/>
      <c r="CF42" s="93"/>
      <c r="CG42" s="93"/>
      <c r="CH42" s="93"/>
      <c r="CI42" s="93"/>
      <c r="CJ42" s="93"/>
      <c r="CK42" s="95"/>
      <c r="CL42" s="85"/>
      <c r="CM42" s="85"/>
      <c r="CN42" s="1620"/>
      <c r="CO42" s="1621"/>
      <c r="CP42" s="1621"/>
      <c r="CQ42" s="1621"/>
      <c r="CR42" s="1621"/>
      <c r="CS42" s="1621"/>
      <c r="CT42" s="1621"/>
      <c r="CU42" s="1622"/>
      <c r="CV42" s="94"/>
      <c r="CW42" s="93"/>
      <c r="CX42" s="93"/>
      <c r="CY42" s="93"/>
      <c r="CZ42" s="93"/>
      <c r="DA42" s="93"/>
      <c r="DB42" s="93"/>
      <c r="DC42" s="93"/>
      <c r="DD42" s="93"/>
      <c r="DE42" s="93"/>
      <c r="DF42" s="93"/>
      <c r="DG42" s="93"/>
      <c r="DH42" s="93"/>
      <c r="DI42" s="93"/>
      <c r="DJ42" s="93"/>
      <c r="DK42" s="93"/>
      <c r="DL42" s="93"/>
      <c r="DM42" s="93"/>
      <c r="DN42" s="93"/>
      <c r="DO42" s="95"/>
      <c r="DP42" s="85"/>
      <c r="DQ42" s="85"/>
      <c r="DR42" s="1620"/>
      <c r="DS42" s="1621"/>
      <c r="DT42" s="1621"/>
      <c r="DU42" s="1621"/>
      <c r="DV42" s="1621"/>
      <c r="DW42" s="1621"/>
      <c r="DX42" s="1621"/>
      <c r="DY42" s="1622"/>
      <c r="DZ42" s="94"/>
      <c r="EA42" s="93"/>
      <c r="EB42" s="93"/>
      <c r="EC42" s="93"/>
      <c r="ED42" s="93"/>
      <c r="EE42" s="93"/>
      <c r="EF42" s="93"/>
      <c r="EG42" s="93"/>
      <c r="EH42" s="93"/>
      <c r="EI42" s="93"/>
      <c r="EJ42" s="93"/>
      <c r="EK42" s="93"/>
      <c r="EL42" s="93"/>
      <c r="EM42" s="93"/>
      <c r="EN42" s="93"/>
      <c r="EO42" s="93"/>
      <c r="EP42" s="93"/>
      <c r="EQ42" s="93"/>
      <c r="ER42" s="93"/>
      <c r="ES42" s="95"/>
      <c r="ET42" s="85"/>
      <c r="EU42" s="85"/>
      <c r="EV42" s="1620"/>
      <c r="EW42" s="1621"/>
      <c r="EX42" s="1621"/>
      <c r="EY42" s="1621"/>
      <c r="EZ42" s="1621"/>
      <c r="FA42" s="1621"/>
      <c r="FB42" s="1621"/>
      <c r="FC42" s="1622"/>
      <c r="FD42" s="94"/>
      <c r="FE42" s="93"/>
      <c r="FF42" s="93"/>
      <c r="FG42" s="93"/>
      <c r="FH42" s="93"/>
      <c r="FI42" s="93"/>
      <c r="FJ42" s="93"/>
      <c r="FK42" s="93"/>
      <c r="FL42" s="93"/>
      <c r="FM42" s="93"/>
      <c r="FN42" s="93"/>
      <c r="FO42" s="93"/>
      <c r="FP42" s="93"/>
      <c r="FQ42" s="93"/>
      <c r="FR42" s="93"/>
      <c r="FS42" s="93"/>
      <c r="FT42" s="93"/>
      <c r="FU42" s="93"/>
      <c r="FV42" s="93"/>
      <c r="FW42" s="95"/>
      <c r="FX42" s="85"/>
    </row>
    <row r="43" spans="1:180" ht="15">
      <c r="A43" s="85"/>
      <c r="B43" s="1620"/>
      <c r="C43" s="1621"/>
      <c r="D43" s="1621"/>
      <c r="E43" s="1621"/>
      <c r="F43" s="1621"/>
      <c r="G43" s="1621"/>
      <c r="H43" s="1621"/>
      <c r="I43" s="1622"/>
      <c r="J43" s="94"/>
      <c r="K43" s="93"/>
      <c r="L43" s="93"/>
      <c r="M43" s="93"/>
      <c r="N43" s="93"/>
      <c r="O43" s="93"/>
      <c r="P43" s="93"/>
      <c r="Q43" s="93"/>
      <c r="R43" s="93"/>
      <c r="S43" s="93"/>
      <c r="T43" s="93"/>
      <c r="U43" s="93"/>
      <c r="V43" s="93"/>
      <c r="W43" s="93"/>
      <c r="X43" s="93"/>
      <c r="Y43" s="93"/>
      <c r="Z43" s="93"/>
      <c r="AA43" s="93"/>
      <c r="AB43" s="93"/>
      <c r="AC43" s="95"/>
      <c r="AD43" s="85"/>
      <c r="AE43" s="85"/>
      <c r="AF43" s="1620"/>
      <c r="AG43" s="1621"/>
      <c r="AH43" s="1621"/>
      <c r="AI43" s="1621"/>
      <c r="AJ43" s="1621"/>
      <c r="AK43" s="1621"/>
      <c r="AL43" s="1621"/>
      <c r="AM43" s="1622"/>
      <c r="AN43" s="94"/>
      <c r="AO43" s="93"/>
      <c r="AP43" s="93"/>
      <c r="AQ43" s="93"/>
      <c r="AR43" s="93"/>
      <c r="AS43" s="93"/>
      <c r="AT43" s="93"/>
      <c r="AU43" s="93"/>
      <c r="AV43" s="93"/>
      <c r="AW43" s="93"/>
      <c r="AX43" s="93"/>
      <c r="AY43" s="93"/>
      <c r="AZ43" s="93"/>
      <c r="BA43" s="93"/>
      <c r="BB43" s="93"/>
      <c r="BC43" s="93"/>
      <c r="BD43" s="93"/>
      <c r="BE43" s="93"/>
      <c r="BF43" s="93"/>
      <c r="BG43" s="95"/>
      <c r="BH43" s="85"/>
      <c r="BI43" s="85"/>
      <c r="BJ43" s="1620"/>
      <c r="BK43" s="1621"/>
      <c r="BL43" s="1621"/>
      <c r="BM43" s="1621"/>
      <c r="BN43" s="1621"/>
      <c r="BO43" s="1621"/>
      <c r="BP43" s="1621"/>
      <c r="BQ43" s="1622"/>
      <c r="BR43" s="94"/>
      <c r="BS43" s="93"/>
      <c r="BT43" s="93"/>
      <c r="BU43" s="93"/>
      <c r="BV43" s="93"/>
      <c r="BW43" s="93"/>
      <c r="BX43" s="93"/>
      <c r="BY43" s="93"/>
      <c r="BZ43" s="93"/>
      <c r="CA43" s="93"/>
      <c r="CB43" s="93"/>
      <c r="CC43" s="93"/>
      <c r="CD43" s="93"/>
      <c r="CE43" s="93"/>
      <c r="CF43" s="93"/>
      <c r="CG43" s="93"/>
      <c r="CH43" s="93"/>
      <c r="CI43" s="93"/>
      <c r="CJ43" s="93"/>
      <c r="CK43" s="95"/>
      <c r="CL43" s="85"/>
      <c r="CM43" s="85"/>
      <c r="CN43" s="1620"/>
      <c r="CO43" s="1621"/>
      <c r="CP43" s="1621"/>
      <c r="CQ43" s="1621"/>
      <c r="CR43" s="1621"/>
      <c r="CS43" s="1621"/>
      <c r="CT43" s="1621"/>
      <c r="CU43" s="1622"/>
      <c r="CV43" s="94"/>
      <c r="CW43" s="93"/>
      <c r="CX43" s="93"/>
      <c r="CY43" s="93"/>
      <c r="CZ43" s="93"/>
      <c r="DA43" s="93"/>
      <c r="DB43" s="93"/>
      <c r="DC43" s="93"/>
      <c r="DD43" s="93"/>
      <c r="DE43" s="93"/>
      <c r="DF43" s="93"/>
      <c r="DG43" s="93"/>
      <c r="DH43" s="93"/>
      <c r="DI43" s="93"/>
      <c r="DJ43" s="93"/>
      <c r="DK43" s="93"/>
      <c r="DL43" s="93"/>
      <c r="DM43" s="93"/>
      <c r="DN43" s="93"/>
      <c r="DO43" s="95"/>
      <c r="DP43" s="85"/>
      <c r="DQ43" s="85"/>
      <c r="DR43" s="1620"/>
      <c r="DS43" s="1621"/>
      <c r="DT43" s="1621"/>
      <c r="DU43" s="1621"/>
      <c r="DV43" s="1621"/>
      <c r="DW43" s="1621"/>
      <c r="DX43" s="1621"/>
      <c r="DY43" s="1622"/>
      <c r="DZ43" s="94"/>
      <c r="EA43" s="93"/>
      <c r="EB43" s="93"/>
      <c r="EC43" s="93"/>
      <c r="ED43" s="93"/>
      <c r="EE43" s="93"/>
      <c r="EF43" s="93"/>
      <c r="EG43" s="93"/>
      <c r="EH43" s="93"/>
      <c r="EI43" s="93"/>
      <c r="EJ43" s="93"/>
      <c r="EK43" s="93"/>
      <c r="EL43" s="93"/>
      <c r="EM43" s="93"/>
      <c r="EN43" s="93"/>
      <c r="EO43" s="93"/>
      <c r="EP43" s="93"/>
      <c r="EQ43" s="93"/>
      <c r="ER43" s="93"/>
      <c r="ES43" s="95"/>
      <c r="ET43" s="85"/>
      <c r="EU43" s="85"/>
      <c r="EV43" s="1620"/>
      <c r="EW43" s="1621"/>
      <c r="EX43" s="1621"/>
      <c r="EY43" s="1621"/>
      <c r="EZ43" s="1621"/>
      <c r="FA43" s="1621"/>
      <c r="FB43" s="1621"/>
      <c r="FC43" s="1622"/>
      <c r="FD43" s="94"/>
      <c r="FE43" s="93"/>
      <c r="FF43" s="93"/>
      <c r="FG43" s="93"/>
      <c r="FH43" s="93"/>
      <c r="FI43" s="93"/>
      <c r="FJ43" s="93"/>
      <c r="FK43" s="93"/>
      <c r="FL43" s="93"/>
      <c r="FM43" s="93"/>
      <c r="FN43" s="93"/>
      <c r="FO43" s="93"/>
      <c r="FP43" s="93"/>
      <c r="FQ43" s="93"/>
      <c r="FR43" s="93"/>
      <c r="FS43" s="93"/>
      <c r="FT43" s="93"/>
      <c r="FU43" s="93"/>
      <c r="FV43" s="93"/>
      <c r="FW43" s="95"/>
      <c r="FX43" s="85"/>
    </row>
    <row r="44" spans="1:180" ht="15">
      <c r="A44" s="85"/>
      <c r="B44" s="1620"/>
      <c r="C44" s="1621"/>
      <c r="D44" s="1621"/>
      <c r="E44" s="1621"/>
      <c r="F44" s="1621"/>
      <c r="G44" s="1621"/>
      <c r="H44" s="1621"/>
      <c r="I44" s="1622"/>
      <c r="J44" s="94"/>
      <c r="K44" s="93"/>
      <c r="L44" s="93"/>
      <c r="M44" s="93"/>
      <c r="N44" s="93"/>
      <c r="O44" s="93"/>
      <c r="P44" s="93"/>
      <c r="Q44" s="93"/>
      <c r="R44" s="93"/>
      <c r="S44" s="93"/>
      <c r="T44" s="93"/>
      <c r="U44" s="93"/>
      <c r="V44" s="93"/>
      <c r="W44" s="93"/>
      <c r="X44" s="93"/>
      <c r="Y44" s="93"/>
      <c r="Z44" s="93"/>
      <c r="AA44" s="93"/>
      <c r="AB44" s="93"/>
      <c r="AC44" s="95"/>
      <c r="AD44" s="85"/>
      <c r="AE44" s="85"/>
      <c r="AF44" s="1620"/>
      <c r="AG44" s="1621"/>
      <c r="AH44" s="1621"/>
      <c r="AI44" s="1621"/>
      <c r="AJ44" s="1621"/>
      <c r="AK44" s="1621"/>
      <c r="AL44" s="1621"/>
      <c r="AM44" s="1622"/>
      <c r="AN44" s="94"/>
      <c r="AO44" s="93"/>
      <c r="AP44" s="93"/>
      <c r="AQ44" s="93"/>
      <c r="AR44" s="93"/>
      <c r="AS44" s="93"/>
      <c r="AT44" s="93"/>
      <c r="AU44" s="93"/>
      <c r="AV44" s="93"/>
      <c r="AW44" s="93"/>
      <c r="AX44" s="93"/>
      <c r="AY44" s="93"/>
      <c r="AZ44" s="93"/>
      <c r="BA44" s="93"/>
      <c r="BB44" s="93"/>
      <c r="BC44" s="93"/>
      <c r="BD44" s="93"/>
      <c r="BE44" s="93"/>
      <c r="BF44" s="93"/>
      <c r="BG44" s="95"/>
      <c r="BH44" s="85"/>
      <c r="BI44" s="85"/>
      <c r="BJ44" s="1620"/>
      <c r="BK44" s="1621"/>
      <c r="BL44" s="1621"/>
      <c r="BM44" s="1621"/>
      <c r="BN44" s="1621"/>
      <c r="BO44" s="1621"/>
      <c r="BP44" s="1621"/>
      <c r="BQ44" s="1622"/>
      <c r="BR44" s="94"/>
      <c r="BS44" s="93"/>
      <c r="BT44" s="93"/>
      <c r="BU44" s="93"/>
      <c r="BV44" s="93"/>
      <c r="BW44" s="93"/>
      <c r="BX44" s="93"/>
      <c r="BY44" s="93"/>
      <c r="BZ44" s="93"/>
      <c r="CA44" s="93"/>
      <c r="CB44" s="93"/>
      <c r="CC44" s="93"/>
      <c r="CD44" s="93"/>
      <c r="CE44" s="93"/>
      <c r="CF44" s="93"/>
      <c r="CG44" s="93"/>
      <c r="CH44" s="93"/>
      <c r="CI44" s="93"/>
      <c r="CJ44" s="93"/>
      <c r="CK44" s="95"/>
      <c r="CL44" s="85"/>
      <c r="CM44" s="85"/>
      <c r="CN44" s="1620"/>
      <c r="CO44" s="1621"/>
      <c r="CP44" s="1621"/>
      <c r="CQ44" s="1621"/>
      <c r="CR44" s="1621"/>
      <c r="CS44" s="1621"/>
      <c r="CT44" s="1621"/>
      <c r="CU44" s="1622"/>
      <c r="CV44" s="94"/>
      <c r="CW44" s="93"/>
      <c r="CX44" s="93"/>
      <c r="CY44" s="93"/>
      <c r="CZ44" s="93"/>
      <c r="DA44" s="93"/>
      <c r="DB44" s="93"/>
      <c r="DC44" s="93"/>
      <c r="DD44" s="93"/>
      <c r="DE44" s="93"/>
      <c r="DF44" s="93"/>
      <c r="DG44" s="93"/>
      <c r="DH44" s="93"/>
      <c r="DI44" s="93"/>
      <c r="DJ44" s="93"/>
      <c r="DK44" s="93"/>
      <c r="DL44" s="93"/>
      <c r="DM44" s="93"/>
      <c r="DN44" s="93"/>
      <c r="DO44" s="95"/>
      <c r="DP44" s="85"/>
      <c r="DQ44" s="85"/>
      <c r="DR44" s="1620"/>
      <c r="DS44" s="1621"/>
      <c r="DT44" s="1621"/>
      <c r="DU44" s="1621"/>
      <c r="DV44" s="1621"/>
      <c r="DW44" s="1621"/>
      <c r="DX44" s="1621"/>
      <c r="DY44" s="1622"/>
      <c r="DZ44" s="94"/>
      <c r="EA44" s="93"/>
      <c r="EB44" s="93"/>
      <c r="EC44" s="93"/>
      <c r="ED44" s="93"/>
      <c r="EE44" s="93"/>
      <c r="EF44" s="93"/>
      <c r="EG44" s="93"/>
      <c r="EH44" s="93"/>
      <c r="EI44" s="93"/>
      <c r="EJ44" s="93"/>
      <c r="EK44" s="93"/>
      <c r="EL44" s="93"/>
      <c r="EM44" s="93"/>
      <c r="EN44" s="93"/>
      <c r="EO44" s="93"/>
      <c r="EP44" s="93"/>
      <c r="EQ44" s="93"/>
      <c r="ER44" s="93"/>
      <c r="ES44" s="95"/>
      <c r="ET44" s="85"/>
      <c r="EU44" s="85"/>
      <c r="EV44" s="1620"/>
      <c r="EW44" s="1621"/>
      <c r="EX44" s="1621"/>
      <c r="EY44" s="1621"/>
      <c r="EZ44" s="1621"/>
      <c r="FA44" s="1621"/>
      <c r="FB44" s="1621"/>
      <c r="FC44" s="1622"/>
      <c r="FD44" s="94"/>
      <c r="FE44" s="93"/>
      <c r="FF44" s="93"/>
      <c r="FG44" s="93"/>
      <c r="FH44" s="93"/>
      <c r="FI44" s="93"/>
      <c r="FJ44" s="93"/>
      <c r="FK44" s="93"/>
      <c r="FL44" s="93"/>
      <c r="FM44" s="93"/>
      <c r="FN44" s="93"/>
      <c r="FO44" s="93"/>
      <c r="FP44" s="93"/>
      <c r="FQ44" s="93"/>
      <c r="FR44" s="93"/>
      <c r="FS44" s="93"/>
      <c r="FT44" s="93"/>
      <c r="FU44" s="93"/>
      <c r="FV44" s="93"/>
      <c r="FW44" s="95"/>
      <c r="FX44" s="85"/>
    </row>
    <row r="45" spans="1:180" ht="15">
      <c r="A45" s="85"/>
      <c r="B45" s="1620"/>
      <c r="C45" s="1621"/>
      <c r="D45" s="1621"/>
      <c r="E45" s="1621"/>
      <c r="F45" s="1621"/>
      <c r="G45" s="1621"/>
      <c r="H45" s="1621"/>
      <c r="I45" s="1622"/>
      <c r="J45" s="94"/>
      <c r="K45" s="93"/>
      <c r="L45" s="110"/>
      <c r="M45" s="93"/>
      <c r="N45" s="93"/>
      <c r="O45" s="93"/>
      <c r="P45" s="93"/>
      <c r="Q45" s="93"/>
      <c r="R45" s="93"/>
      <c r="S45" s="93"/>
      <c r="T45" s="93"/>
      <c r="U45" s="93"/>
      <c r="V45" s="93"/>
      <c r="W45" s="93"/>
      <c r="X45" s="93"/>
      <c r="Y45" s="93"/>
      <c r="Z45" s="93"/>
      <c r="AA45" s="93"/>
      <c r="AB45" s="93"/>
      <c r="AC45" s="95"/>
      <c r="AD45" s="85"/>
      <c r="AE45" s="85"/>
      <c r="AF45" s="1620"/>
      <c r="AG45" s="1621"/>
      <c r="AH45" s="1621"/>
      <c r="AI45" s="1621"/>
      <c r="AJ45" s="1621"/>
      <c r="AK45" s="1621"/>
      <c r="AL45" s="1621"/>
      <c r="AM45" s="1622"/>
      <c r="AN45" s="94"/>
      <c r="AO45" s="93"/>
      <c r="AP45" s="99"/>
      <c r="AQ45" s="93"/>
      <c r="AR45" s="93"/>
      <c r="AS45" s="93"/>
      <c r="AT45" s="93"/>
      <c r="AU45" s="93"/>
      <c r="AV45" s="93"/>
      <c r="AW45" s="93"/>
      <c r="AX45" s="93"/>
      <c r="AY45" s="93"/>
      <c r="AZ45" s="93"/>
      <c r="BA45" s="93"/>
      <c r="BB45" s="93"/>
      <c r="BC45" s="93"/>
      <c r="BD45" s="93"/>
      <c r="BE45" s="93"/>
      <c r="BF45" s="93"/>
      <c r="BG45" s="95"/>
      <c r="BH45" s="85"/>
      <c r="BI45" s="85"/>
      <c r="BJ45" s="1620"/>
      <c r="BK45" s="1621"/>
      <c r="BL45" s="1621"/>
      <c r="BM45" s="1621"/>
      <c r="BN45" s="1621"/>
      <c r="BO45" s="1621"/>
      <c r="BP45" s="1621"/>
      <c r="BQ45" s="1622"/>
      <c r="BR45" s="94"/>
      <c r="BS45" s="93"/>
      <c r="BT45" s="93"/>
      <c r="BU45" s="93"/>
      <c r="BV45" s="93"/>
      <c r="BW45" s="93"/>
      <c r="BX45" s="93"/>
      <c r="BY45" s="93"/>
      <c r="BZ45" s="93"/>
      <c r="CA45" s="93"/>
      <c r="CB45" s="93"/>
      <c r="CC45" s="93"/>
      <c r="CD45" s="93"/>
      <c r="CE45" s="93"/>
      <c r="CF45" s="93"/>
      <c r="CG45" s="93"/>
      <c r="CH45" s="93"/>
      <c r="CI45" s="93"/>
      <c r="CJ45" s="93"/>
      <c r="CK45" s="95"/>
      <c r="CL45" s="85"/>
      <c r="CM45" s="85"/>
      <c r="CN45" s="1620"/>
      <c r="CO45" s="1621"/>
      <c r="CP45" s="1621"/>
      <c r="CQ45" s="1621"/>
      <c r="CR45" s="1621"/>
      <c r="CS45" s="1621"/>
      <c r="CT45" s="1621"/>
      <c r="CU45" s="1622"/>
      <c r="CV45" s="94"/>
      <c r="CW45" s="93"/>
      <c r="CX45" s="93"/>
      <c r="CY45" s="93"/>
      <c r="CZ45" s="93"/>
      <c r="DA45" s="93"/>
      <c r="DB45" s="93"/>
      <c r="DC45" s="93"/>
      <c r="DD45" s="93"/>
      <c r="DE45" s="93"/>
      <c r="DF45" s="93"/>
      <c r="DG45" s="93"/>
      <c r="DH45" s="93"/>
      <c r="DI45" s="93"/>
      <c r="DJ45" s="93"/>
      <c r="DK45" s="93"/>
      <c r="DL45" s="93"/>
      <c r="DM45" s="93"/>
      <c r="DN45" s="93"/>
      <c r="DO45" s="95"/>
      <c r="DP45" s="85"/>
      <c r="DQ45" s="85"/>
      <c r="DR45" s="1620"/>
      <c r="DS45" s="1621"/>
      <c r="DT45" s="1621"/>
      <c r="DU45" s="1621"/>
      <c r="DV45" s="1621"/>
      <c r="DW45" s="1621"/>
      <c r="DX45" s="1621"/>
      <c r="DY45" s="1622"/>
      <c r="DZ45" s="94"/>
      <c r="EA45" s="93"/>
      <c r="EB45" s="93"/>
      <c r="EC45" s="93"/>
      <c r="ED45" s="93"/>
      <c r="EE45" s="93"/>
      <c r="EF45" s="93"/>
      <c r="EG45" s="93"/>
      <c r="EH45" s="93"/>
      <c r="EI45" s="93"/>
      <c r="EJ45" s="93"/>
      <c r="EK45" s="93"/>
      <c r="EL45" s="93"/>
      <c r="EM45" s="93"/>
      <c r="EN45" s="93"/>
      <c r="EO45" s="93"/>
      <c r="EP45" s="93"/>
      <c r="EQ45" s="93"/>
      <c r="ER45" s="93"/>
      <c r="ES45" s="95"/>
      <c r="ET45" s="85"/>
      <c r="EU45" s="85"/>
      <c r="EV45" s="1620"/>
      <c r="EW45" s="1621"/>
      <c r="EX45" s="1621"/>
      <c r="EY45" s="1621"/>
      <c r="EZ45" s="1621"/>
      <c r="FA45" s="1621"/>
      <c r="FB45" s="1621"/>
      <c r="FC45" s="1622"/>
      <c r="FD45" s="94"/>
      <c r="FE45" s="93"/>
      <c r="FF45" s="93"/>
      <c r="FG45" s="93"/>
      <c r="FH45" s="93"/>
      <c r="FI45" s="93"/>
      <c r="FJ45" s="93"/>
      <c r="FK45" s="93"/>
      <c r="FL45" s="93"/>
      <c r="FM45" s="93"/>
      <c r="FN45" s="93"/>
      <c r="FO45" s="93"/>
      <c r="FP45" s="93"/>
      <c r="FQ45" s="93"/>
      <c r="FR45" s="93"/>
      <c r="FS45" s="93"/>
      <c r="FT45" s="93"/>
      <c r="FU45" s="93"/>
      <c r="FV45" s="93"/>
      <c r="FW45" s="95"/>
      <c r="FX45" s="85"/>
    </row>
    <row r="46" spans="1:180" ht="15.75" thickBot="1">
      <c r="A46" s="85"/>
      <c r="B46" s="1652"/>
      <c r="C46" s="1653"/>
      <c r="D46" s="1653"/>
      <c r="E46" s="1653"/>
      <c r="F46" s="1653"/>
      <c r="G46" s="1653"/>
      <c r="H46" s="1653"/>
      <c r="I46" s="1654"/>
      <c r="J46" s="111"/>
      <c r="K46" s="112"/>
      <c r="L46" s="112"/>
      <c r="M46" s="112"/>
      <c r="N46" s="112"/>
      <c r="O46" s="112"/>
      <c r="P46" s="112"/>
      <c r="Q46" s="112"/>
      <c r="R46" s="112"/>
      <c r="S46" s="112"/>
      <c r="T46" s="112"/>
      <c r="U46" s="112"/>
      <c r="V46" s="112"/>
      <c r="W46" s="112"/>
      <c r="X46" s="112"/>
      <c r="Y46" s="112"/>
      <c r="Z46" s="112"/>
      <c r="AA46" s="112"/>
      <c r="AB46" s="112"/>
      <c r="AC46" s="113"/>
      <c r="AD46" s="85"/>
      <c r="AE46" s="85"/>
      <c r="AF46" s="1652"/>
      <c r="AG46" s="1653"/>
      <c r="AH46" s="1653"/>
      <c r="AI46" s="1653"/>
      <c r="AJ46" s="1653"/>
      <c r="AK46" s="1653"/>
      <c r="AL46" s="1653"/>
      <c r="AM46" s="1654"/>
      <c r="AN46" s="111"/>
      <c r="AO46" s="112"/>
      <c r="AP46" s="112"/>
      <c r="AQ46" s="112"/>
      <c r="AR46" s="112"/>
      <c r="AS46" s="112"/>
      <c r="AT46" s="112"/>
      <c r="AU46" s="112"/>
      <c r="AV46" s="112"/>
      <c r="AW46" s="112"/>
      <c r="AX46" s="112"/>
      <c r="AY46" s="112"/>
      <c r="AZ46" s="112"/>
      <c r="BA46" s="112"/>
      <c r="BB46" s="112"/>
      <c r="BC46" s="112"/>
      <c r="BD46" s="112"/>
      <c r="BE46" s="112"/>
      <c r="BF46" s="112"/>
      <c r="BG46" s="113"/>
      <c r="BH46" s="85"/>
      <c r="BI46" s="85"/>
      <c r="BJ46" s="1652"/>
      <c r="BK46" s="1653"/>
      <c r="BL46" s="1653"/>
      <c r="BM46" s="1653"/>
      <c r="BN46" s="1653"/>
      <c r="BO46" s="1653"/>
      <c r="BP46" s="1653"/>
      <c r="BQ46" s="1654"/>
      <c r="BR46" s="111"/>
      <c r="BS46" s="112"/>
      <c r="BT46" s="112"/>
      <c r="BU46" s="112"/>
      <c r="BV46" s="112"/>
      <c r="BW46" s="112"/>
      <c r="BX46" s="112"/>
      <c r="BY46" s="112"/>
      <c r="BZ46" s="112"/>
      <c r="CA46" s="112"/>
      <c r="CB46" s="112"/>
      <c r="CC46" s="112"/>
      <c r="CD46" s="112"/>
      <c r="CE46" s="112"/>
      <c r="CF46" s="112"/>
      <c r="CG46" s="112"/>
      <c r="CH46" s="112"/>
      <c r="CI46" s="112"/>
      <c r="CJ46" s="112"/>
      <c r="CK46" s="113"/>
      <c r="CL46" s="85"/>
      <c r="CM46" s="85"/>
      <c r="CN46" s="1652"/>
      <c r="CO46" s="1653"/>
      <c r="CP46" s="1653"/>
      <c r="CQ46" s="1653"/>
      <c r="CR46" s="1653"/>
      <c r="CS46" s="1653"/>
      <c r="CT46" s="1653"/>
      <c r="CU46" s="1654"/>
      <c r="CV46" s="111"/>
      <c r="CW46" s="112"/>
      <c r="CX46" s="112"/>
      <c r="CY46" s="112"/>
      <c r="CZ46" s="112"/>
      <c r="DA46" s="112"/>
      <c r="DB46" s="112"/>
      <c r="DC46" s="112"/>
      <c r="DD46" s="112"/>
      <c r="DE46" s="112"/>
      <c r="DF46" s="112"/>
      <c r="DG46" s="112"/>
      <c r="DH46" s="112"/>
      <c r="DI46" s="112"/>
      <c r="DJ46" s="112"/>
      <c r="DK46" s="112"/>
      <c r="DL46" s="112"/>
      <c r="DM46" s="112"/>
      <c r="DN46" s="112"/>
      <c r="DO46" s="113"/>
      <c r="DP46" s="85"/>
      <c r="DQ46" s="85"/>
      <c r="DR46" s="1652"/>
      <c r="DS46" s="1653"/>
      <c r="DT46" s="1653"/>
      <c r="DU46" s="1653"/>
      <c r="DV46" s="1653"/>
      <c r="DW46" s="1653"/>
      <c r="DX46" s="1653"/>
      <c r="DY46" s="1654"/>
      <c r="DZ46" s="111"/>
      <c r="EA46" s="112"/>
      <c r="EB46" s="112"/>
      <c r="EC46" s="112"/>
      <c r="ED46" s="112"/>
      <c r="EE46" s="112"/>
      <c r="EF46" s="112"/>
      <c r="EG46" s="112"/>
      <c r="EH46" s="112"/>
      <c r="EI46" s="112"/>
      <c r="EJ46" s="112"/>
      <c r="EK46" s="112"/>
      <c r="EL46" s="112"/>
      <c r="EM46" s="112"/>
      <c r="EN46" s="112"/>
      <c r="EO46" s="112"/>
      <c r="EP46" s="112"/>
      <c r="EQ46" s="112"/>
      <c r="ER46" s="112"/>
      <c r="ES46" s="113"/>
      <c r="ET46" s="85"/>
      <c r="EU46" s="85"/>
      <c r="EV46" s="1652"/>
      <c r="EW46" s="1653"/>
      <c r="EX46" s="1653"/>
      <c r="EY46" s="1653"/>
      <c r="EZ46" s="1653"/>
      <c r="FA46" s="1653"/>
      <c r="FB46" s="1653"/>
      <c r="FC46" s="1654"/>
      <c r="FD46" s="111"/>
      <c r="FE46" s="112"/>
      <c r="FF46" s="112"/>
      <c r="FG46" s="112"/>
      <c r="FH46" s="112"/>
      <c r="FI46" s="112"/>
      <c r="FJ46" s="112"/>
      <c r="FK46" s="112"/>
      <c r="FL46" s="112"/>
      <c r="FM46" s="112"/>
      <c r="FN46" s="112"/>
      <c r="FO46" s="112"/>
      <c r="FP46" s="112"/>
      <c r="FQ46" s="112"/>
      <c r="FR46" s="112"/>
      <c r="FS46" s="112"/>
      <c r="FT46" s="112"/>
      <c r="FU46" s="112"/>
      <c r="FV46" s="112"/>
      <c r="FW46" s="113"/>
      <c r="FX46" s="85"/>
    </row>
    <row r="47" spans="1:180" ht="15">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row>
    <row r="48" spans="1:180" ht="15">
      <c r="A48" s="85"/>
      <c r="B48" s="104" t="s">
        <v>6186</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14"/>
      <c r="AD48" s="85"/>
      <c r="AE48" s="85"/>
      <c r="AF48" s="104" t="s">
        <v>6186</v>
      </c>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14"/>
      <c r="BH48" s="85"/>
      <c r="BI48" s="85"/>
      <c r="BJ48" s="104" t="s">
        <v>6186</v>
      </c>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14"/>
      <c r="CL48" s="85"/>
      <c r="CM48" s="85"/>
      <c r="CN48" s="104" t="s">
        <v>6186</v>
      </c>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14"/>
      <c r="DP48" s="85"/>
      <c r="DQ48" s="85"/>
      <c r="DR48" s="104" t="s">
        <v>6186</v>
      </c>
      <c r="DS48" s="105"/>
      <c r="DT48" s="105"/>
      <c r="DU48" s="105"/>
      <c r="DV48" s="105"/>
      <c r="DW48" s="105"/>
      <c r="DX48" s="105"/>
      <c r="DY48" s="105"/>
      <c r="DZ48" s="105"/>
      <c r="EA48" s="105"/>
      <c r="EB48" s="105"/>
      <c r="EC48" s="105"/>
      <c r="ED48" s="105"/>
      <c r="EE48" s="105"/>
      <c r="EF48" s="105"/>
      <c r="EG48" s="105"/>
      <c r="EH48" s="105"/>
      <c r="EI48" s="105"/>
      <c r="EJ48" s="105"/>
      <c r="EK48" s="105"/>
      <c r="EL48" s="105"/>
      <c r="EM48" s="105"/>
      <c r="EN48" s="105"/>
      <c r="EO48" s="105"/>
      <c r="EP48" s="105"/>
      <c r="EQ48" s="105"/>
      <c r="ER48" s="105"/>
      <c r="ES48" s="114"/>
      <c r="ET48" s="85"/>
      <c r="EU48" s="85"/>
      <c r="EV48" s="104" t="s">
        <v>6186</v>
      </c>
      <c r="EW48" s="105"/>
      <c r="EX48" s="105"/>
      <c r="EY48" s="105"/>
      <c r="EZ48" s="105"/>
      <c r="FA48" s="105"/>
      <c r="FB48" s="105"/>
      <c r="FC48" s="105"/>
      <c r="FD48" s="105"/>
      <c r="FE48" s="105"/>
      <c r="FF48" s="105"/>
      <c r="FG48" s="105"/>
      <c r="FH48" s="105"/>
      <c r="FI48" s="105"/>
      <c r="FJ48" s="105"/>
      <c r="FK48" s="105"/>
      <c r="FL48" s="105"/>
      <c r="FM48" s="105"/>
      <c r="FN48" s="105"/>
      <c r="FO48" s="105"/>
      <c r="FP48" s="105"/>
      <c r="FQ48" s="105"/>
      <c r="FR48" s="105"/>
      <c r="FS48" s="105"/>
      <c r="FT48" s="105"/>
      <c r="FU48" s="105"/>
      <c r="FV48" s="105"/>
      <c r="FW48" s="114"/>
      <c r="FX48" s="85"/>
    </row>
    <row r="49" spans="1:180" ht="15">
      <c r="A49" s="85"/>
      <c r="B49" s="1608"/>
      <c r="C49" s="1609"/>
      <c r="D49" s="1609"/>
      <c r="E49" s="1609"/>
      <c r="F49" s="1609"/>
      <c r="G49" s="1609"/>
      <c r="H49" s="1609"/>
      <c r="I49" s="1609"/>
      <c r="J49" s="1609"/>
      <c r="K49" s="1609"/>
      <c r="L49" s="1609"/>
      <c r="M49" s="1609"/>
      <c r="N49" s="1609"/>
      <c r="O49" s="1609"/>
      <c r="P49" s="1609"/>
      <c r="Q49" s="1609"/>
      <c r="R49" s="1609"/>
      <c r="S49" s="1609"/>
      <c r="T49" s="1609"/>
      <c r="U49" s="1609"/>
      <c r="V49" s="1609"/>
      <c r="W49" s="1609"/>
      <c r="X49" s="1609"/>
      <c r="Y49" s="1609"/>
      <c r="Z49" s="1609"/>
      <c r="AA49" s="1609"/>
      <c r="AB49" s="1609"/>
      <c r="AC49" s="1610"/>
      <c r="AD49" s="85"/>
      <c r="AE49" s="85"/>
      <c r="AF49" s="1608"/>
      <c r="AG49" s="1609"/>
      <c r="AH49" s="1609"/>
      <c r="AI49" s="1609"/>
      <c r="AJ49" s="1609"/>
      <c r="AK49" s="1609"/>
      <c r="AL49" s="1609"/>
      <c r="AM49" s="1609"/>
      <c r="AN49" s="1609"/>
      <c r="AO49" s="1609"/>
      <c r="AP49" s="1609"/>
      <c r="AQ49" s="1609"/>
      <c r="AR49" s="1609"/>
      <c r="AS49" s="1609"/>
      <c r="AT49" s="1609"/>
      <c r="AU49" s="1609"/>
      <c r="AV49" s="1609"/>
      <c r="AW49" s="1609"/>
      <c r="AX49" s="1609"/>
      <c r="AY49" s="1609"/>
      <c r="AZ49" s="1609"/>
      <c r="BA49" s="1609"/>
      <c r="BB49" s="1609"/>
      <c r="BC49" s="1609"/>
      <c r="BD49" s="1609"/>
      <c r="BE49" s="1609"/>
      <c r="BF49" s="1609"/>
      <c r="BG49" s="1610"/>
      <c r="BH49" s="85"/>
      <c r="BI49" s="85"/>
      <c r="BJ49" s="1608"/>
      <c r="BK49" s="1609"/>
      <c r="BL49" s="1609"/>
      <c r="BM49" s="1609"/>
      <c r="BN49" s="1609"/>
      <c r="BO49" s="1609"/>
      <c r="BP49" s="1609"/>
      <c r="BQ49" s="1609"/>
      <c r="BR49" s="1609"/>
      <c r="BS49" s="1609"/>
      <c r="BT49" s="1609"/>
      <c r="BU49" s="1609"/>
      <c r="BV49" s="1609"/>
      <c r="BW49" s="1609"/>
      <c r="BX49" s="1609"/>
      <c r="BY49" s="1609"/>
      <c r="BZ49" s="1609"/>
      <c r="CA49" s="1609"/>
      <c r="CB49" s="1609"/>
      <c r="CC49" s="1609"/>
      <c r="CD49" s="1609"/>
      <c r="CE49" s="1609"/>
      <c r="CF49" s="1609"/>
      <c r="CG49" s="1609"/>
      <c r="CH49" s="1609"/>
      <c r="CI49" s="1609"/>
      <c r="CJ49" s="1609"/>
      <c r="CK49" s="1610"/>
      <c r="CL49" s="85"/>
      <c r="CM49" s="85"/>
      <c r="CN49" s="1608"/>
      <c r="CO49" s="1609"/>
      <c r="CP49" s="1609"/>
      <c r="CQ49" s="1609"/>
      <c r="CR49" s="1609"/>
      <c r="CS49" s="1609"/>
      <c r="CT49" s="1609"/>
      <c r="CU49" s="1609"/>
      <c r="CV49" s="1609"/>
      <c r="CW49" s="1609"/>
      <c r="CX49" s="1609"/>
      <c r="CY49" s="1609"/>
      <c r="CZ49" s="1609"/>
      <c r="DA49" s="1609"/>
      <c r="DB49" s="1609"/>
      <c r="DC49" s="1609"/>
      <c r="DD49" s="1609"/>
      <c r="DE49" s="1609"/>
      <c r="DF49" s="1609"/>
      <c r="DG49" s="1609"/>
      <c r="DH49" s="1609"/>
      <c r="DI49" s="1609"/>
      <c r="DJ49" s="1609"/>
      <c r="DK49" s="1609"/>
      <c r="DL49" s="1609"/>
      <c r="DM49" s="1609"/>
      <c r="DN49" s="1609"/>
      <c r="DO49" s="1610"/>
      <c r="DP49" s="85"/>
      <c r="DQ49" s="85"/>
      <c r="DR49" s="1608"/>
      <c r="DS49" s="1609"/>
      <c r="DT49" s="1609"/>
      <c r="DU49" s="1609"/>
      <c r="DV49" s="1609"/>
      <c r="DW49" s="1609"/>
      <c r="DX49" s="1609"/>
      <c r="DY49" s="1609"/>
      <c r="DZ49" s="1609"/>
      <c r="EA49" s="1609"/>
      <c r="EB49" s="1609"/>
      <c r="EC49" s="1609"/>
      <c r="ED49" s="1609"/>
      <c r="EE49" s="1609"/>
      <c r="EF49" s="1609"/>
      <c r="EG49" s="1609"/>
      <c r="EH49" s="1609"/>
      <c r="EI49" s="1609"/>
      <c r="EJ49" s="1609"/>
      <c r="EK49" s="1609"/>
      <c r="EL49" s="1609"/>
      <c r="EM49" s="1609"/>
      <c r="EN49" s="1609"/>
      <c r="EO49" s="1609"/>
      <c r="EP49" s="1609"/>
      <c r="EQ49" s="1609"/>
      <c r="ER49" s="1609"/>
      <c r="ES49" s="1610"/>
      <c r="ET49" s="85"/>
      <c r="EU49" s="85"/>
      <c r="EV49" s="1608"/>
      <c r="EW49" s="1609"/>
      <c r="EX49" s="1609"/>
      <c r="EY49" s="1609"/>
      <c r="EZ49" s="1609"/>
      <c r="FA49" s="1609"/>
      <c r="FB49" s="1609"/>
      <c r="FC49" s="1609"/>
      <c r="FD49" s="1609"/>
      <c r="FE49" s="1609"/>
      <c r="FF49" s="1609"/>
      <c r="FG49" s="1609"/>
      <c r="FH49" s="1609"/>
      <c r="FI49" s="1609"/>
      <c r="FJ49" s="1609"/>
      <c r="FK49" s="1609"/>
      <c r="FL49" s="1609"/>
      <c r="FM49" s="1609"/>
      <c r="FN49" s="1609"/>
      <c r="FO49" s="1609"/>
      <c r="FP49" s="1609"/>
      <c r="FQ49" s="1609"/>
      <c r="FR49" s="1609"/>
      <c r="FS49" s="1609"/>
      <c r="FT49" s="1609"/>
      <c r="FU49" s="1609"/>
      <c r="FV49" s="1609"/>
      <c r="FW49" s="1610"/>
      <c r="FX49" s="85"/>
    </row>
    <row r="50" spans="1:180" ht="11.25" customHeight="1">
      <c r="A50" s="85"/>
      <c r="B50" s="1608"/>
      <c r="C50" s="1609"/>
      <c r="D50" s="1609"/>
      <c r="E50" s="1609"/>
      <c r="F50" s="1609"/>
      <c r="G50" s="1609"/>
      <c r="H50" s="1609"/>
      <c r="I50" s="1609"/>
      <c r="J50" s="1609"/>
      <c r="K50" s="1609"/>
      <c r="L50" s="1609"/>
      <c r="M50" s="1609"/>
      <c r="N50" s="1609"/>
      <c r="O50" s="1609"/>
      <c r="P50" s="1609"/>
      <c r="Q50" s="1609"/>
      <c r="R50" s="1609"/>
      <c r="S50" s="1609"/>
      <c r="T50" s="1609"/>
      <c r="U50" s="1609"/>
      <c r="V50" s="1609"/>
      <c r="W50" s="1609"/>
      <c r="X50" s="1609"/>
      <c r="Y50" s="1609"/>
      <c r="Z50" s="1609"/>
      <c r="AA50" s="1609"/>
      <c r="AB50" s="1609"/>
      <c r="AC50" s="1610"/>
      <c r="AD50" s="85"/>
      <c r="AE50" s="85"/>
      <c r="AF50" s="1608"/>
      <c r="AG50" s="1609"/>
      <c r="AH50" s="1609"/>
      <c r="AI50" s="1609"/>
      <c r="AJ50" s="1609"/>
      <c r="AK50" s="1609"/>
      <c r="AL50" s="1609"/>
      <c r="AM50" s="1609"/>
      <c r="AN50" s="1609"/>
      <c r="AO50" s="1609"/>
      <c r="AP50" s="1609"/>
      <c r="AQ50" s="1609"/>
      <c r="AR50" s="1609"/>
      <c r="AS50" s="1609"/>
      <c r="AT50" s="1609"/>
      <c r="AU50" s="1609"/>
      <c r="AV50" s="1609"/>
      <c r="AW50" s="1609"/>
      <c r="AX50" s="1609"/>
      <c r="AY50" s="1609"/>
      <c r="AZ50" s="1609"/>
      <c r="BA50" s="1609"/>
      <c r="BB50" s="1609"/>
      <c r="BC50" s="1609"/>
      <c r="BD50" s="1609"/>
      <c r="BE50" s="1609"/>
      <c r="BF50" s="1609"/>
      <c r="BG50" s="1610"/>
      <c r="BH50" s="85"/>
      <c r="BI50" s="85"/>
      <c r="BJ50" s="1608"/>
      <c r="BK50" s="1609"/>
      <c r="BL50" s="1609"/>
      <c r="BM50" s="1609"/>
      <c r="BN50" s="1609"/>
      <c r="BO50" s="1609"/>
      <c r="BP50" s="1609"/>
      <c r="BQ50" s="1609"/>
      <c r="BR50" s="1609"/>
      <c r="BS50" s="1609"/>
      <c r="BT50" s="1609"/>
      <c r="BU50" s="1609"/>
      <c r="BV50" s="1609"/>
      <c r="BW50" s="1609"/>
      <c r="BX50" s="1609"/>
      <c r="BY50" s="1609"/>
      <c r="BZ50" s="1609"/>
      <c r="CA50" s="1609"/>
      <c r="CB50" s="1609"/>
      <c r="CC50" s="1609"/>
      <c r="CD50" s="1609"/>
      <c r="CE50" s="1609"/>
      <c r="CF50" s="1609"/>
      <c r="CG50" s="1609"/>
      <c r="CH50" s="1609"/>
      <c r="CI50" s="1609"/>
      <c r="CJ50" s="1609"/>
      <c r="CK50" s="1610"/>
      <c r="CL50" s="85"/>
      <c r="CM50" s="85"/>
      <c r="CN50" s="1608"/>
      <c r="CO50" s="1609"/>
      <c r="CP50" s="1609"/>
      <c r="CQ50" s="1609"/>
      <c r="CR50" s="1609"/>
      <c r="CS50" s="1609"/>
      <c r="CT50" s="1609"/>
      <c r="CU50" s="1609"/>
      <c r="CV50" s="1609"/>
      <c r="CW50" s="1609"/>
      <c r="CX50" s="1609"/>
      <c r="CY50" s="1609"/>
      <c r="CZ50" s="1609"/>
      <c r="DA50" s="1609"/>
      <c r="DB50" s="1609"/>
      <c r="DC50" s="1609"/>
      <c r="DD50" s="1609"/>
      <c r="DE50" s="1609"/>
      <c r="DF50" s="1609"/>
      <c r="DG50" s="1609"/>
      <c r="DH50" s="1609"/>
      <c r="DI50" s="1609"/>
      <c r="DJ50" s="1609"/>
      <c r="DK50" s="1609"/>
      <c r="DL50" s="1609"/>
      <c r="DM50" s="1609"/>
      <c r="DN50" s="1609"/>
      <c r="DO50" s="1610"/>
      <c r="DP50" s="85"/>
      <c r="DQ50" s="85"/>
      <c r="DR50" s="1608"/>
      <c r="DS50" s="1609"/>
      <c r="DT50" s="1609"/>
      <c r="DU50" s="1609"/>
      <c r="DV50" s="1609"/>
      <c r="DW50" s="1609"/>
      <c r="DX50" s="1609"/>
      <c r="DY50" s="1609"/>
      <c r="DZ50" s="1609"/>
      <c r="EA50" s="1609"/>
      <c r="EB50" s="1609"/>
      <c r="EC50" s="1609"/>
      <c r="ED50" s="1609"/>
      <c r="EE50" s="1609"/>
      <c r="EF50" s="1609"/>
      <c r="EG50" s="1609"/>
      <c r="EH50" s="1609"/>
      <c r="EI50" s="1609"/>
      <c r="EJ50" s="1609"/>
      <c r="EK50" s="1609"/>
      <c r="EL50" s="1609"/>
      <c r="EM50" s="1609"/>
      <c r="EN50" s="1609"/>
      <c r="EO50" s="1609"/>
      <c r="EP50" s="1609"/>
      <c r="EQ50" s="1609"/>
      <c r="ER50" s="1609"/>
      <c r="ES50" s="1610"/>
      <c r="ET50" s="85"/>
      <c r="EU50" s="85"/>
      <c r="EV50" s="1608"/>
      <c r="EW50" s="1609"/>
      <c r="EX50" s="1609"/>
      <c r="EY50" s="1609"/>
      <c r="EZ50" s="1609"/>
      <c r="FA50" s="1609"/>
      <c r="FB50" s="1609"/>
      <c r="FC50" s="1609"/>
      <c r="FD50" s="1609"/>
      <c r="FE50" s="1609"/>
      <c r="FF50" s="1609"/>
      <c r="FG50" s="1609"/>
      <c r="FH50" s="1609"/>
      <c r="FI50" s="1609"/>
      <c r="FJ50" s="1609"/>
      <c r="FK50" s="1609"/>
      <c r="FL50" s="1609"/>
      <c r="FM50" s="1609"/>
      <c r="FN50" s="1609"/>
      <c r="FO50" s="1609"/>
      <c r="FP50" s="1609"/>
      <c r="FQ50" s="1609"/>
      <c r="FR50" s="1609"/>
      <c r="FS50" s="1609"/>
      <c r="FT50" s="1609"/>
      <c r="FU50" s="1609"/>
      <c r="FV50" s="1609"/>
      <c r="FW50" s="1610"/>
      <c r="FX50" s="85"/>
    </row>
    <row r="51" spans="1:180" ht="11.25" customHeight="1">
      <c r="A51" s="85"/>
      <c r="B51" s="1608"/>
      <c r="C51" s="1609"/>
      <c r="D51" s="1609"/>
      <c r="E51" s="1609"/>
      <c r="F51" s="1609"/>
      <c r="G51" s="1609"/>
      <c r="H51" s="1609"/>
      <c r="I51" s="1609"/>
      <c r="J51" s="1609"/>
      <c r="K51" s="1609"/>
      <c r="L51" s="1609"/>
      <c r="M51" s="1609"/>
      <c r="N51" s="1609"/>
      <c r="O51" s="1609"/>
      <c r="P51" s="1609"/>
      <c r="Q51" s="1609"/>
      <c r="R51" s="1609"/>
      <c r="S51" s="1609"/>
      <c r="T51" s="1609"/>
      <c r="U51" s="1609"/>
      <c r="V51" s="1609"/>
      <c r="W51" s="1609"/>
      <c r="X51" s="1609"/>
      <c r="Y51" s="1609"/>
      <c r="Z51" s="1609"/>
      <c r="AA51" s="1609"/>
      <c r="AB51" s="1609"/>
      <c r="AC51" s="1610"/>
      <c r="AD51" s="85"/>
      <c r="AE51" s="85"/>
      <c r="AF51" s="1608"/>
      <c r="AG51" s="1609"/>
      <c r="AH51" s="1609"/>
      <c r="AI51" s="1609"/>
      <c r="AJ51" s="1609"/>
      <c r="AK51" s="1609"/>
      <c r="AL51" s="1609"/>
      <c r="AM51" s="1609"/>
      <c r="AN51" s="1609"/>
      <c r="AO51" s="1609"/>
      <c r="AP51" s="1609"/>
      <c r="AQ51" s="1609"/>
      <c r="AR51" s="1609"/>
      <c r="AS51" s="1609"/>
      <c r="AT51" s="1609"/>
      <c r="AU51" s="1609"/>
      <c r="AV51" s="1609"/>
      <c r="AW51" s="1609"/>
      <c r="AX51" s="1609"/>
      <c r="AY51" s="1609"/>
      <c r="AZ51" s="1609"/>
      <c r="BA51" s="1609"/>
      <c r="BB51" s="1609"/>
      <c r="BC51" s="1609"/>
      <c r="BD51" s="1609"/>
      <c r="BE51" s="1609"/>
      <c r="BF51" s="1609"/>
      <c r="BG51" s="1610"/>
      <c r="BH51" s="85"/>
      <c r="BI51" s="85"/>
      <c r="BJ51" s="1608"/>
      <c r="BK51" s="1609"/>
      <c r="BL51" s="1609"/>
      <c r="BM51" s="1609"/>
      <c r="BN51" s="1609"/>
      <c r="BO51" s="1609"/>
      <c r="BP51" s="1609"/>
      <c r="BQ51" s="1609"/>
      <c r="BR51" s="1609"/>
      <c r="BS51" s="1609"/>
      <c r="BT51" s="1609"/>
      <c r="BU51" s="1609"/>
      <c r="BV51" s="1609"/>
      <c r="BW51" s="1609"/>
      <c r="BX51" s="1609"/>
      <c r="BY51" s="1609"/>
      <c r="BZ51" s="1609"/>
      <c r="CA51" s="1609"/>
      <c r="CB51" s="1609"/>
      <c r="CC51" s="1609"/>
      <c r="CD51" s="1609"/>
      <c r="CE51" s="1609"/>
      <c r="CF51" s="1609"/>
      <c r="CG51" s="1609"/>
      <c r="CH51" s="1609"/>
      <c r="CI51" s="1609"/>
      <c r="CJ51" s="1609"/>
      <c r="CK51" s="1610"/>
      <c r="CL51" s="85"/>
      <c r="CM51" s="85"/>
      <c r="CN51" s="1608"/>
      <c r="CO51" s="1609"/>
      <c r="CP51" s="1609"/>
      <c r="CQ51" s="1609"/>
      <c r="CR51" s="1609"/>
      <c r="CS51" s="1609"/>
      <c r="CT51" s="1609"/>
      <c r="CU51" s="1609"/>
      <c r="CV51" s="1609"/>
      <c r="CW51" s="1609"/>
      <c r="CX51" s="1609"/>
      <c r="CY51" s="1609"/>
      <c r="CZ51" s="1609"/>
      <c r="DA51" s="1609"/>
      <c r="DB51" s="1609"/>
      <c r="DC51" s="1609"/>
      <c r="DD51" s="1609"/>
      <c r="DE51" s="1609"/>
      <c r="DF51" s="1609"/>
      <c r="DG51" s="1609"/>
      <c r="DH51" s="1609"/>
      <c r="DI51" s="1609"/>
      <c r="DJ51" s="1609"/>
      <c r="DK51" s="1609"/>
      <c r="DL51" s="1609"/>
      <c r="DM51" s="1609"/>
      <c r="DN51" s="1609"/>
      <c r="DO51" s="1610"/>
      <c r="DP51" s="85"/>
      <c r="DQ51" s="85"/>
      <c r="DR51" s="1608"/>
      <c r="DS51" s="1609"/>
      <c r="DT51" s="1609"/>
      <c r="DU51" s="1609"/>
      <c r="DV51" s="1609"/>
      <c r="DW51" s="1609"/>
      <c r="DX51" s="1609"/>
      <c r="DY51" s="1609"/>
      <c r="DZ51" s="1609"/>
      <c r="EA51" s="1609"/>
      <c r="EB51" s="1609"/>
      <c r="EC51" s="1609"/>
      <c r="ED51" s="1609"/>
      <c r="EE51" s="1609"/>
      <c r="EF51" s="1609"/>
      <c r="EG51" s="1609"/>
      <c r="EH51" s="1609"/>
      <c r="EI51" s="1609"/>
      <c r="EJ51" s="1609"/>
      <c r="EK51" s="1609"/>
      <c r="EL51" s="1609"/>
      <c r="EM51" s="1609"/>
      <c r="EN51" s="1609"/>
      <c r="EO51" s="1609"/>
      <c r="EP51" s="1609"/>
      <c r="EQ51" s="1609"/>
      <c r="ER51" s="1609"/>
      <c r="ES51" s="1610"/>
      <c r="ET51" s="85"/>
      <c r="EU51" s="85"/>
      <c r="EV51" s="1608"/>
      <c r="EW51" s="1609"/>
      <c r="EX51" s="1609"/>
      <c r="EY51" s="1609"/>
      <c r="EZ51" s="1609"/>
      <c r="FA51" s="1609"/>
      <c r="FB51" s="1609"/>
      <c r="FC51" s="1609"/>
      <c r="FD51" s="1609"/>
      <c r="FE51" s="1609"/>
      <c r="FF51" s="1609"/>
      <c r="FG51" s="1609"/>
      <c r="FH51" s="1609"/>
      <c r="FI51" s="1609"/>
      <c r="FJ51" s="1609"/>
      <c r="FK51" s="1609"/>
      <c r="FL51" s="1609"/>
      <c r="FM51" s="1609"/>
      <c r="FN51" s="1609"/>
      <c r="FO51" s="1609"/>
      <c r="FP51" s="1609"/>
      <c r="FQ51" s="1609"/>
      <c r="FR51" s="1609"/>
      <c r="FS51" s="1609"/>
      <c r="FT51" s="1609"/>
      <c r="FU51" s="1609"/>
      <c r="FV51" s="1609"/>
      <c r="FW51" s="1610"/>
      <c r="FX51" s="85"/>
    </row>
    <row r="52" spans="1:180" ht="11.25" customHeight="1">
      <c r="A52" s="85"/>
      <c r="B52" s="1611"/>
      <c r="C52" s="1612"/>
      <c r="D52" s="1612"/>
      <c r="E52" s="1612"/>
      <c r="F52" s="1612"/>
      <c r="G52" s="1612"/>
      <c r="H52" s="1612"/>
      <c r="I52" s="1612"/>
      <c r="J52" s="1612"/>
      <c r="K52" s="1612"/>
      <c r="L52" s="1612"/>
      <c r="M52" s="1612"/>
      <c r="N52" s="1612"/>
      <c r="O52" s="1612"/>
      <c r="P52" s="1612"/>
      <c r="Q52" s="1612"/>
      <c r="R52" s="1612"/>
      <c r="S52" s="1612"/>
      <c r="T52" s="1612"/>
      <c r="U52" s="1612"/>
      <c r="V52" s="1612"/>
      <c r="W52" s="1612"/>
      <c r="X52" s="1612"/>
      <c r="Y52" s="1612"/>
      <c r="Z52" s="1612"/>
      <c r="AA52" s="1612"/>
      <c r="AB52" s="1612"/>
      <c r="AC52" s="1613"/>
      <c r="AD52" s="85"/>
      <c r="AE52" s="85"/>
      <c r="AF52" s="1611"/>
      <c r="AG52" s="1612"/>
      <c r="AH52" s="1612"/>
      <c r="AI52" s="1612"/>
      <c r="AJ52" s="1612"/>
      <c r="AK52" s="1612"/>
      <c r="AL52" s="1612"/>
      <c r="AM52" s="1612"/>
      <c r="AN52" s="1612"/>
      <c r="AO52" s="1612"/>
      <c r="AP52" s="1612"/>
      <c r="AQ52" s="1612"/>
      <c r="AR52" s="1612"/>
      <c r="AS52" s="1612"/>
      <c r="AT52" s="1612"/>
      <c r="AU52" s="1612"/>
      <c r="AV52" s="1612"/>
      <c r="AW52" s="1612"/>
      <c r="AX52" s="1612"/>
      <c r="AY52" s="1612"/>
      <c r="AZ52" s="1612"/>
      <c r="BA52" s="1612"/>
      <c r="BB52" s="1612"/>
      <c r="BC52" s="1612"/>
      <c r="BD52" s="1612"/>
      <c r="BE52" s="1612"/>
      <c r="BF52" s="1612"/>
      <c r="BG52" s="1613"/>
      <c r="BH52" s="85"/>
      <c r="BI52" s="85"/>
      <c r="BJ52" s="1611"/>
      <c r="BK52" s="1612"/>
      <c r="BL52" s="1612"/>
      <c r="BM52" s="1612"/>
      <c r="BN52" s="1612"/>
      <c r="BO52" s="1612"/>
      <c r="BP52" s="1612"/>
      <c r="BQ52" s="1612"/>
      <c r="BR52" s="1612"/>
      <c r="BS52" s="1612"/>
      <c r="BT52" s="1612"/>
      <c r="BU52" s="1612"/>
      <c r="BV52" s="1612"/>
      <c r="BW52" s="1612"/>
      <c r="BX52" s="1612"/>
      <c r="BY52" s="1612"/>
      <c r="BZ52" s="1612"/>
      <c r="CA52" s="1612"/>
      <c r="CB52" s="1612"/>
      <c r="CC52" s="1612"/>
      <c r="CD52" s="1612"/>
      <c r="CE52" s="1612"/>
      <c r="CF52" s="1612"/>
      <c r="CG52" s="1612"/>
      <c r="CH52" s="1612"/>
      <c r="CI52" s="1612"/>
      <c r="CJ52" s="1612"/>
      <c r="CK52" s="1613"/>
      <c r="CL52" s="85"/>
      <c r="CM52" s="85"/>
      <c r="CN52" s="1611"/>
      <c r="CO52" s="1612"/>
      <c r="CP52" s="1612"/>
      <c r="CQ52" s="1612"/>
      <c r="CR52" s="1612"/>
      <c r="CS52" s="1612"/>
      <c r="CT52" s="1612"/>
      <c r="CU52" s="1612"/>
      <c r="CV52" s="1612"/>
      <c r="CW52" s="1612"/>
      <c r="CX52" s="1612"/>
      <c r="CY52" s="1612"/>
      <c r="CZ52" s="1612"/>
      <c r="DA52" s="1612"/>
      <c r="DB52" s="1612"/>
      <c r="DC52" s="1612"/>
      <c r="DD52" s="1612"/>
      <c r="DE52" s="1612"/>
      <c r="DF52" s="1612"/>
      <c r="DG52" s="1612"/>
      <c r="DH52" s="1612"/>
      <c r="DI52" s="1612"/>
      <c r="DJ52" s="1612"/>
      <c r="DK52" s="1612"/>
      <c r="DL52" s="1612"/>
      <c r="DM52" s="1612"/>
      <c r="DN52" s="1612"/>
      <c r="DO52" s="1613"/>
      <c r="DP52" s="85"/>
      <c r="DQ52" s="85"/>
      <c r="DR52" s="1611"/>
      <c r="DS52" s="1612"/>
      <c r="DT52" s="1612"/>
      <c r="DU52" s="1612"/>
      <c r="DV52" s="1612"/>
      <c r="DW52" s="1612"/>
      <c r="DX52" s="1612"/>
      <c r="DY52" s="1612"/>
      <c r="DZ52" s="1612"/>
      <c r="EA52" s="1612"/>
      <c r="EB52" s="1612"/>
      <c r="EC52" s="1612"/>
      <c r="ED52" s="1612"/>
      <c r="EE52" s="1612"/>
      <c r="EF52" s="1612"/>
      <c r="EG52" s="1612"/>
      <c r="EH52" s="1612"/>
      <c r="EI52" s="1612"/>
      <c r="EJ52" s="1612"/>
      <c r="EK52" s="1612"/>
      <c r="EL52" s="1612"/>
      <c r="EM52" s="1612"/>
      <c r="EN52" s="1612"/>
      <c r="EO52" s="1612"/>
      <c r="EP52" s="1612"/>
      <c r="EQ52" s="1612"/>
      <c r="ER52" s="1612"/>
      <c r="ES52" s="1613"/>
      <c r="ET52" s="85"/>
      <c r="EU52" s="85"/>
      <c r="EV52" s="1611"/>
      <c r="EW52" s="1612"/>
      <c r="EX52" s="1612"/>
      <c r="EY52" s="1612"/>
      <c r="EZ52" s="1612"/>
      <c r="FA52" s="1612"/>
      <c r="FB52" s="1612"/>
      <c r="FC52" s="1612"/>
      <c r="FD52" s="1612"/>
      <c r="FE52" s="1612"/>
      <c r="FF52" s="1612"/>
      <c r="FG52" s="1612"/>
      <c r="FH52" s="1612"/>
      <c r="FI52" s="1612"/>
      <c r="FJ52" s="1612"/>
      <c r="FK52" s="1612"/>
      <c r="FL52" s="1612"/>
      <c r="FM52" s="1612"/>
      <c r="FN52" s="1612"/>
      <c r="FO52" s="1612"/>
      <c r="FP52" s="1612"/>
      <c r="FQ52" s="1612"/>
      <c r="FR52" s="1612"/>
      <c r="FS52" s="1612"/>
      <c r="FT52" s="1612"/>
      <c r="FU52" s="1612"/>
      <c r="FV52" s="1612"/>
      <c r="FW52" s="1613"/>
      <c r="FX52" s="85"/>
    </row>
    <row r="53" spans="1:180" ht="13.5">
      <c r="ED53"/>
      <c r="EP53"/>
    </row>
    <row r="54" spans="1:180" ht="13.5">
      <c r="DD54"/>
    </row>
    <row r="55" spans="1:180" ht="13.5">
      <c r="EP55"/>
    </row>
    <row r="59" spans="1:180" ht="15" customHeight="1"/>
    <row r="63" spans="1:180" ht="15" customHeight="1"/>
  </sheetData>
  <mergeCells count="90">
    <mergeCell ref="DR29:DY30"/>
    <mergeCell ref="DR31:DY46"/>
    <mergeCell ref="DR49:ES52"/>
    <mergeCell ref="DR11:DY26"/>
    <mergeCell ref="DR27:DR28"/>
    <mergeCell ref="DS27:DV28"/>
    <mergeCell ref="DW27:DW28"/>
    <mergeCell ref="EV29:FC30"/>
    <mergeCell ref="EV31:FC46"/>
    <mergeCell ref="EV49:FW52"/>
    <mergeCell ref="EV9:FC10"/>
    <mergeCell ref="EV11:FC26"/>
    <mergeCell ref="EV27:EV28"/>
    <mergeCell ref="EW27:EZ28"/>
    <mergeCell ref="FA27:FA28"/>
    <mergeCell ref="FB27:FC28"/>
    <mergeCell ref="FS2:FX2"/>
    <mergeCell ref="EV7:EV8"/>
    <mergeCell ref="EW7:EZ8"/>
    <mergeCell ref="FA7:FA8"/>
    <mergeCell ref="FB7:FC8"/>
    <mergeCell ref="FS3:FX3"/>
    <mergeCell ref="EO2:ET2"/>
    <mergeCell ref="DR9:DY10"/>
    <mergeCell ref="DX27:DY28"/>
    <mergeCell ref="DR7:DR8"/>
    <mergeCell ref="DS7:DV8"/>
    <mergeCell ref="DW7:DW8"/>
    <mergeCell ref="DX7:DY8"/>
    <mergeCell ref="EO3:ET3"/>
    <mergeCell ref="BJ49:CK52"/>
    <mergeCell ref="BJ27:BJ28"/>
    <mergeCell ref="BK27:BN28"/>
    <mergeCell ref="BO27:BO28"/>
    <mergeCell ref="BP27:BQ28"/>
    <mergeCell ref="CN31:CU46"/>
    <mergeCell ref="CN49:DO52"/>
    <mergeCell ref="CN9:CU10"/>
    <mergeCell ref="CN11:CU26"/>
    <mergeCell ref="CN27:CN28"/>
    <mergeCell ref="CO27:CR28"/>
    <mergeCell ref="CS27:CS28"/>
    <mergeCell ref="CT27:CU28"/>
    <mergeCell ref="CG3:CL3"/>
    <mergeCell ref="DK3:DP3"/>
    <mergeCell ref="BJ9:BQ10"/>
    <mergeCell ref="BJ11:BQ26"/>
    <mergeCell ref="CN29:CU30"/>
    <mergeCell ref="DK2:DP2"/>
    <mergeCell ref="CN7:CN8"/>
    <mergeCell ref="CO7:CR8"/>
    <mergeCell ref="CS7:CS8"/>
    <mergeCell ref="CT7:CU8"/>
    <mergeCell ref="AF49:BG52"/>
    <mergeCell ref="CG2:CL2"/>
    <mergeCell ref="BJ7:BJ8"/>
    <mergeCell ref="BK7:BN8"/>
    <mergeCell ref="BO7:BO8"/>
    <mergeCell ref="BP7:BQ8"/>
    <mergeCell ref="AF11:AM26"/>
    <mergeCell ref="AF27:AF28"/>
    <mergeCell ref="AG27:AJ28"/>
    <mergeCell ref="AK27:AK28"/>
    <mergeCell ref="AL27:AM28"/>
    <mergeCell ref="AF29:AM30"/>
    <mergeCell ref="BJ29:BQ30"/>
    <mergeCell ref="BJ31:BQ46"/>
    <mergeCell ref="BC2:BH2"/>
    <mergeCell ref="BC3:BH3"/>
    <mergeCell ref="AF9:AM10"/>
    <mergeCell ref="B31:I46"/>
    <mergeCell ref="G7:G8"/>
    <mergeCell ref="H7:I8"/>
    <mergeCell ref="AF31:AM46"/>
    <mergeCell ref="AF7:AF8"/>
    <mergeCell ref="AG7:AJ8"/>
    <mergeCell ref="AK7:AK8"/>
    <mergeCell ref="AL7:AM8"/>
    <mergeCell ref="B49:AC52"/>
    <mergeCell ref="Y2:AD2"/>
    <mergeCell ref="B11:I26"/>
    <mergeCell ref="B7:B8"/>
    <mergeCell ref="C7:F8"/>
    <mergeCell ref="B29:I30"/>
    <mergeCell ref="B9:I10"/>
    <mergeCell ref="B27:B28"/>
    <mergeCell ref="C27:F28"/>
    <mergeCell ref="G27:G28"/>
    <mergeCell ref="H27:I28"/>
    <mergeCell ref="Y3:AD3"/>
  </mergeCells>
  <phoneticPr fontId="16"/>
  <dataValidations count="2">
    <dataValidation type="list" allowBlank="1" showInputMessage="1" showErrorMessage="1" sqref="B9 EV29 EV9 DR29 DR9 CN29 CN9 BJ29 BJ9 AF29 AF9 B29">
      <formula1>"劣化が生じている部位,劣化なし（調査箇所撮影）,検査できなかった部位"</formula1>
    </dataValidation>
    <dataValidation type="list" allowBlank="1" showInputMessage="1" sqref="C7 EW27 EW7 DS27 DS7 CO27 CO7 BK27 BK7 AG27 AG7 C27">
      <formula1>部位</formula1>
    </dataValidation>
  </dataValidations>
  <pageMargins left="0.70866141732283472" right="0.70866141732283472" top="0.74803149606299213" bottom="0.74803149606299213" header="0.31496062992125984" footer="0.31496062992125984"/>
  <pageSetup paperSize="9" orientation="portrait" r:id="rId1"/>
  <headerFooter>
    <oddFooter>&amp;C&amp;9&amp;P</oddFooter>
  </headerFooter>
</worksheet>
</file>

<file path=xl/worksheets/sheet16.xml><?xml version="1.0" encoding="utf-8"?>
<worksheet xmlns="http://schemas.openxmlformats.org/spreadsheetml/2006/main" xmlns:r="http://schemas.openxmlformats.org/officeDocument/2006/relationships">
  <sheetPr codeName="Sheet16"/>
  <dimension ref="A2:E42"/>
  <sheetViews>
    <sheetView workbookViewId="0"/>
  </sheetViews>
  <sheetFormatPr defaultRowHeight="13.5"/>
  <cols>
    <col min="1" max="1" width="17.625" bestFit="1" customWidth="1"/>
    <col min="2" max="3" width="5.625" customWidth="1"/>
    <col min="4" max="4" width="42.25" style="6" bestFit="1" customWidth="1"/>
    <col min="5" max="5" width="42.125" style="6" bestFit="1" customWidth="1"/>
  </cols>
  <sheetData>
    <row r="2" spans="1:5">
      <c r="A2" s="7" t="s">
        <v>268</v>
      </c>
      <c r="B2" s="7"/>
      <c r="C2" s="7"/>
    </row>
    <row r="3" spans="1:5">
      <c r="A3" s="7"/>
      <c r="B3" s="7"/>
      <c r="C3" s="7"/>
    </row>
    <row r="4" spans="1:5">
      <c r="A4" s="7"/>
      <c r="B4" s="7"/>
      <c r="C4" s="7"/>
      <c r="D4" s="6" t="s">
        <v>233</v>
      </c>
      <c r="E4" s="6" t="s">
        <v>249</v>
      </c>
    </row>
    <row r="5" spans="1:5" ht="27">
      <c r="A5" s="8" t="s">
        <v>234</v>
      </c>
      <c r="B5" s="8" t="s">
        <v>251</v>
      </c>
      <c r="C5" s="16" t="s">
        <v>256</v>
      </c>
      <c r="D5" s="16" t="s">
        <v>365</v>
      </c>
      <c r="E5" s="9" t="s">
        <v>366</v>
      </c>
    </row>
    <row r="6" spans="1:5" ht="27">
      <c r="A6" s="10"/>
      <c r="B6" s="10"/>
      <c r="C6" s="17" t="s">
        <v>257</v>
      </c>
      <c r="D6" s="17" t="s">
        <v>258</v>
      </c>
      <c r="E6" s="11"/>
    </row>
    <row r="7" spans="1:5">
      <c r="A7" s="12"/>
      <c r="B7" s="12"/>
      <c r="C7" s="13" t="s">
        <v>259</v>
      </c>
      <c r="D7" s="13" t="s">
        <v>260</v>
      </c>
      <c r="E7" s="13"/>
    </row>
    <row r="8" spans="1:5" ht="27">
      <c r="A8" s="8" t="s">
        <v>235</v>
      </c>
      <c r="B8" s="8" t="s">
        <v>251</v>
      </c>
      <c r="C8" s="16" t="s">
        <v>256</v>
      </c>
      <c r="D8" s="16" t="s">
        <v>263</v>
      </c>
      <c r="E8" s="9" t="s">
        <v>367</v>
      </c>
    </row>
    <row r="9" spans="1:5" ht="27">
      <c r="A9" s="10"/>
      <c r="B9" s="10" t="s">
        <v>250</v>
      </c>
      <c r="C9" s="17" t="s">
        <v>257</v>
      </c>
      <c r="D9" s="17" t="s">
        <v>258</v>
      </c>
      <c r="E9" s="11"/>
    </row>
    <row r="10" spans="1:5">
      <c r="A10" s="12"/>
      <c r="B10" s="12"/>
      <c r="C10" s="13" t="s">
        <v>259</v>
      </c>
      <c r="D10" s="13" t="s">
        <v>260</v>
      </c>
      <c r="E10" s="13"/>
    </row>
    <row r="11" spans="1:5" ht="27">
      <c r="A11" s="8" t="s">
        <v>236</v>
      </c>
      <c r="B11" s="8" t="s">
        <v>250</v>
      </c>
      <c r="C11" s="16" t="s">
        <v>256</v>
      </c>
      <c r="D11" s="16" t="s">
        <v>261</v>
      </c>
      <c r="E11" s="9"/>
    </row>
    <row r="12" spans="1:5" ht="27">
      <c r="A12" s="10"/>
      <c r="B12" s="10"/>
      <c r="C12" s="17" t="s">
        <v>257</v>
      </c>
      <c r="D12" s="17" t="s">
        <v>258</v>
      </c>
      <c r="E12" s="11"/>
    </row>
    <row r="13" spans="1:5">
      <c r="A13" s="12"/>
      <c r="B13" s="12"/>
      <c r="C13" s="13" t="s">
        <v>259</v>
      </c>
      <c r="D13" s="13" t="s">
        <v>260</v>
      </c>
      <c r="E13" s="13"/>
    </row>
    <row r="14" spans="1:5" ht="27">
      <c r="A14" s="8" t="s">
        <v>237</v>
      </c>
      <c r="B14" s="8"/>
      <c r="C14" s="16" t="s">
        <v>256</v>
      </c>
      <c r="D14" s="16" t="s">
        <v>263</v>
      </c>
      <c r="E14" s="9"/>
    </row>
    <row r="15" spans="1:5" ht="27">
      <c r="A15" s="10"/>
      <c r="B15" s="10"/>
      <c r="C15" s="17" t="s">
        <v>257</v>
      </c>
      <c r="D15" s="17" t="s">
        <v>258</v>
      </c>
      <c r="E15" s="11"/>
    </row>
    <row r="16" spans="1:5">
      <c r="A16" s="12"/>
      <c r="B16" s="12"/>
      <c r="C16" s="13" t="s">
        <v>259</v>
      </c>
      <c r="D16" s="13" t="s">
        <v>260</v>
      </c>
      <c r="E16" s="13"/>
    </row>
    <row r="17" spans="1:5" ht="27">
      <c r="A17" s="8" t="s">
        <v>238</v>
      </c>
      <c r="B17" s="8"/>
      <c r="C17" s="16" t="s">
        <v>256</v>
      </c>
      <c r="D17" s="16" t="s">
        <v>263</v>
      </c>
      <c r="E17" s="9"/>
    </row>
    <row r="18" spans="1:5" ht="27">
      <c r="A18" s="10"/>
      <c r="B18" s="10"/>
      <c r="C18" s="17" t="s">
        <v>257</v>
      </c>
      <c r="D18" s="17" t="s">
        <v>258</v>
      </c>
      <c r="E18" s="11"/>
    </row>
    <row r="19" spans="1:5">
      <c r="A19" s="12"/>
      <c r="B19" s="12"/>
      <c r="C19" s="13" t="s">
        <v>259</v>
      </c>
      <c r="D19" s="13" t="s">
        <v>260</v>
      </c>
      <c r="E19" s="13"/>
    </row>
    <row r="20" spans="1:5">
      <c r="A20" s="14" t="s">
        <v>239</v>
      </c>
      <c r="B20" s="14"/>
      <c r="C20" s="14"/>
      <c r="D20" s="15"/>
      <c r="E20" s="15"/>
    </row>
    <row r="21" spans="1:5" ht="27">
      <c r="A21" s="8" t="s">
        <v>240</v>
      </c>
      <c r="B21" s="8"/>
      <c r="C21" s="16" t="s">
        <v>256</v>
      </c>
      <c r="D21" s="16" t="s">
        <v>263</v>
      </c>
      <c r="E21" s="1661" t="s">
        <v>265</v>
      </c>
    </row>
    <row r="22" spans="1:5" ht="27">
      <c r="A22" s="10" t="s">
        <v>241</v>
      </c>
      <c r="B22" s="10"/>
      <c r="C22" s="17" t="s">
        <v>257</v>
      </c>
      <c r="D22" s="17" t="s">
        <v>258</v>
      </c>
      <c r="E22" s="1662"/>
    </row>
    <row r="23" spans="1:5">
      <c r="A23" s="12" t="s">
        <v>242</v>
      </c>
      <c r="B23" s="12"/>
      <c r="C23" s="13" t="s">
        <v>259</v>
      </c>
      <c r="D23" s="13" t="s">
        <v>260</v>
      </c>
      <c r="E23" s="13"/>
    </row>
    <row r="24" spans="1:5" ht="27">
      <c r="A24" s="8" t="s">
        <v>243</v>
      </c>
      <c r="B24" s="8"/>
      <c r="C24" s="16" t="s">
        <v>256</v>
      </c>
      <c r="D24" s="16" t="s">
        <v>263</v>
      </c>
      <c r="E24" s="1661" t="s">
        <v>252</v>
      </c>
    </row>
    <row r="25" spans="1:5" ht="27">
      <c r="A25" s="10" t="s">
        <v>244</v>
      </c>
      <c r="B25" s="10"/>
      <c r="C25" s="17" t="s">
        <v>257</v>
      </c>
      <c r="D25" s="17" t="s">
        <v>258</v>
      </c>
      <c r="E25" s="1662"/>
    </row>
    <row r="26" spans="1:5">
      <c r="A26" s="12"/>
      <c r="B26" s="12"/>
      <c r="C26" s="13" t="s">
        <v>259</v>
      </c>
      <c r="D26" s="13" t="s">
        <v>260</v>
      </c>
      <c r="E26" s="13"/>
    </row>
    <row r="27" spans="1:5" ht="27">
      <c r="A27" s="8" t="s">
        <v>245</v>
      </c>
      <c r="B27" s="8"/>
      <c r="C27" s="16" t="s">
        <v>256</v>
      </c>
      <c r="D27" s="16" t="s">
        <v>263</v>
      </c>
      <c r="E27" s="9" t="s">
        <v>262</v>
      </c>
    </row>
    <row r="28" spans="1:5" ht="27">
      <c r="A28" s="10"/>
      <c r="B28" s="10"/>
      <c r="C28" s="17" t="s">
        <v>257</v>
      </c>
      <c r="D28" s="17" t="s">
        <v>258</v>
      </c>
      <c r="E28" s="11"/>
    </row>
    <row r="29" spans="1:5">
      <c r="A29" s="12"/>
      <c r="B29" s="12"/>
      <c r="C29" s="13" t="s">
        <v>259</v>
      </c>
      <c r="D29" s="13" t="s">
        <v>260</v>
      </c>
      <c r="E29" s="13"/>
    </row>
    <row r="30" spans="1:5" ht="27">
      <c r="A30" s="8" t="s">
        <v>246</v>
      </c>
      <c r="B30" s="8"/>
      <c r="C30" s="16" t="s">
        <v>256</v>
      </c>
      <c r="D30" s="16" t="s">
        <v>263</v>
      </c>
      <c r="E30" s="1661" t="s">
        <v>253</v>
      </c>
    </row>
    <row r="31" spans="1:5" ht="27">
      <c r="A31" s="10" t="s">
        <v>247</v>
      </c>
      <c r="B31" s="10"/>
      <c r="C31" s="17" t="s">
        <v>257</v>
      </c>
      <c r="D31" s="17" t="s">
        <v>258</v>
      </c>
      <c r="E31" s="1662"/>
    </row>
    <row r="32" spans="1:5">
      <c r="A32" s="12"/>
      <c r="B32" s="12"/>
      <c r="C32" s="13" t="s">
        <v>259</v>
      </c>
      <c r="D32" s="13" t="s">
        <v>260</v>
      </c>
      <c r="E32" s="13"/>
    </row>
    <row r="33" spans="1:5" ht="27">
      <c r="A33" s="8" t="s">
        <v>234</v>
      </c>
      <c r="B33" s="8"/>
      <c r="C33" s="16" t="s">
        <v>256</v>
      </c>
      <c r="D33" s="16" t="s">
        <v>263</v>
      </c>
      <c r="E33" s="9" t="s">
        <v>264</v>
      </c>
    </row>
    <row r="34" spans="1:5" ht="27">
      <c r="A34" s="10"/>
      <c r="B34" s="10"/>
      <c r="C34" s="17" t="s">
        <v>257</v>
      </c>
      <c r="D34" s="17" t="s">
        <v>258</v>
      </c>
      <c r="E34" s="11"/>
    </row>
    <row r="35" spans="1:5">
      <c r="A35" s="12"/>
      <c r="B35" s="12"/>
      <c r="C35" s="13" t="s">
        <v>259</v>
      </c>
      <c r="D35" s="13" t="s">
        <v>260</v>
      </c>
      <c r="E35" s="13"/>
    </row>
    <row r="36" spans="1:5" ht="27">
      <c r="A36" s="8" t="s">
        <v>248</v>
      </c>
      <c r="B36" s="8"/>
      <c r="C36" s="16" t="s">
        <v>256</v>
      </c>
      <c r="D36" s="16" t="s">
        <v>261</v>
      </c>
      <c r="E36" s="9"/>
    </row>
    <row r="37" spans="1:5" ht="27">
      <c r="A37" s="10"/>
      <c r="B37" s="10"/>
      <c r="C37" s="17" t="s">
        <v>257</v>
      </c>
      <c r="D37" s="17" t="s">
        <v>258</v>
      </c>
      <c r="E37" s="11"/>
    </row>
    <row r="38" spans="1:5">
      <c r="A38" s="12"/>
      <c r="B38" s="12"/>
      <c r="C38" s="13" t="s">
        <v>259</v>
      </c>
      <c r="D38" s="13" t="s">
        <v>260</v>
      </c>
      <c r="E38" s="13"/>
    </row>
    <row r="39" spans="1:5" ht="27">
      <c r="A39" s="8" t="s">
        <v>238</v>
      </c>
      <c r="B39" s="8"/>
      <c r="C39" s="16" t="s">
        <v>256</v>
      </c>
      <c r="D39" s="16" t="s">
        <v>263</v>
      </c>
      <c r="E39" s="9"/>
    </row>
    <row r="40" spans="1:5" ht="27">
      <c r="A40" s="10"/>
      <c r="B40" s="10"/>
      <c r="C40" s="17" t="s">
        <v>257</v>
      </c>
      <c r="D40" s="17" t="s">
        <v>258</v>
      </c>
      <c r="E40" s="11"/>
    </row>
    <row r="41" spans="1:5">
      <c r="A41" s="12"/>
      <c r="B41" s="12"/>
      <c r="C41" s="13" t="s">
        <v>259</v>
      </c>
      <c r="D41" s="13" t="s">
        <v>260</v>
      </c>
      <c r="E41" s="13"/>
    </row>
    <row r="42" spans="1:5">
      <c r="A42" s="14" t="s">
        <v>254</v>
      </c>
      <c r="B42" s="14"/>
      <c r="C42" s="14"/>
      <c r="D42" s="15" t="s">
        <v>255</v>
      </c>
      <c r="E42" s="15"/>
    </row>
  </sheetData>
  <mergeCells count="3">
    <mergeCell ref="E21:E22"/>
    <mergeCell ref="E24:E25"/>
    <mergeCell ref="E30:E31"/>
  </mergeCells>
  <phoneticPr fontId="1"/>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sheetPr codeName="Sheet17"/>
  <dimension ref="A1:L3256"/>
  <sheetViews>
    <sheetView workbookViewId="0">
      <selection activeCell="F28" sqref="F28"/>
    </sheetView>
  </sheetViews>
  <sheetFormatPr defaultRowHeight="13.5"/>
  <cols>
    <col min="3" max="5" width="23.375" customWidth="1"/>
    <col min="6" max="6" width="23.375" style="40" customWidth="1"/>
    <col min="8" max="8" width="23.375" customWidth="1"/>
    <col min="9" max="9" width="9.875" bestFit="1" customWidth="1"/>
    <col min="12" max="12" width="0" hidden="1" customWidth="1"/>
  </cols>
  <sheetData>
    <row r="1" spans="1:12" ht="135">
      <c r="A1" s="42"/>
      <c r="B1" s="37" t="s">
        <v>368</v>
      </c>
      <c r="C1" s="37" t="s">
        <v>369</v>
      </c>
      <c r="D1" s="37" t="s">
        <v>3159</v>
      </c>
      <c r="E1" s="37"/>
      <c r="F1" s="39" t="s">
        <v>5432</v>
      </c>
      <c r="G1" s="3" t="s">
        <v>3143</v>
      </c>
      <c r="H1" s="37"/>
      <c r="I1" s="38" t="s">
        <v>370</v>
      </c>
      <c r="J1" s="38" t="s">
        <v>5434</v>
      </c>
      <c r="K1" s="38" t="s">
        <v>371</v>
      </c>
    </row>
    <row r="2" spans="1:12">
      <c r="A2" s="42"/>
      <c r="B2" s="37"/>
      <c r="C2" s="37"/>
      <c r="D2" s="37"/>
      <c r="E2" s="37"/>
      <c r="F2" s="39"/>
      <c r="G2" s="3"/>
      <c r="H2" s="37"/>
      <c r="I2" s="38"/>
      <c r="J2" s="38"/>
      <c r="K2" s="38"/>
    </row>
    <row r="3" spans="1:12">
      <c r="A3" s="42">
        <v>1</v>
      </c>
      <c r="B3" s="37" t="s">
        <v>372</v>
      </c>
      <c r="C3" s="37" t="s">
        <v>541</v>
      </c>
      <c r="D3" s="37"/>
      <c r="E3" s="37" t="str">
        <f t="shared" ref="E3:E66" si="0">IF(D3="",C3,"")</f>
        <v>えりも町</v>
      </c>
      <c r="F3" s="39" t="str">
        <f t="shared" ref="F3:F66" si="1">B3&amp;C3</f>
        <v>北海道えりも町</v>
      </c>
      <c r="G3" s="3">
        <v>180</v>
      </c>
      <c r="H3" s="37" t="s">
        <v>541</v>
      </c>
      <c r="I3" s="37" t="s">
        <v>374</v>
      </c>
      <c r="J3" s="37" t="s">
        <v>375</v>
      </c>
      <c r="K3" s="37" t="s">
        <v>378</v>
      </c>
      <c r="L3" t="str">
        <f t="shared" ref="L3:L66" si="2">F3</f>
        <v>北海道えりも町</v>
      </c>
    </row>
    <row r="4" spans="1:12">
      <c r="A4" s="42">
        <v>1</v>
      </c>
      <c r="B4" s="37" t="s">
        <v>372</v>
      </c>
      <c r="C4" s="37" t="s">
        <v>3217</v>
      </c>
      <c r="D4" s="37" t="s">
        <v>3218</v>
      </c>
      <c r="E4" s="37" t="str">
        <f t="shared" si="0"/>
        <v/>
      </c>
      <c r="F4" s="39" t="str">
        <f t="shared" si="1"/>
        <v>北海道せたな町</v>
      </c>
      <c r="G4" s="3">
        <v>62</v>
      </c>
      <c r="H4" s="37" t="s">
        <v>432</v>
      </c>
      <c r="I4" s="37" t="s">
        <v>374</v>
      </c>
      <c r="J4" s="37" t="s">
        <v>375</v>
      </c>
      <c r="K4" s="37" t="s">
        <v>376</v>
      </c>
      <c r="L4" t="str">
        <f t="shared" si="2"/>
        <v>北海道せたな町</v>
      </c>
    </row>
    <row r="5" spans="1:12">
      <c r="A5" s="42">
        <v>1</v>
      </c>
      <c r="B5" s="37" t="s">
        <v>372</v>
      </c>
      <c r="C5" s="37" t="s">
        <v>3217</v>
      </c>
      <c r="D5" s="37" t="s">
        <v>3219</v>
      </c>
      <c r="E5" s="37" t="str">
        <f t="shared" si="0"/>
        <v/>
      </c>
      <c r="F5" s="39" t="str">
        <f t="shared" si="1"/>
        <v>北海道せたな町</v>
      </c>
      <c r="G5" s="3">
        <v>60</v>
      </c>
      <c r="H5" s="37" t="s">
        <v>5451</v>
      </c>
      <c r="I5" s="37" t="s">
        <v>377</v>
      </c>
      <c r="J5" s="37" t="s">
        <v>430</v>
      </c>
      <c r="K5" s="37" t="s">
        <v>413</v>
      </c>
      <c r="L5" t="str">
        <f t="shared" si="2"/>
        <v>北海道せたな町</v>
      </c>
    </row>
    <row r="6" spans="1:12">
      <c r="A6" s="42">
        <v>1</v>
      </c>
      <c r="B6" s="37" t="s">
        <v>372</v>
      </c>
      <c r="C6" s="37" t="s">
        <v>3217</v>
      </c>
      <c r="D6" s="37" t="s">
        <v>3220</v>
      </c>
      <c r="E6" s="37" t="str">
        <f t="shared" si="0"/>
        <v/>
      </c>
      <c r="F6" s="39" t="str">
        <f t="shared" si="1"/>
        <v>北海道せたな町</v>
      </c>
      <c r="G6" s="3">
        <v>63</v>
      </c>
      <c r="H6" s="37" t="s">
        <v>433</v>
      </c>
      <c r="I6" s="37" t="s">
        <v>377</v>
      </c>
      <c r="J6" s="37" t="s">
        <v>375</v>
      </c>
      <c r="K6" s="37" t="s">
        <v>376</v>
      </c>
      <c r="L6" t="str">
        <f t="shared" si="2"/>
        <v>北海道せたな町</v>
      </c>
    </row>
    <row r="7" spans="1:12">
      <c r="A7" s="42">
        <v>1</v>
      </c>
      <c r="B7" s="37" t="s">
        <v>372</v>
      </c>
      <c r="C7" s="37" t="s">
        <v>439</v>
      </c>
      <c r="D7" s="37"/>
      <c r="E7" s="37" t="str">
        <f t="shared" si="0"/>
        <v>ニセコ町</v>
      </c>
      <c r="F7" s="39" t="str">
        <f t="shared" si="1"/>
        <v>北海道ニセコ町</v>
      </c>
      <c r="G7" s="3">
        <v>69</v>
      </c>
      <c r="H7" s="37" t="s">
        <v>439</v>
      </c>
      <c r="I7" s="37" t="s">
        <v>382</v>
      </c>
      <c r="J7" s="37" t="s">
        <v>375</v>
      </c>
      <c r="K7" s="37" t="s">
        <v>376</v>
      </c>
      <c r="L7" t="str">
        <f t="shared" si="2"/>
        <v>北海道ニセコ町</v>
      </c>
    </row>
    <row r="8" spans="1:12">
      <c r="A8" s="42">
        <v>1</v>
      </c>
      <c r="B8" s="37" t="s">
        <v>372</v>
      </c>
      <c r="C8" s="37" t="s">
        <v>3283</v>
      </c>
      <c r="D8" s="37" t="s">
        <v>3284</v>
      </c>
      <c r="E8" s="37" t="str">
        <f t="shared" si="0"/>
        <v/>
      </c>
      <c r="F8" s="39" t="str">
        <f t="shared" si="1"/>
        <v>北海道むかわ町</v>
      </c>
      <c r="G8" s="3">
        <v>171</v>
      </c>
      <c r="H8" s="37" t="s">
        <v>534</v>
      </c>
      <c r="I8" s="37" t="s">
        <v>382</v>
      </c>
      <c r="J8" s="37" t="s">
        <v>375</v>
      </c>
      <c r="K8" s="37" t="s">
        <v>376</v>
      </c>
      <c r="L8" t="str">
        <f t="shared" si="2"/>
        <v>北海道むかわ町</v>
      </c>
    </row>
    <row r="9" spans="1:12">
      <c r="A9" s="42">
        <v>1</v>
      </c>
      <c r="B9" s="37" t="s">
        <v>372</v>
      </c>
      <c r="C9" s="37" t="s">
        <v>3283</v>
      </c>
      <c r="D9" s="37" t="s">
        <v>3285</v>
      </c>
      <c r="E9" s="37" t="str">
        <f t="shared" si="0"/>
        <v/>
      </c>
      <c r="F9" s="39" t="str">
        <f t="shared" si="1"/>
        <v>北海道むかわ町</v>
      </c>
      <c r="G9" s="3">
        <v>170</v>
      </c>
      <c r="H9" s="37" t="s">
        <v>5463</v>
      </c>
      <c r="I9" s="37" t="s">
        <v>374</v>
      </c>
      <c r="J9" s="37" t="s">
        <v>375</v>
      </c>
      <c r="K9" s="37" t="s">
        <v>378</v>
      </c>
      <c r="L9" t="str">
        <f t="shared" si="2"/>
        <v>北海道むかわ町</v>
      </c>
    </row>
    <row r="10" spans="1:12">
      <c r="A10" s="42">
        <v>1</v>
      </c>
      <c r="B10" s="37" t="s">
        <v>372</v>
      </c>
      <c r="C10" s="37" t="s">
        <v>475</v>
      </c>
      <c r="D10" s="37" t="s">
        <v>475</v>
      </c>
      <c r="E10" s="37" t="str">
        <f t="shared" si="0"/>
        <v/>
      </c>
      <c r="F10" s="39" t="str">
        <f t="shared" si="1"/>
        <v>北海道愛別町</v>
      </c>
      <c r="G10" s="3">
        <v>105</v>
      </c>
      <c r="H10" s="37" t="s">
        <v>475</v>
      </c>
      <c r="I10" s="37" t="s">
        <v>382</v>
      </c>
      <c r="J10" s="37" t="s">
        <v>375</v>
      </c>
      <c r="K10" s="37" t="s">
        <v>376</v>
      </c>
      <c r="L10" t="str">
        <f t="shared" si="2"/>
        <v>北海道愛別町</v>
      </c>
    </row>
    <row r="11" spans="1:12">
      <c r="A11" s="42">
        <v>1</v>
      </c>
      <c r="B11" s="37" t="s">
        <v>372</v>
      </c>
      <c r="C11" s="37" t="s">
        <v>5433</v>
      </c>
      <c r="D11" s="37"/>
      <c r="E11" s="37" t="str">
        <f t="shared" si="0"/>
        <v>旭川市</v>
      </c>
      <c r="F11" s="39" t="str">
        <f t="shared" si="1"/>
        <v>北海道旭川市</v>
      </c>
      <c r="G11" s="3">
        <v>4</v>
      </c>
      <c r="H11" s="37" t="s">
        <v>381</v>
      </c>
      <c r="I11" s="37" t="s">
        <v>382</v>
      </c>
      <c r="J11" s="37" t="s">
        <v>375</v>
      </c>
      <c r="K11" s="37" t="s">
        <v>376</v>
      </c>
      <c r="L11" t="str">
        <f t="shared" si="2"/>
        <v>北海道旭川市</v>
      </c>
    </row>
    <row r="12" spans="1:12">
      <c r="A12" s="42">
        <v>1</v>
      </c>
      <c r="B12" s="37" t="s">
        <v>372</v>
      </c>
      <c r="C12" s="37" t="s">
        <v>392</v>
      </c>
      <c r="D12" s="37"/>
      <c r="E12" s="37" t="str">
        <f t="shared" si="0"/>
        <v>芦別市</v>
      </c>
      <c r="F12" s="39" t="str">
        <f t="shared" si="1"/>
        <v>北海道芦別市</v>
      </c>
      <c r="G12" s="3">
        <v>16</v>
      </c>
      <c r="H12" s="37" t="s">
        <v>392</v>
      </c>
      <c r="I12" s="37" t="s">
        <v>374</v>
      </c>
      <c r="J12" s="37" t="s">
        <v>375</v>
      </c>
      <c r="K12" s="37" t="s">
        <v>376</v>
      </c>
      <c r="L12" t="str">
        <f t="shared" si="2"/>
        <v>北海道芦別市</v>
      </c>
    </row>
    <row r="13" spans="1:12">
      <c r="A13" s="42">
        <v>1</v>
      </c>
      <c r="B13" s="37" t="s">
        <v>372</v>
      </c>
      <c r="C13" s="37" t="s">
        <v>3363</v>
      </c>
      <c r="D13" s="37" t="s">
        <v>3364</v>
      </c>
      <c r="E13" s="37" t="str">
        <f t="shared" si="0"/>
        <v/>
      </c>
      <c r="F13" s="39" t="str">
        <f t="shared" si="1"/>
        <v>北海道安平町</v>
      </c>
      <c r="G13" s="3">
        <v>167</v>
      </c>
      <c r="H13" s="37" t="s">
        <v>5481</v>
      </c>
      <c r="I13" s="37" t="s">
        <v>374</v>
      </c>
      <c r="J13" s="37" t="s">
        <v>375</v>
      </c>
      <c r="K13" s="37" t="s">
        <v>378</v>
      </c>
      <c r="L13" t="str">
        <f t="shared" si="2"/>
        <v>北海道安平町</v>
      </c>
    </row>
    <row r="14" spans="1:12">
      <c r="A14" s="42">
        <v>1</v>
      </c>
      <c r="B14" s="37" t="s">
        <v>372</v>
      </c>
      <c r="C14" s="37" t="s">
        <v>3363</v>
      </c>
      <c r="D14" s="37" t="s">
        <v>3365</v>
      </c>
      <c r="E14" s="37" t="str">
        <f t="shared" si="0"/>
        <v/>
      </c>
      <c r="F14" s="39" t="str">
        <f t="shared" si="1"/>
        <v>北海道安平町</v>
      </c>
      <c r="G14" s="3">
        <v>168</v>
      </c>
      <c r="H14" s="37" t="s">
        <v>532</v>
      </c>
      <c r="I14" s="37" t="s">
        <v>374</v>
      </c>
      <c r="J14" s="37" t="s">
        <v>375</v>
      </c>
      <c r="K14" s="37" t="s">
        <v>378</v>
      </c>
      <c r="L14" t="str">
        <f t="shared" si="2"/>
        <v>北海道安平町</v>
      </c>
    </row>
    <row r="15" spans="1:12">
      <c r="A15" s="42">
        <v>1</v>
      </c>
      <c r="B15" s="37" t="s">
        <v>372</v>
      </c>
      <c r="C15" s="37" t="s">
        <v>3387</v>
      </c>
      <c r="D15" s="37"/>
      <c r="E15" s="37" t="str">
        <f t="shared" si="0"/>
        <v>伊達市</v>
      </c>
      <c r="F15" s="39" t="str">
        <f t="shared" si="1"/>
        <v>北海道伊達市</v>
      </c>
      <c r="G15" s="3">
        <v>32</v>
      </c>
      <c r="H15" s="37" t="s">
        <v>5464</v>
      </c>
      <c r="I15" s="37" t="s">
        <v>374</v>
      </c>
      <c r="J15" s="37" t="s">
        <v>375</v>
      </c>
      <c r="K15" s="37" t="s">
        <v>378</v>
      </c>
      <c r="L15" t="str">
        <f t="shared" si="2"/>
        <v>北海道伊達市</v>
      </c>
    </row>
    <row r="16" spans="1:12">
      <c r="A16" s="42">
        <v>1</v>
      </c>
      <c r="B16" s="37" t="s">
        <v>372</v>
      </c>
      <c r="C16" s="37" t="s">
        <v>3388</v>
      </c>
      <c r="D16" s="37" t="s">
        <v>3392</v>
      </c>
      <c r="E16" s="37" t="str">
        <f t="shared" si="0"/>
        <v/>
      </c>
      <c r="F16" s="39" t="str">
        <f t="shared" si="1"/>
        <v>北海道伊達市</v>
      </c>
      <c r="G16" s="3">
        <v>164</v>
      </c>
      <c r="H16" s="37" t="s">
        <v>529</v>
      </c>
      <c r="I16" s="37" t="s">
        <v>382</v>
      </c>
      <c r="J16" s="37" t="s">
        <v>375</v>
      </c>
      <c r="K16" s="37" t="s">
        <v>376</v>
      </c>
      <c r="L16" t="str">
        <f t="shared" si="2"/>
        <v>北海道伊達市</v>
      </c>
    </row>
    <row r="17" spans="1:12">
      <c r="A17" s="42">
        <v>1</v>
      </c>
      <c r="B17" s="37" t="s">
        <v>372</v>
      </c>
      <c r="C17" s="37" t="s">
        <v>494</v>
      </c>
      <c r="D17" s="37" t="s">
        <v>494</v>
      </c>
      <c r="E17" s="37" t="str">
        <f t="shared" si="0"/>
        <v/>
      </c>
      <c r="F17" s="39" t="str">
        <f t="shared" si="1"/>
        <v>北海道羽幌町</v>
      </c>
      <c r="G17" s="3">
        <v>124</v>
      </c>
      <c r="H17" s="37" t="s">
        <v>494</v>
      </c>
      <c r="I17" s="37" t="s">
        <v>382</v>
      </c>
      <c r="J17" s="37" t="s">
        <v>375</v>
      </c>
      <c r="K17" s="37" t="s">
        <v>413</v>
      </c>
      <c r="L17" t="str">
        <f t="shared" si="2"/>
        <v>北海道羽幌町</v>
      </c>
    </row>
    <row r="18" spans="1:12">
      <c r="A18" s="42">
        <v>1</v>
      </c>
      <c r="B18" s="37" t="s">
        <v>372</v>
      </c>
      <c r="C18" s="37" t="s">
        <v>467</v>
      </c>
      <c r="D18" s="37" t="s">
        <v>467</v>
      </c>
      <c r="E18" s="37" t="str">
        <f t="shared" si="0"/>
        <v/>
      </c>
      <c r="F18" s="39" t="str">
        <f t="shared" si="1"/>
        <v>北海道雨竜町</v>
      </c>
      <c r="G18" s="3">
        <v>97</v>
      </c>
      <c r="H18" s="37" t="s">
        <v>467</v>
      </c>
      <c r="I18" s="37" t="s">
        <v>374</v>
      </c>
      <c r="J18" s="37" t="s">
        <v>375</v>
      </c>
      <c r="K18" s="37" t="s">
        <v>376</v>
      </c>
      <c r="L18" t="str">
        <f t="shared" si="2"/>
        <v>北海道雨竜町</v>
      </c>
    </row>
    <row r="19" spans="1:12">
      <c r="A19" s="42">
        <v>1</v>
      </c>
      <c r="B19" s="37" t="s">
        <v>372</v>
      </c>
      <c r="C19" s="37" t="s">
        <v>463</v>
      </c>
      <c r="D19" s="37" t="s">
        <v>463</v>
      </c>
      <c r="E19" s="37" t="str">
        <f t="shared" si="0"/>
        <v/>
      </c>
      <c r="F19" s="39" t="str">
        <f t="shared" si="1"/>
        <v>北海道浦臼町</v>
      </c>
      <c r="G19" s="3">
        <v>93</v>
      </c>
      <c r="H19" s="37" t="s">
        <v>463</v>
      </c>
      <c r="I19" s="37" t="s">
        <v>374</v>
      </c>
      <c r="J19" s="37" t="s">
        <v>375</v>
      </c>
      <c r="K19" s="37" t="s">
        <v>376</v>
      </c>
      <c r="L19" t="str">
        <f t="shared" si="2"/>
        <v>北海道浦臼町</v>
      </c>
    </row>
    <row r="20" spans="1:12">
      <c r="A20" s="42">
        <v>1</v>
      </c>
      <c r="B20" s="37" t="s">
        <v>372</v>
      </c>
      <c r="C20" s="37" t="s">
        <v>539</v>
      </c>
      <c r="D20" s="37" t="s">
        <v>539</v>
      </c>
      <c r="E20" s="37" t="str">
        <f t="shared" si="0"/>
        <v/>
      </c>
      <c r="F20" s="39" t="str">
        <f t="shared" si="1"/>
        <v>北海道浦河町</v>
      </c>
      <c r="G20" s="3">
        <v>178</v>
      </c>
      <c r="H20" s="37" t="s">
        <v>539</v>
      </c>
      <c r="I20" s="37" t="s">
        <v>374</v>
      </c>
      <c r="J20" s="37" t="s">
        <v>375</v>
      </c>
      <c r="K20" s="37" t="s">
        <v>378</v>
      </c>
      <c r="L20" t="str">
        <f t="shared" si="2"/>
        <v>北海道浦河町</v>
      </c>
    </row>
    <row r="21" spans="1:12">
      <c r="A21" s="42">
        <v>1</v>
      </c>
      <c r="B21" s="37" t="s">
        <v>372</v>
      </c>
      <c r="C21" s="37" t="s">
        <v>559</v>
      </c>
      <c r="D21" s="37" t="s">
        <v>559</v>
      </c>
      <c r="E21" s="37" t="str">
        <f t="shared" si="0"/>
        <v/>
      </c>
      <c r="F21" s="39" t="str">
        <f t="shared" si="1"/>
        <v>北海道浦幌町</v>
      </c>
      <c r="G21" s="3">
        <v>199</v>
      </c>
      <c r="H21" s="37" t="s">
        <v>559</v>
      </c>
      <c r="I21" s="37" t="s">
        <v>382</v>
      </c>
      <c r="J21" s="37" t="s">
        <v>380</v>
      </c>
      <c r="K21" s="37" t="s">
        <v>384</v>
      </c>
      <c r="L21" t="str">
        <f t="shared" si="2"/>
        <v>北海道浦幌町</v>
      </c>
    </row>
    <row r="22" spans="1:12">
      <c r="A22" s="42">
        <v>1</v>
      </c>
      <c r="B22" s="37" t="s">
        <v>372</v>
      </c>
      <c r="C22" s="37" t="s">
        <v>499</v>
      </c>
      <c r="D22" s="37" t="s">
        <v>499</v>
      </c>
      <c r="E22" s="37" t="str">
        <f t="shared" si="0"/>
        <v/>
      </c>
      <c r="F22" s="39" t="str">
        <f t="shared" si="1"/>
        <v>北海道猿払村</v>
      </c>
      <c r="G22" s="3">
        <v>129</v>
      </c>
      <c r="H22" s="37" t="s">
        <v>499</v>
      </c>
      <c r="I22" s="37" t="s">
        <v>382</v>
      </c>
      <c r="J22" s="37" t="s">
        <v>375</v>
      </c>
      <c r="K22" s="37" t="s">
        <v>376</v>
      </c>
      <c r="L22" t="str">
        <f t="shared" si="2"/>
        <v>北海道猿払村</v>
      </c>
    </row>
    <row r="23" spans="1:12">
      <c r="A23" s="42">
        <v>1</v>
      </c>
      <c r="B23" s="37" t="s">
        <v>372</v>
      </c>
      <c r="C23" s="37" t="s">
        <v>3517</v>
      </c>
      <c r="D23" s="37"/>
      <c r="E23" s="37" t="str">
        <f t="shared" si="0"/>
        <v>遠軽町</v>
      </c>
      <c r="F23" s="39" t="str">
        <f t="shared" si="1"/>
        <v>北海道遠軽町</v>
      </c>
      <c r="G23" s="3">
        <v>152</v>
      </c>
      <c r="H23" s="37" t="s">
        <v>519</v>
      </c>
      <c r="I23" s="37" t="s">
        <v>382</v>
      </c>
      <c r="J23" s="37" t="s">
        <v>375</v>
      </c>
      <c r="K23" s="37" t="s">
        <v>376</v>
      </c>
      <c r="L23" t="str">
        <f t="shared" si="2"/>
        <v>北海道遠軽町</v>
      </c>
    </row>
    <row r="24" spans="1:12">
      <c r="A24" s="42">
        <v>1</v>
      </c>
      <c r="B24" s="37" t="s">
        <v>372</v>
      </c>
      <c r="C24" s="37" t="s">
        <v>3517</v>
      </c>
      <c r="D24" s="37" t="s">
        <v>3518</v>
      </c>
      <c r="E24" s="37" t="str">
        <f t="shared" si="0"/>
        <v/>
      </c>
      <c r="F24" s="39" t="str">
        <f t="shared" si="1"/>
        <v>北海道遠軽町</v>
      </c>
      <c r="G24" s="3">
        <v>153</v>
      </c>
      <c r="H24" s="37" t="s">
        <v>520</v>
      </c>
      <c r="I24" s="37" t="s">
        <v>382</v>
      </c>
      <c r="J24" s="37" t="s">
        <v>375</v>
      </c>
      <c r="K24" s="37" t="s">
        <v>376</v>
      </c>
      <c r="L24" t="str">
        <f t="shared" si="2"/>
        <v>北海道遠軽町</v>
      </c>
    </row>
    <row r="25" spans="1:12">
      <c r="A25" s="42">
        <v>1</v>
      </c>
      <c r="B25" s="37" t="s">
        <v>372</v>
      </c>
      <c r="C25" s="37" t="s">
        <v>3517</v>
      </c>
      <c r="D25" s="37" t="s">
        <v>3519</v>
      </c>
      <c r="E25" s="37" t="str">
        <f t="shared" si="0"/>
        <v/>
      </c>
      <c r="F25" s="39" t="str">
        <f t="shared" si="1"/>
        <v>北海道遠軽町</v>
      </c>
      <c r="G25" s="3">
        <v>151</v>
      </c>
      <c r="H25" s="37" t="s">
        <v>5465</v>
      </c>
      <c r="I25" s="37" t="s">
        <v>382</v>
      </c>
      <c r="J25" s="37" t="s">
        <v>375</v>
      </c>
      <c r="K25" s="37" t="s">
        <v>376</v>
      </c>
      <c r="L25" t="str">
        <f t="shared" si="2"/>
        <v>北海道遠軽町</v>
      </c>
    </row>
    <row r="26" spans="1:12">
      <c r="A26" s="42">
        <v>1</v>
      </c>
      <c r="B26" s="37" t="s">
        <v>372</v>
      </c>
      <c r="C26" s="37" t="s">
        <v>3517</v>
      </c>
      <c r="D26" s="37" t="s">
        <v>3520</v>
      </c>
      <c r="E26" s="37" t="str">
        <f t="shared" si="0"/>
        <v/>
      </c>
      <c r="F26" s="39" t="str">
        <f t="shared" si="1"/>
        <v>北海道遠軽町</v>
      </c>
      <c r="G26" s="3">
        <v>154</v>
      </c>
      <c r="H26" s="37" t="s">
        <v>521</v>
      </c>
      <c r="I26" s="37" t="s">
        <v>382</v>
      </c>
      <c r="J26" s="37" t="s">
        <v>375</v>
      </c>
      <c r="K26" s="37" t="s">
        <v>376</v>
      </c>
      <c r="L26" t="str">
        <f t="shared" si="2"/>
        <v>北海道遠軽町</v>
      </c>
    </row>
    <row r="27" spans="1:12">
      <c r="A27" s="42">
        <v>1</v>
      </c>
      <c r="B27" s="37" t="s">
        <v>372</v>
      </c>
      <c r="C27" s="37" t="s">
        <v>496</v>
      </c>
      <c r="D27" s="37" t="s">
        <v>496</v>
      </c>
      <c r="E27" s="37" t="str">
        <f t="shared" si="0"/>
        <v/>
      </c>
      <c r="F27" s="39" t="str">
        <f t="shared" si="1"/>
        <v>北海道遠別町</v>
      </c>
      <c r="G27" s="3">
        <v>126</v>
      </c>
      <c r="H27" s="37" t="s">
        <v>496</v>
      </c>
      <c r="I27" s="37" t="s">
        <v>382</v>
      </c>
      <c r="J27" s="37" t="s">
        <v>375</v>
      </c>
      <c r="K27" s="37" t="s">
        <v>413</v>
      </c>
      <c r="L27" t="str">
        <f t="shared" si="2"/>
        <v>北海道遠別町</v>
      </c>
    </row>
    <row r="28" spans="1:12">
      <c r="A28" s="42">
        <v>1</v>
      </c>
      <c r="B28" s="37" t="s">
        <v>372</v>
      </c>
      <c r="C28" s="37" t="s">
        <v>431</v>
      </c>
      <c r="D28" s="37" t="s">
        <v>431</v>
      </c>
      <c r="E28" s="37" t="str">
        <f t="shared" si="0"/>
        <v/>
      </c>
      <c r="F28" s="39" t="str">
        <f t="shared" si="1"/>
        <v>北海道奥尻町</v>
      </c>
      <c r="G28" s="3">
        <v>61</v>
      </c>
      <c r="H28" s="37" t="s">
        <v>431</v>
      </c>
      <c r="I28" s="37" t="s">
        <v>374</v>
      </c>
      <c r="J28" s="37" t="s">
        <v>375</v>
      </c>
      <c r="K28" s="37" t="s">
        <v>413</v>
      </c>
      <c r="L28" t="str">
        <f t="shared" si="2"/>
        <v>北海道奥尻町</v>
      </c>
    </row>
    <row r="29" spans="1:12">
      <c r="A29" s="42">
        <v>1</v>
      </c>
      <c r="B29" s="37" t="s">
        <v>372</v>
      </c>
      <c r="C29" s="37" t="s">
        <v>428</v>
      </c>
      <c r="D29" s="37" t="s">
        <v>428</v>
      </c>
      <c r="E29" s="37" t="str">
        <f t="shared" si="0"/>
        <v/>
      </c>
      <c r="F29" s="39" t="str">
        <f t="shared" si="1"/>
        <v>北海道乙部町</v>
      </c>
      <c r="G29" s="3">
        <v>58</v>
      </c>
      <c r="H29" s="37" t="s">
        <v>428</v>
      </c>
      <c r="I29" s="37" t="s">
        <v>377</v>
      </c>
      <c r="J29" s="37" t="s">
        <v>375</v>
      </c>
      <c r="K29" s="37" t="s">
        <v>376</v>
      </c>
      <c r="L29" t="str">
        <f t="shared" si="2"/>
        <v>北海道乙部町</v>
      </c>
    </row>
    <row r="30" spans="1:12">
      <c r="A30" s="42">
        <v>1</v>
      </c>
      <c r="B30" s="37" t="s">
        <v>372</v>
      </c>
      <c r="C30" s="37" t="s">
        <v>489</v>
      </c>
      <c r="D30" s="37"/>
      <c r="E30" s="37" t="str">
        <f t="shared" si="0"/>
        <v>音威子府村</v>
      </c>
      <c r="F30" s="39" t="str">
        <f t="shared" si="1"/>
        <v>北海道音威子府村</v>
      </c>
      <c r="G30" s="3">
        <v>119</v>
      </c>
      <c r="H30" s="37" t="s">
        <v>489</v>
      </c>
      <c r="I30" s="37" t="s">
        <v>382</v>
      </c>
      <c r="J30" s="37" t="s">
        <v>375</v>
      </c>
      <c r="K30" s="37" t="s">
        <v>413</v>
      </c>
      <c r="L30" t="str">
        <f t="shared" si="2"/>
        <v>北海道音威子府村</v>
      </c>
    </row>
    <row r="31" spans="1:12">
      <c r="A31" s="42">
        <v>1</v>
      </c>
      <c r="B31" s="37" t="s">
        <v>372</v>
      </c>
      <c r="C31" s="37" t="s">
        <v>542</v>
      </c>
      <c r="D31" s="37" t="s">
        <v>542</v>
      </c>
      <c r="E31" s="37" t="str">
        <f t="shared" si="0"/>
        <v/>
      </c>
      <c r="F31" s="39" t="str">
        <f t="shared" si="1"/>
        <v>北海道音更町</v>
      </c>
      <c r="G31" s="3">
        <v>181</v>
      </c>
      <c r="H31" s="37" t="s">
        <v>542</v>
      </c>
      <c r="I31" s="37" t="s">
        <v>382</v>
      </c>
      <c r="J31" s="37" t="s">
        <v>380</v>
      </c>
      <c r="K31" s="37" t="s">
        <v>384</v>
      </c>
      <c r="L31" t="str">
        <f t="shared" si="2"/>
        <v>北海道音更町</v>
      </c>
    </row>
    <row r="32" spans="1:12">
      <c r="A32" s="42">
        <v>1</v>
      </c>
      <c r="B32" s="37" t="s">
        <v>372</v>
      </c>
      <c r="C32" s="37" t="s">
        <v>487</v>
      </c>
      <c r="D32" s="37" t="s">
        <v>487</v>
      </c>
      <c r="E32" s="37" t="str">
        <f t="shared" si="0"/>
        <v/>
      </c>
      <c r="F32" s="39" t="str">
        <f t="shared" si="1"/>
        <v>北海道下川町</v>
      </c>
      <c r="G32" s="3">
        <v>117</v>
      </c>
      <c r="H32" s="37" t="s">
        <v>487</v>
      </c>
      <c r="I32" s="37" t="s">
        <v>382</v>
      </c>
      <c r="J32" s="37" t="s">
        <v>375</v>
      </c>
      <c r="K32" s="37" t="s">
        <v>376</v>
      </c>
      <c r="L32" t="str">
        <f t="shared" si="2"/>
        <v>北海道下川町</v>
      </c>
    </row>
    <row r="33" spans="1:12">
      <c r="A33" s="42">
        <v>1</v>
      </c>
      <c r="B33" s="37" t="s">
        <v>372</v>
      </c>
      <c r="C33" s="37" t="s">
        <v>401</v>
      </c>
      <c r="D33" s="37"/>
      <c r="E33" s="37" t="str">
        <f t="shared" si="0"/>
        <v>歌志内市</v>
      </c>
      <c r="F33" s="39" t="str">
        <f t="shared" si="1"/>
        <v>北海道歌志内市</v>
      </c>
      <c r="G33" s="3">
        <v>27</v>
      </c>
      <c r="H33" s="37" t="s">
        <v>401</v>
      </c>
      <c r="I33" s="37" t="s">
        <v>374</v>
      </c>
      <c r="J33" s="37" t="s">
        <v>375</v>
      </c>
      <c r="K33" s="37" t="s">
        <v>376</v>
      </c>
      <c r="L33" t="str">
        <f t="shared" si="2"/>
        <v>北海道歌志内市</v>
      </c>
    </row>
    <row r="34" spans="1:12">
      <c r="A34" s="42">
        <v>1</v>
      </c>
      <c r="B34" s="37" t="s">
        <v>372</v>
      </c>
      <c r="C34" s="37" t="s">
        <v>548</v>
      </c>
      <c r="D34" s="37" t="s">
        <v>548</v>
      </c>
      <c r="E34" s="37" t="str">
        <f t="shared" si="0"/>
        <v/>
      </c>
      <c r="F34" s="39" t="str">
        <f t="shared" si="1"/>
        <v>北海道芽室町</v>
      </c>
      <c r="G34" s="3">
        <v>187</v>
      </c>
      <c r="H34" s="37" t="s">
        <v>548</v>
      </c>
      <c r="I34" s="37" t="s">
        <v>382</v>
      </c>
      <c r="J34" s="37" t="s">
        <v>375</v>
      </c>
      <c r="K34" s="37" t="s">
        <v>378</v>
      </c>
      <c r="L34" t="str">
        <f t="shared" si="2"/>
        <v>北海道芽室町</v>
      </c>
    </row>
    <row r="35" spans="1:12">
      <c r="A35" s="42">
        <v>1</v>
      </c>
      <c r="B35" s="37" t="s">
        <v>372</v>
      </c>
      <c r="C35" s="37" t="s">
        <v>3654</v>
      </c>
      <c r="D35" s="37"/>
      <c r="E35" s="37" t="str">
        <f t="shared" si="0"/>
        <v>岩見沢市</v>
      </c>
      <c r="F35" s="39" t="str">
        <f t="shared" si="1"/>
        <v>北海道岩見沢市</v>
      </c>
      <c r="G35" s="3">
        <v>10</v>
      </c>
      <c r="H35" s="37" t="s">
        <v>3655</v>
      </c>
      <c r="I35" s="37" t="s">
        <v>374</v>
      </c>
      <c r="J35" s="37" t="s">
        <v>375</v>
      </c>
      <c r="K35" s="37" t="s">
        <v>378</v>
      </c>
      <c r="L35" t="str">
        <f t="shared" si="2"/>
        <v>北海道岩見沢市</v>
      </c>
    </row>
    <row r="36" spans="1:12">
      <c r="A36" s="42">
        <v>1</v>
      </c>
      <c r="B36" s="37" t="s">
        <v>372</v>
      </c>
      <c r="C36" s="37" t="s">
        <v>3654</v>
      </c>
      <c r="D36" s="37" t="s">
        <v>3656</v>
      </c>
      <c r="E36" s="37" t="str">
        <f t="shared" si="0"/>
        <v/>
      </c>
      <c r="F36" s="39" t="str">
        <f t="shared" si="1"/>
        <v>北海道岩見沢市</v>
      </c>
      <c r="G36" s="3">
        <v>85</v>
      </c>
      <c r="H36" s="37" t="s">
        <v>455</v>
      </c>
      <c r="I36" s="37" t="s">
        <v>374</v>
      </c>
      <c r="J36" s="37" t="s">
        <v>375</v>
      </c>
      <c r="K36" s="37" t="s">
        <v>378</v>
      </c>
      <c r="L36" t="str">
        <f t="shared" si="2"/>
        <v>北海道岩見沢市</v>
      </c>
    </row>
    <row r="37" spans="1:12">
      <c r="A37" s="42">
        <v>1</v>
      </c>
      <c r="B37" s="37" t="s">
        <v>372</v>
      </c>
      <c r="C37" s="37" t="s">
        <v>3654</v>
      </c>
      <c r="D37" s="37" t="s">
        <v>3657</v>
      </c>
      <c r="E37" s="37" t="str">
        <f t="shared" si="0"/>
        <v/>
      </c>
      <c r="F37" s="39" t="str">
        <f t="shared" si="1"/>
        <v>北海道岩見沢市</v>
      </c>
      <c r="G37" s="3">
        <v>84</v>
      </c>
      <c r="H37" s="37" t="s">
        <v>454</v>
      </c>
      <c r="I37" s="37" t="s">
        <v>374</v>
      </c>
      <c r="J37" s="37" t="s">
        <v>375</v>
      </c>
      <c r="K37" s="37" t="s">
        <v>378</v>
      </c>
      <c r="L37" t="str">
        <f t="shared" si="2"/>
        <v>北海道岩見沢市</v>
      </c>
    </row>
    <row r="38" spans="1:12">
      <c r="A38" s="42">
        <v>1</v>
      </c>
      <c r="B38" s="37" t="s">
        <v>372</v>
      </c>
      <c r="C38" s="37" t="s">
        <v>446</v>
      </c>
      <c r="D38" s="37" t="s">
        <v>446</v>
      </c>
      <c r="E38" s="37" t="str">
        <f t="shared" si="0"/>
        <v/>
      </c>
      <c r="F38" s="39" t="str">
        <f t="shared" si="1"/>
        <v>北海道岩内町</v>
      </c>
      <c r="G38" s="3">
        <v>76</v>
      </c>
      <c r="H38" s="37" t="s">
        <v>446</v>
      </c>
      <c r="I38" s="37" t="s">
        <v>374</v>
      </c>
      <c r="J38" s="37" t="s">
        <v>375</v>
      </c>
      <c r="K38" s="37" t="s">
        <v>413</v>
      </c>
      <c r="L38" t="str">
        <f t="shared" si="2"/>
        <v>北海道岩内町</v>
      </c>
    </row>
    <row r="39" spans="1:12">
      <c r="A39" s="42">
        <v>1</v>
      </c>
      <c r="B39" s="37" t="s">
        <v>372</v>
      </c>
      <c r="C39" s="37" t="s">
        <v>442</v>
      </c>
      <c r="D39" s="37"/>
      <c r="E39" s="37" t="str">
        <f t="shared" si="0"/>
        <v>喜茂別町</v>
      </c>
      <c r="F39" s="39" t="str">
        <f t="shared" si="1"/>
        <v>北海道喜茂別町</v>
      </c>
      <c r="G39" s="3">
        <v>72</v>
      </c>
      <c r="H39" s="37" t="s">
        <v>442</v>
      </c>
      <c r="I39" s="37" t="s">
        <v>382</v>
      </c>
      <c r="J39" s="37" t="s">
        <v>375</v>
      </c>
      <c r="K39" s="37" t="s">
        <v>376</v>
      </c>
      <c r="L39" t="str">
        <f t="shared" si="2"/>
        <v>北海道喜茂別町</v>
      </c>
    </row>
    <row r="40" spans="1:12">
      <c r="A40" s="42">
        <v>1</v>
      </c>
      <c r="B40" s="37" t="s">
        <v>372</v>
      </c>
      <c r="C40" s="37" t="s">
        <v>443</v>
      </c>
      <c r="D40" s="37" t="s">
        <v>443</v>
      </c>
      <c r="E40" s="37" t="str">
        <f t="shared" si="0"/>
        <v/>
      </c>
      <c r="F40" s="39" t="str">
        <f t="shared" si="1"/>
        <v>北海道京極町</v>
      </c>
      <c r="G40" s="3">
        <v>73</v>
      </c>
      <c r="H40" s="37" t="s">
        <v>443</v>
      </c>
      <c r="I40" s="37" t="s">
        <v>382</v>
      </c>
      <c r="J40" s="37" t="s">
        <v>375</v>
      </c>
      <c r="K40" s="37" t="s">
        <v>376</v>
      </c>
      <c r="L40" t="str">
        <f t="shared" si="2"/>
        <v>北海道京極町</v>
      </c>
    </row>
    <row r="41" spans="1:12">
      <c r="A41" s="42">
        <v>1</v>
      </c>
      <c r="B41" s="37" t="s">
        <v>372</v>
      </c>
      <c r="C41" s="37" t="s">
        <v>445</v>
      </c>
      <c r="D41" s="37" t="s">
        <v>445</v>
      </c>
      <c r="E41" s="37" t="str">
        <f t="shared" si="0"/>
        <v/>
      </c>
      <c r="F41" s="39" t="str">
        <f t="shared" si="1"/>
        <v>北海道共和町</v>
      </c>
      <c r="G41" s="3">
        <v>75</v>
      </c>
      <c r="H41" s="37" t="s">
        <v>445</v>
      </c>
      <c r="I41" s="37" t="s">
        <v>374</v>
      </c>
      <c r="J41" s="37" t="s">
        <v>375</v>
      </c>
      <c r="K41" s="37" t="s">
        <v>376</v>
      </c>
      <c r="L41" t="str">
        <f t="shared" si="2"/>
        <v>北海道共和町</v>
      </c>
    </row>
    <row r="42" spans="1:12">
      <c r="A42" s="42">
        <v>1</v>
      </c>
      <c r="B42" s="37" t="s">
        <v>372</v>
      </c>
      <c r="C42" s="37" t="s">
        <v>524</v>
      </c>
      <c r="D42" s="37" t="s">
        <v>524</v>
      </c>
      <c r="E42" s="37" t="str">
        <f t="shared" si="0"/>
        <v/>
      </c>
      <c r="F42" s="39" t="str">
        <f t="shared" si="1"/>
        <v>北海道興部町</v>
      </c>
      <c r="G42" s="3">
        <v>158</v>
      </c>
      <c r="H42" s="37" t="s">
        <v>524</v>
      </c>
      <c r="I42" s="37" t="s">
        <v>382</v>
      </c>
      <c r="J42" s="37" t="s">
        <v>375</v>
      </c>
      <c r="K42" s="37" t="s">
        <v>376</v>
      </c>
      <c r="L42" t="str">
        <f t="shared" si="2"/>
        <v>北海道興部町</v>
      </c>
    </row>
    <row r="43" spans="1:12">
      <c r="A43" s="42">
        <v>1</v>
      </c>
      <c r="B43" s="37" t="s">
        <v>372</v>
      </c>
      <c r="C43" s="37" t="s">
        <v>444</v>
      </c>
      <c r="D43" s="37"/>
      <c r="E43" s="37" t="str">
        <f t="shared" si="0"/>
        <v>倶知安町</v>
      </c>
      <c r="F43" s="39" t="str">
        <f t="shared" si="1"/>
        <v>北海道倶知安町</v>
      </c>
      <c r="G43" s="3">
        <v>74</v>
      </c>
      <c r="H43" s="37" t="s">
        <v>444</v>
      </c>
      <c r="I43" s="37" t="s">
        <v>382</v>
      </c>
      <c r="J43" s="37" t="s">
        <v>375</v>
      </c>
      <c r="K43" s="37" t="s">
        <v>376</v>
      </c>
      <c r="L43" t="str">
        <f t="shared" si="2"/>
        <v>北海道倶知安町</v>
      </c>
    </row>
    <row r="44" spans="1:12">
      <c r="A44" s="42">
        <v>1</v>
      </c>
      <c r="B44" s="37" t="s">
        <v>372</v>
      </c>
      <c r="C44" s="37" t="s">
        <v>3141</v>
      </c>
      <c r="D44" s="37" t="s">
        <v>3799</v>
      </c>
      <c r="E44" s="37" t="str">
        <f t="shared" si="0"/>
        <v/>
      </c>
      <c r="F44" s="39" t="str">
        <f t="shared" si="1"/>
        <v>北海道釧路市</v>
      </c>
      <c r="G44" s="3">
        <v>205</v>
      </c>
      <c r="H44" s="37" t="s">
        <v>565</v>
      </c>
      <c r="I44" s="37" t="s">
        <v>382</v>
      </c>
      <c r="J44" s="37" t="s">
        <v>375</v>
      </c>
      <c r="K44" s="37" t="s">
        <v>378</v>
      </c>
      <c r="L44" t="str">
        <f t="shared" si="2"/>
        <v>北海道釧路市</v>
      </c>
    </row>
    <row r="45" spans="1:12">
      <c r="A45" s="42">
        <v>1</v>
      </c>
      <c r="B45" s="37" t="s">
        <v>372</v>
      </c>
      <c r="C45" s="37" t="s">
        <v>3141</v>
      </c>
      <c r="D45" s="37" t="s">
        <v>3800</v>
      </c>
      <c r="E45" s="37" t="str">
        <f t="shared" si="0"/>
        <v/>
      </c>
      <c r="F45" s="39" t="str">
        <f t="shared" si="1"/>
        <v>北海道釧路市</v>
      </c>
      <c r="G45" s="3">
        <v>208</v>
      </c>
      <c r="H45" s="37" t="s">
        <v>568</v>
      </c>
      <c r="I45" s="37" t="s">
        <v>382</v>
      </c>
      <c r="J45" s="37" t="s">
        <v>380</v>
      </c>
      <c r="K45" s="37" t="s">
        <v>378</v>
      </c>
      <c r="L45" t="str">
        <f t="shared" si="2"/>
        <v>北海道釧路市</v>
      </c>
    </row>
    <row r="46" spans="1:12">
      <c r="A46" s="42">
        <v>1</v>
      </c>
      <c r="B46" s="37" t="s">
        <v>372</v>
      </c>
      <c r="C46" s="37" t="s">
        <v>3141</v>
      </c>
      <c r="D46" s="37"/>
      <c r="E46" s="37" t="str">
        <f t="shared" si="0"/>
        <v>釧路市</v>
      </c>
      <c r="F46" s="39" t="str">
        <f t="shared" si="1"/>
        <v>北海道釧路市</v>
      </c>
      <c r="G46" s="3">
        <v>6</v>
      </c>
      <c r="H46" s="37" t="s">
        <v>5466</v>
      </c>
      <c r="I46" s="37" t="s">
        <v>382</v>
      </c>
      <c r="J46" s="37" t="s">
        <v>380</v>
      </c>
      <c r="K46" s="37" t="s">
        <v>384</v>
      </c>
      <c r="L46" t="str">
        <f t="shared" si="2"/>
        <v>北海道釧路市</v>
      </c>
    </row>
    <row r="47" spans="1:12">
      <c r="A47" s="42">
        <v>1</v>
      </c>
      <c r="B47" s="37" t="s">
        <v>372</v>
      </c>
      <c r="C47" s="37" t="s">
        <v>560</v>
      </c>
      <c r="D47" s="37" t="s">
        <v>560</v>
      </c>
      <c r="E47" s="37" t="str">
        <f t="shared" si="0"/>
        <v/>
      </c>
      <c r="F47" s="39" t="str">
        <f t="shared" si="1"/>
        <v>北海道釧路町</v>
      </c>
      <c r="G47" s="3">
        <v>200</v>
      </c>
      <c r="H47" s="37" t="s">
        <v>560</v>
      </c>
      <c r="I47" s="37" t="s">
        <v>382</v>
      </c>
      <c r="J47" s="37" t="s">
        <v>380</v>
      </c>
      <c r="K47" s="37" t="s">
        <v>384</v>
      </c>
      <c r="L47" t="str">
        <f t="shared" si="2"/>
        <v>北海道釧路町</v>
      </c>
    </row>
    <row r="48" spans="1:12">
      <c r="A48" s="42">
        <v>1</v>
      </c>
      <c r="B48" s="37" t="s">
        <v>372</v>
      </c>
      <c r="C48" s="37" t="s">
        <v>461</v>
      </c>
      <c r="D48" s="37" t="s">
        <v>461</v>
      </c>
      <c r="E48" s="37" t="str">
        <f t="shared" si="0"/>
        <v/>
      </c>
      <c r="F48" s="39" t="str">
        <f t="shared" si="1"/>
        <v>北海道栗山町</v>
      </c>
      <c r="G48" s="3">
        <v>91</v>
      </c>
      <c r="H48" s="37" t="s">
        <v>461</v>
      </c>
      <c r="I48" s="37" t="s">
        <v>374</v>
      </c>
      <c r="J48" s="37" t="s">
        <v>375</v>
      </c>
      <c r="K48" s="37" t="s">
        <v>378</v>
      </c>
      <c r="L48" t="str">
        <f t="shared" si="2"/>
        <v>北海道栗山町</v>
      </c>
    </row>
    <row r="49" spans="1:12">
      <c r="A49" s="42">
        <v>1</v>
      </c>
      <c r="B49" s="37" t="s">
        <v>372</v>
      </c>
      <c r="C49" s="37" t="s">
        <v>514</v>
      </c>
      <c r="D49" s="37"/>
      <c r="E49" s="37" t="str">
        <f t="shared" si="0"/>
        <v>訓子府町</v>
      </c>
      <c r="F49" s="39" t="str">
        <f t="shared" si="1"/>
        <v>北海道訓子府町</v>
      </c>
      <c r="G49" s="3">
        <v>146</v>
      </c>
      <c r="H49" s="37" t="s">
        <v>514</v>
      </c>
      <c r="I49" s="37" t="s">
        <v>382</v>
      </c>
      <c r="J49" s="37" t="s">
        <v>375</v>
      </c>
      <c r="K49" s="37" t="s">
        <v>378</v>
      </c>
      <c r="L49" t="str">
        <f t="shared" si="2"/>
        <v>北海道訓子府町</v>
      </c>
    </row>
    <row r="50" spans="1:12">
      <c r="A50" s="42">
        <v>1</v>
      </c>
      <c r="B50" s="37" t="s">
        <v>372</v>
      </c>
      <c r="C50" s="37" t="s">
        <v>405</v>
      </c>
      <c r="D50" s="37"/>
      <c r="E50" s="37" t="str">
        <f t="shared" si="0"/>
        <v>恵庭市</v>
      </c>
      <c r="F50" s="39" t="str">
        <f t="shared" si="1"/>
        <v>北海道恵庭市</v>
      </c>
      <c r="G50" s="3">
        <v>31</v>
      </c>
      <c r="H50" s="37" t="s">
        <v>405</v>
      </c>
      <c r="I50" s="37" t="s">
        <v>374</v>
      </c>
      <c r="J50" s="37" t="s">
        <v>375</v>
      </c>
      <c r="K50" s="37" t="s">
        <v>378</v>
      </c>
      <c r="L50" t="str">
        <f t="shared" si="2"/>
        <v>北海道恵庭市</v>
      </c>
    </row>
    <row r="51" spans="1:12">
      <c r="A51" s="42">
        <v>1</v>
      </c>
      <c r="B51" s="37" t="s">
        <v>372</v>
      </c>
      <c r="C51" s="37" t="s">
        <v>462</v>
      </c>
      <c r="D51" s="37" t="s">
        <v>462</v>
      </c>
      <c r="E51" s="37" t="str">
        <f t="shared" si="0"/>
        <v/>
      </c>
      <c r="F51" s="39" t="str">
        <f t="shared" si="1"/>
        <v>北海道月形町</v>
      </c>
      <c r="G51" s="3">
        <v>92</v>
      </c>
      <c r="H51" s="37" t="s">
        <v>462</v>
      </c>
      <c r="I51" s="37" t="s">
        <v>374</v>
      </c>
      <c r="J51" s="37" t="s">
        <v>375</v>
      </c>
      <c r="K51" s="37" t="s">
        <v>378</v>
      </c>
      <c r="L51" t="str">
        <f t="shared" si="2"/>
        <v>北海道月形町</v>
      </c>
    </row>
    <row r="52" spans="1:12">
      <c r="A52" s="42">
        <v>1</v>
      </c>
      <c r="B52" s="37" t="s">
        <v>372</v>
      </c>
      <c r="C52" s="37" t="s">
        <v>484</v>
      </c>
      <c r="D52" s="37" t="s">
        <v>484</v>
      </c>
      <c r="E52" s="37" t="str">
        <f t="shared" si="0"/>
        <v/>
      </c>
      <c r="F52" s="39" t="str">
        <f t="shared" si="1"/>
        <v>北海道剣淵町</v>
      </c>
      <c r="G52" s="3">
        <v>114</v>
      </c>
      <c r="H52" s="37" t="s">
        <v>484</v>
      </c>
      <c r="I52" s="37" t="s">
        <v>382</v>
      </c>
      <c r="J52" s="37" t="s">
        <v>375</v>
      </c>
      <c r="K52" s="37" t="s">
        <v>376</v>
      </c>
      <c r="L52" t="str">
        <f t="shared" si="2"/>
        <v>北海道剣淵町</v>
      </c>
    </row>
    <row r="53" spans="1:12">
      <c r="A53" s="42">
        <v>1</v>
      </c>
      <c r="B53" s="37" t="s">
        <v>372</v>
      </c>
      <c r="C53" s="37" t="s">
        <v>450</v>
      </c>
      <c r="D53" s="37" t="s">
        <v>450</v>
      </c>
      <c r="E53" s="37" t="str">
        <f t="shared" si="0"/>
        <v/>
      </c>
      <c r="F53" s="39" t="str">
        <f t="shared" si="1"/>
        <v>北海道古平町</v>
      </c>
      <c r="G53" s="3">
        <v>80</v>
      </c>
      <c r="H53" s="37" t="s">
        <v>450</v>
      </c>
      <c r="I53" s="37" t="s">
        <v>374</v>
      </c>
      <c r="J53" s="37" t="s">
        <v>375</v>
      </c>
      <c r="K53" s="37" t="s">
        <v>376</v>
      </c>
      <c r="L53" t="str">
        <f t="shared" si="2"/>
        <v>北海道古平町</v>
      </c>
    </row>
    <row r="54" spans="1:12">
      <c r="A54" s="42">
        <v>1</v>
      </c>
      <c r="B54" s="37" t="s">
        <v>372</v>
      </c>
      <c r="C54" s="37" t="s">
        <v>561</v>
      </c>
      <c r="D54" s="37" t="s">
        <v>561</v>
      </c>
      <c r="E54" s="37" t="str">
        <f t="shared" si="0"/>
        <v/>
      </c>
      <c r="F54" s="39" t="str">
        <f t="shared" si="1"/>
        <v>北海道厚岸町</v>
      </c>
      <c r="G54" s="3">
        <v>201</v>
      </c>
      <c r="H54" s="37" t="s">
        <v>561</v>
      </c>
      <c r="I54" s="37" t="s">
        <v>382</v>
      </c>
      <c r="J54" s="37" t="s">
        <v>375</v>
      </c>
      <c r="K54" s="37" t="s">
        <v>384</v>
      </c>
      <c r="L54" t="str">
        <f t="shared" si="2"/>
        <v>北海道厚岸町</v>
      </c>
    </row>
    <row r="55" spans="1:12">
      <c r="A55" s="42">
        <v>1</v>
      </c>
      <c r="B55" s="37" t="s">
        <v>372</v>
      </c>
      <c r="C55" s="37" t="s">
        <v>533</v>
      </c>
      <c r="D55" s="37" t="s">
        <v>533</v>
      </c>
      <c r="E55" s="37" t="str">
        <f t="shared" si="0"/>
        <v/>
      </c>
      <c r="F55" s="39" t="str">
        <f t="shared" si="1"/>
        <v>北海道厚真町</v>
      </c>
      <c r="G55" s="3">
        <v>169</v>
      </c>
      <c r="H55" s="37" t="s">
        <v>533</v>
      </c>
      <c r="I55" s="37" t="s">
        <v>374</v>
      </c>
      <c r="J55" s="37" t="s">
        <v>375</v>
      </c>
      <c r="K55" s="37" t="s">
        <v>378</v>
      </c>
      <c r="L55" t="str">
        <f t="shared" si="2"/>
        <v>北海道厚真町</v>
      </c>
    </row>
    <row r="56" spans="1:12">
      <c r="A56" s="42">
        <v>1</v>
      </c>
      <c r="B56" s="37" t="s">
        <v>372</v>
      </c>
      <c r="C56" s="37" t="s">
        <v>427</v>
      </c>
      <c r="D56" s="37"/>
      <c r="E56" s="37" t="str">
        <f t="shared" si="0"/>
        <v>厚沢部町</v>
      </c>
      <c r="F56" s="39" t="str">
        <f t="shared" si="1"/>
        <v>北海道厚沢部町</v>
      </c>
      <c r="G56" s="3">
        <v>57</v>
      </c>
      <c r="H56" s="37" t="s">
        <v>427</v>
      </c>
      <c r="I56" s="37" t="s">
        <v>377</v>
      </c>
      <c r="J56" s="37" t="s">
        <v>375</v>
      </c>
      <c r="K56" s="37" t="s">
        <v>376</v>
      </c>
      <c r="L56" t="str">
        <f t="shared" si="2"/>
        <v>北海道厚沢部町</v>
      </c>
    </row>
    <row r="57" spans="1:12">
      <c r="A57" s="42">
        <v>1</v>
      </c>
      <c r="B57" s="37" t="s">
        <v>372</v>
      </c>
      <c r="C57" s="37" t="s">
        <v>552</v>
      </c>
      <c r="D57" s="37" t="s">
        <v>552</v>
      </c>
      <c r="E57" s="37" t="str">
        <f t="shared" si="0"/>
        <v/>
      </c>
      <c r="F57" s="39" t="str">
        <f t="shared" si="1"/>
        <v>北海道広尾町</v>
      </c>
      <c r="G57" s="3">
        <v>192</v>
      </c>
      <c r="H57" s="37" t="s">
        <v>552</v>
      </c>
      <c r="I57" s="37" t="s">
        <v>382</v>
      </c>
      <c r="J57" s="37" t="s">
        <v>375</v>
      </c>
      <c r="K57" s="37" t="s">
        <v>378</v>
      </c>
      <c r="L57" t="str">
        <f t="shared" si="2"/>
        <v>北海道広尾町</v>
      </c>
    </row>
    <row r="58" spans="1:12">
      <c r="A58" s="42">
        <v>1</v>
      </c>
      <c r="B58" s="37" t="s">
        <v>372</v>
      </c>
      <c r="C58" s="37" t="s">
        <v>550</v>
      </c>
      <c r="D58" s="37" t="s">
        <v>550</v>
      </c>
      <c r="E58" s="37" t="str">
        <f t="shared" si="0"/>
        <v/>
      </c>
      <c r="F58" s="39" t="str">
        <f t="shared" si="1"/>
        <v>北海道更別村</v>
      </c>
      <c r="G58" s="3">
        <v>189</v>
      </c>
      <c r="H58" s="37" t="s">
        <v>550</v>
      </c>
      <c r="I58" s="37" t="s">
        <v>382</v>
      </c>
      <c r="J58" s="37" t="s">
        <v>380</v>
      </c>
      <c r="K58" s="37" t="s">
        <v>384</v>
      </c>
      <c r="L58" t="str">
        <f t="shared" si="2"/>
        <v>北海道更別村</v>
      </c>
    </row>
    <row r="59" spans="1:12">
      <c r="A59" s="42">
        <v>1</v>
      </c>
      <c r="B59" s="37" t="s">
        <v>372</v>
      </c>
      <c r="C59" s="37" t="s">
        <v>425</v>
      </c>
      <c r="D59" s="37" t="s">
        <v>425</v>
      </c>
      <c r="E59" s="37" t="str">
        <f t="shared" si="0"/>
        <v/>
      </c>
      <c r="F59" s="39" t="str">
        <f t="shared" si="1"/>
        <v>北海道江差町</v>
      </c>
      <c r="G59" s="3">
        <v>55</v>
      </c>
      <c r="H59" s="37" t="s">
        <v>425</v>
      </c>
      <c r="I59" s="37" t="s">
        <v>377</v>
      </c>
      <c r="J59" s="37" t="s">
        <v>375</v>
      </c>
      <c r="K59" s="37" t="s">
        <v>376</v>
      </c>
      <c r="L59" t="str">
        <f t="shared" si="2"/>
        <v>北海道江差町</v>
      </c>
    </row>
    <row r="60" spans="1:12">
      <c r="A60" s="42">
        <v>1</v>
      </c>
      <c r="B60" s="37" t="s">
        <v>372</v>
      </c>
      <c r="C60" s="37" t="s">
        <v>393</v>
      </c>
      <c r="D60" s="37"/>
      <c r="E60" s="37" t="str">
        <f t="shared" si="0"/>
        <v>江別市</v>
      </c>
      <c r="F60" s="39" t="str">
        <f t="shared" si="1"/>
        <v>北海道江別市</v>
      </c>
      <c r="G60" s="3">
        <v>17</v>
      </c>
      <c r="H60" s="37" t="s">
        <v>393</v>
      </c>
      <c r="I60" s="37" t="s">
        <v>374</v>
      </c>
      <c r="J60" s="37" t="s">
        <v>375</v>
      </c>
      <c r="K60" s="37" t="s">
        <v>378</v>
      </c>
      <c r="L60" t="str">
        <f t="shared" si="2"/>
        <v>北海道江別市</v>
      </c>
    </row>
    <row r="61" spans="1:12">
      <c r="A61" s="42">
        <v>1</v>
      </c>
      <c r="B61" s="37" t="s">
        <v>372</v>
      </c>
      <c r="C61" s="37" t="s">
        <v>437</v>
      </c>
      <c r="D61" s="37"/>
      <c r="E61" s="37" t="str">
        <f t="shared" si="0"/>
        <v>黒松内町</v>
      </c>
      <c r="F61" s="39" t="str">
        <f t="shared" si="1"/>
        <v>北海道黒松内町</v>
      </c>
      <c r="G61" s="3">
        <v>67</v>
      </c>
      <c r="H61" s="37" t="s">
        <v>437</v>
      </c>
      <c r="I61" s="37" t="s">
        <v>374</v>
      </c>
      <c r="J61" s="37" t="s">
        <v>375</v>
      </c>
      <c r="K61" s="37" t="s">
        <v>376</v>
      </c>
      <c r="L61" t="str">
        <f t="shared" si="2"/>
        <v>北海道黒松内町</v>
      </c>
    </row>
    <row r="62" spans="1:12">
      <c r="A62" s="42">
        <v>1</v>
      </c>
      <c r="B62" s="37" t="s">
        <v>372</v>
      </c>
      <c r="C62" s="37" t="s">
        <v>434</v>
      </c>
      <c r="D62" s="37" t="s">
        <v>434</v>
      </c>
      <c r="E62" s="37" t="str">
        <f t="shared" si="0"/>
        <v/>
      </c>
      <c r="F62" s="39" t="str">
        <f t="shared" si="1"/>
        <v>北海道今金町</v>
      </c>
      <c r="G62" s="3">
        <v>64</v>
      </c>
      <c r="H62" s="37" t="s">
        <v>434</v>
      </c>
      <c r="I62" s="37" t="s">
        <v>374</v>
      </c>
      <c r="J62" s="37" t="s">
        <v>375</v>
      </c>
      <c r="K62" s="37" t="s">
        <v>376</v>
      </c>
      <c r="L62" t="str">
        <f t="shared" si="2"/>
        <v>北海道今金町</v>
      </c>
    </row>
    <row r="63" spans="1:12">
      <c r="A63" s="42">
        <v>1</v>
      </c>
      <c r="B63" s="37" t="s">
        <v>372</v>
      </c>
      <c r="C63" s="37" t="s">
        <v>397</v>
      </c>
      <c r="D63" s="37"/>
      <c r="E63" s="37" t="str">
        <f t="shared" si="0"/>
        <v>根室市</v>
      </c>
      <c r="F63" s="39" t="str">
        <f t="shared" si="1"/>
        <v>北海道根室市</v>
      </c>
      <c r="G63" s="3">
        <v>23</v>
      </c>
      <c r="H63" s="37" t="s">
        <v>397</v>
      </c>
      <c r="I63" s="37" t="s">
        <v>382</v>
      </c>
      <c r="J63" s="37" t="s">
        <v>375</v>
      </c>
      <c r="K63" s="37" t="s">
        <v>384</v>
      </c>
      <c r="L63" t="str">
        <f t="shared" si="2"/>
        <v>北海道根室市</v>
      </c>
    </row>
    <row r="64" spans="1:12">
      <c r="A64" s="42">
        <v>1</v>
      </c>
      <c r="B64" s="37" t="s">
        <v>372</v>
      </c>
      <c r="C64" s="37" t="s">
        <v>517</v>
      </c>
      <c r="D64" s="37"/>
      <c r="E64" s="37" t="str">
        <f t="shared" si="0"/>
        <v>佐呂間町</v>
      </c>
      <c r="F64" s="39" t="str">
        <f t="shared" si="1"/>
        <v>北海道佐呂間町</v>
      </c>
      <c r="G64" s="3">
        <v>149</v>
      </c>
      <c r="H64" s="37" t="s">
        <v>517</v>
      </c>
      <c r="I64" s="37" t="s">
        <v>382</v>
      </c>
      <c r="J64" s="37" t="s">
        <v>380</v>
      </c>
      <c r="K64" s="37" t="s">
        <v>378</v>
      </c>
      <c r="L64" t="str">
        <f t="shared" si="2"/>
        <v>北海道佐呂間町</v>
      </c>
    </row>
    <row r="65" spans="1:12">
      <c r="A65" s="42">
        <v>1</v>
      </c>
      <c r="B65" s="37" t="s">
        <v>372</v>
      </c>
      <c r="C65" s="37" t="s">
        <v>400</v>
      </c>
      <c r="D65" s="37"/>
      <c r="E65" s="37" t="str">
        <f t="shared" si="0"/>
        <v>砂川市</v>
      </c>
      <c r="F65" s="39" t="str">
        <f t="shared" si="1"/>
        <v>北海道砂川市</v>
      </c>
      <c r="G65" s="3">
        <v>26</v>
      </c>
      <c r="H65" s="37" t="s">
        <v>400</v>
      </c>
      <c r="I65" s="37" t="s">
        <v>374</v>
      </c>
      <c r="J65" s="37" t="s">
        <v>375</v>
      </c>
      <c r="K65" s="37" t="s">
        <v>376</v>
      </c>
      <c r="L65" t="str">
        <f t="shared" si="2"/>
        <v>北海道砂川市</v>
      </c>
    </row>
    <row r="66" spans="1:12">
      <c r="A66" s="42">
        <v>1</v>
      </c>
      <c r="B66" s="37" t="s">
        <v>372</v>
      </c>
      <c r="C66" s="37" t="s">
        <v>373</v>
      </c>
      <c r="D66" s="37"/>
      <c r="E66" s="37" t="str">
        <f t="shared" si="0"/>
        <v>札幌市</v>
      </c>
      <c r="F66" s="39" t="str">
        <f t="shared" si="1"/>
        <v>北海道札幌市</v>
      </c>
      <c r="G66" s="3">
        <v>1</v>
      </c>
      <c r="H66" s="37" t="s">
        <v>373</v>
      </c>
      <c r="I66" s="37" t="s">
        <v>374</v>
      </c>
      <c r="J66" s="37" t="s">
        <v>375</v>
      </c>
      <c r="K66" s="37" t="s">
        <v>376</v>
      </c>
      <c r="L66" t="str">
        <f t="shared" si="2"/>
        <v>北海道札幌市</v>
      </c>
    </row>
    <row r="67" spans="1:12">
      <c r="A67" s="42">
        <v>1</v>
      </c>
      <c r="B67" s="37" t="s">
        <v>372</v>
      </c>
      <c r="C67" s="37" t="s">
        <v>396</v>
      </c>
      <c r="D67" s="37"/>
      <c r="E67" s="37" t="str">
        <f t="shared" ref="E67:E130" si="3">IF(D67="",C67,"")</f>
        <v>三笠市</v>
      </c>
      <c r="F67" s="39" t="str">
        <f t="shared" ref="F67:F130" si="4">B67&amp;C67</f>
        <v>北海道三笠市</v>
      </c>
      <c r="G67" s="3">
        <v>22</v>
      </c>
      <c r="H67" s="37" t="s">
        <v>396</v>
      </c>
      <c r="I67" s="37" t="s">
        <v>374</v>
      </c>
      <c r="J67" s="37" t="s">
        <v>375</v>
      </c>
      <c r="K67" s="37" t="s">
        <v>376</v>
      </c>
      <c r="L67" t="str">
        <f t="shared" ref="L67:L130" si="5">F67</f>
        <v>北海道三笠市</v>
      </c>
    </row>
    <row r="68" spans="1:12">
      <c r="A68" s="42">
        <v>1</v>
      </c>
      <c r="B68" s="37" t="s">
        <v>372</v>
      </c>
      <c r="C68" s="37" t="s">
        <v>4165</v>
      </c>
      <c r="D68" s="37"/>
      <c r="E68" s="37" t="str">
        <f t="shared" si="3"/>
        <v>士別市</v>
      </c>
      <c r="F68" s="39" t="str">
        <f t="shared" si="4"/>
        <v>北海道士別市</v>
      </c>
      <c r="G68" s="3">
        <v>20</v>
      </c>
      <c r="H68" s="37" t="s">
        <v>5467</v>
      </c>
      <c r="I68" s="37" t="s">
        <v>382</v>
      </c>
      <c r="J68" s="37" t="s">
        <v>375</v>
      </c>
      <c r="K68" s="37" t="s">
        <v>376</v>
      </c>
      <c r="L68" t="str">
        <f t="shared" si="5"/>
        <v>北海道士別市</v>
      </c>
    </row>
    <row r="69" spans="1:12">
      <c r="A69" s="42">
        <v>1</v>
      </c>
      <c r="B69" s="37" t="s">
        <v>372</v>
      </c>
      <c r="C69" s="37" t="s">
        <v>4165</v>
      </c>
      <c r="D69" s="37" t="s">
        <v>4166</v>
      </c>
      <c r="E69" s="37" t="str">
        <f t="shared" si="3"/>
        <v/>
      </c>
      <c r="F69" s="39" t="str">
        <f t="shared" si="4"/>
        <v>北海道士別市</v>
      </c>
      <c r="G69" s="3">
        <v>115</v>
      </c>
      <c r="H69" s="37" t="s">
        <v>485</v>
      </c>
      <c r="I69" s="37" t="s">
        <v>382</v>
      </c>
      <c r="J69" s="37" t="s">
        <v>375</v>
      </c>
      <c r="K69" s="37" t="s">
        <v>376</v>
      </c>
      <c r="L69" t="str">
        <f t="shared" si="5"/>
        <v>北海道士別市</v>
      </c>
    </row>
    <row r="70" spans="1:12">
      <c r="A70" s="42">
        <v>1</v>
      </c>
      <c r="B70" s="37" t="s">
        <v>372</v>
      </c>
      <c r="C70" s="37" t="s">
        <v>543</v>
      </c>
      <c r="D70" s="37" t="s">
        <v>543</v>
      </c>
      <c r="E70" s="37" t="str">
        <f t="shared" si="3"/>
        <v/>
      </c>
      <c r="F70" s="39" t="str">
        <f t="shared" si="4"/>
        <v>北海道士幌町</v>
      </c>
      <c r="G70" s="3">
        <v>182</v>
      </c>
      <c r="H70" s="37" t="s">
        <v>543</v>
      </c>
      <c r="I70" s="37" t="s">
        <v>382</v>
      </c>
      <c r="J70" s="37" t="s">
        <v>375</v>
      </c>
      <c r="K70" s="37" t="s">
        <v>384</v>
      </c>
      <c r="L70" t="str">
        <f t="shared" si="5"/>
        <v>北海道士幌町</v>
      </c>
    </row>
    <row r="71" spans="1:12">
      <c r="A71" s="42">
        <v>1</v>
      </c>
      <c r="B71" s="37" t="s">
        <v>372</v>
      </c>
      <c r="C71" s="37" t="s">
        <v>4189</v>
      </c>
      <c r="D71" s="37" t="s">
        <v>4190</v>
      </c>
      <c r="E71" s="37" t="str">
        <f t="shared" si="3"/>
        <v/>
      </c>
      <c r="F71" s="39" t="str">
        <f t="shared" si="4"/>
        <v>北海道枝幸町</v>
      </c>
      <c r="G71" s="3">
        <v>133</v>
      </c>
      <c r="H71" s="37" t="s">
        <v>502</v>
      </c>
      <c r="I71" s="37" t="s">
        <v>382</v>
      </c>
      <c r="J71" s="37" t="s">
        <v>375</v>
      </c>
      <c r="K71" s="37" t="s">
        <v>413</v>
      </c>
      <c r="L71" t="str">
        <f t="shared" si="5"/>
        <v>北海道枝幸町</v>
      </c>
    </row>
    <row r="72" spans="1:12">
      <c r="A72" s="42">
        <v>1</v>
      </c>
      <c r="B72" s="37" t="s">
        <v>372</v>
      </c>
      <c r="C72" s="37" t="s">
        <v>4189</v>
      </c>
      <c r="D72" s="37"/>
      <c r="E72" s="37" t="str">
        <f t="shared" si="3"/>
        <v>枝幸町</v>
      </c>
      <c r="F72" s="39" t="str">
        <f t="shared" si="4"/>
        <v>北海道枝幸町</v>
      </c>
      <c r="G72" s="3">
        <v>132</v>
      </c>
      <c r="H72" s="37" t="s">
        <v>5468</v>
      </c>
      <c r="I72" s="37" t="s">
        <v>382</v>
      </c>
      <c r="J72" s="37" t="s">
        <v>375</v>
      </c>
      <c r="K72" s="37" t="s">
        <v>376</v>
      </c>
      <c r="L72" t="str">
        <f t="shared" si="5"/>
        <v>北海道枝幸町</v>
      </c>
    </row>
    <row r="73" spans="1:12">
      <c r="A73" s="42">
        <v>1</v>
      </c>
      <c r="B73" s="37" t="s">
        <v>372</v>
      </c>
      <c r="C73" s="37" t="s">
        <v>545</v>
      </c>
      <c r="D73" s="37" t="s">
        <v>545</v>
      </c>
      <c r="E73" s="37" t="str">
        <f t="shared" si="3"/>
        <v/>
      </c>
      <c r="F73" s="39" t="str">
        <f t="shared" si="4"/>
        <v>北海道鹿追町</v>
      </c>
      <c r="G73" s="3">
        <v>184</v>
      </c>
      <c r="H73" s="37" t="s">
        <v>545</v>
      </c>
      <c r="I73" s="37" t="s">
        <v>382</v>
      </c>
      <c r="J73" s="37" t="s">
        <v>375</v>
      </c>
      <c r="K73" s="37" t="s">
        <v>384</v>
      </c>
      <c r="L73" t="str">
        <f t="shared" si="5"/>
        <v>北海道鹿追町</v>
      </c>
    </row>
    <row r="74" spans="1:12">
      <c r="A74" s="42">
        <v>1</v>
      </c>
      <c r="B74" s="37" t="s">
        <v>372</v>
      </c>
      <c r="C74" s="37" t="s">
        <v>422</v>
      </c>
      <c r="D74" s="37" t="s">
        <v>422</v>
      </c>
      <c r="E74" s="37" t="str">
        <f t="shared" si="3"/>
        <v/>
      </c>
      <c r="F74" s="39" t="str">
        <f t="shared" si="4"/>
        <v>北海道鹿部町</v>
      </c>
      <c r="G74" s="3">
        <v>50</v>
      </c>
      <c r="H74" s="37" t="s">
        <v>422</v>
      </c>
      <c r="I74" s="37" t="s">
        <v>374</v>
      </c>
      <c r="J74" s="37" t="s">
        <v>375</v>
      </c>
      <c r="K74" s="37" t="s">
        <v>378</v>
      </c>
      <c r="L74" t="str">
        <f t="shared" si="5"/>
        <v>北海道鹿部町</v>
      </c>
    </row>
    <row r="75" spans="1:12">
      <c r="A75" s="42">
        <v>1</v>
      </c>
      <c r="B75" s="37" t="s">
        <v>372</v>
      </c>
      <c r="C75" s="37" t="s">
        <v>417</v>
      </c>
      <c r="D75" s="37" t="s">
        <v>417</v>
      </c>
      <c r="E75" s="37" t="str">
        <f t="shared" si="3"/>
        <v/>
      </c>
      <c r="F75" s="39" t="str">
        <f t="shared" si="4"/>
        <v>北海道七飯町</v>
      </c>
      <c r="G75" s="3">
        <v>45</v>
      </c>
      <c r="H75" s="37" t="s">
        <v>417</v>
      </c>
      <c r="I75" s="37" t="s">
        <v>374</v>
      </c>
      <c r="J75" s="37" t="s">
        <v>375</v>
      </c>
      <c r="K75" s="37" t="s">
        <v>378</v>
      </c>
      <c r="L75" t="str">
        <f t="shared" si="5"/>
        <v>北海道七飯町</v>
      </c>
    </row>
    <row r="76" spans="1:12">
      <c r="A76" s="42">
        <v>1</v>
      </c>
      <c r="B76" s="37" t="s">
        <v>372</v>
      </c>
      <c r="C76" s="37" t="s">
        <v>383</v>
      </c>
      <c r="D76" s="37"/>
      <c r="E76" s="37" t="str">
        <f t="shared" si="3"/>
        <v>室蘭市</v>
      </c>
      <c r="F76" s="39" t="str">
        <f t="shared" si="4"/>
        <v>北海道室蘭市</v>
      </c>
      <c r="G76" s="3">
        <v>5</v>
      </c>
      <c r="H76" s="37" t="s">
        <v>383</v>
      </c>
      <c r="I76" s="37" t="s">
        <v>374</v>
      </c>
      <c r="J76" s="37" t="s">
        <v>380</v>
      </c>
      <c r="K76" s="37" t="s">
        <v>376</v>
      </c>
      <c r="L76" t="str">
        <f t="shared" si="5"/>
        <v>北海道室蘭市</v>
      </c>
    </row>
    <row r="77" spans="1:12">
      <c r="A77" s="42">
        <v>1</v>
      </c>
      <c r="B77" s="37" t="s">
        <v>372</v>
      </c>
      <c r="C77" s="37" t="s">
        <v>510</v>
      </c>
      <c r="D77" s="37" t="s">
        <v>510</v>
      </c>
      <c r="E77" s="37" t="str">
        <f t="shared" si="3"/>
        <v/>
      </c>
      <c r="F77" s="39" t="str">
        <f t="shared" si="4"/>
        <v>北海道斜里町</v>
      </c>
      <c r="G77" s="3">
        <v>142</v>
      </c>
      <c r="H77" s="37" t="s">
        <v>510</v>
      </c>
      <c r="I77" s="37" t="s">
        <v>382</v>
      </c>
      <c r="J77" s="37" t="s">
        <v>375</v>
      </c>
      <c r="K77" s="37" t="s">
        <v>376</v>
      </c>
      <c r="L77" t="str">
        <f t="shared" si="5"/>
        <v>北海道斜里町</v>
      </c>
    </row>
    <row r="78" spans="1:12">
      <c r="A78" s="42">
        <v>1</v>
      </c>
      <c r="B78" s="37" t="s">
        <v>372</v>
      </c>
      <c r="C78" s="37" t="s">
        <v>436</v>
      </c>
      <c r="D78" s="37" t="s">
        <v>436</v>
      </c>
      <c r="E78" s="37" t="str">
        <f t="shared" si="3"/>
        <v/>
      </c>
      <c r="F78" s="39" t="str">
        <f t="shared" si="4"/>
        <v>北海道寿都町</v>
      </c>
      <c r="G78" s="3">
        <v>66</v>
      </c>
      <c r="H78" s="37" t="s">
        <v>436</v>
      </c>
      <c r="I78" s="37" t="s">
        <v>377</v>
      </c>
      <c r="J78" s="37" t="s">
        <v>375</v>
      </c>
      <c r="K78" s="37" t="s">
        <v>376</v>
      </c>
      <c r="L78" t="str">
        <f t="shared" si="5"/>
        <v>北海道寿都町</v>
      </c>
    </row>
    <row r="79" spans="1:12">
      <c r="A79" s="42">
        <v>1</v>
      </c>
      <c r="B79" s="37" t="s">
        <v>372</v>
      </c>
      <c r="C79" s="37" t="s">
        <v>495</v>
      </c>
      <c r="D79" s="37"/>
      <c r="E79" s="37" t="str">
        <f t="shared" si="3"/>
        <v>初山別村</v>
      </c>
      <c r="F79" s="39" t="str">
        <f t="shared" si="4"/>
        <v>北海道初山別村</v>
      </c>
      <c r="G79" s="3">
        <v>125</v>
      </c>
      <c r="H79" s="37" t="s">
        <v>495</v>
      </c>
      <c r="I79" s="37" t="s">
        <v>374</v>
      </c>
      <c r="J79" s="37" t="s">
        <v>375</v>
      </c>
      <c r="K79" s="37" t="s">
        <v>413</v>
      </c>
      <c r="L79" t="str">
        <f t="shared" si="5"/>
        <v>北海道初山別村</v>
      </c>
    </row>
    <row r="80" spans="1:12">
      <c r="A80" s="42">
        <v>1</v>
      </c>
      <c r="B80" s="37" t="s">
        <v>372</v>
      </c>
      <c r="C80" s="37" t="s">
        <v>512</v>
      </c>
      <c r="D80" s="37"/>
      <c r="E80" s="37" t="str">
        <f t="shared" si="3"/>
        <v>小清水町</v>
      </c>
      <c r="F80" s="39" t="str">
        <f t="shared" si="4"/>
        <v>北海道小清水町</v>
      </c>
      <c r="G80" s="3">
        <v>144</v>
      </c>
      <c r="H80" s="37" t="s">
        <v>512</v>
      </c>
      <c r="I80" s="37" t="s">
        <v>382</v>
      </c>
      <c r="J80" s="37" t="s">
        <v>375</v>
      </c>
      <c r="K80" s="37" t="s">
        <v>376</v>
      </c>
      <c r="L80" t="str">
        <f t="shared" si="5"/>
        <v>北海道小清水町</v>
      </c>
    </row>
    <row r="81" spans="1:12">
      <c r="A81" s="42">
        <v>1</v>
      </c>
      <c r="B81" s="37" t="s">
        <v>372</v>
      </c>
      <c r="C81" s="37" t="s">
        <v>379</v>
      </c>
      <c r="D81" s="37"/>
      <c r="E81" s="37" t="str">
        <f t="shared" si="3"/>
        <v>小樽市</v>
      </c>
      <c r="F81" s="39" t="str">
        <f t="shared" si="4"/>
        <v>北海道小樽市</v>
      </c>
      <c r="G81" s="3">
        <v>3</v>
      </c>
      <c r="H81" s="37" t="s">
        <v>379</v>
      </c>
      <c r="I81" s="37" t="s">
        <v>374</v>
      </c>
      <c r="J81" s="37" t="s">
        <v>380</v>
      </c>
      <c r="K81" s="37" t="s">
        <v>376</v>
      </c>
      <c r="L81" t="str">
        <f t="shared" si="5"/>
        <v>北海道小樽市</v>
      </c>
    </row>
    <row r="82" spans="1:12">
      <c r="A82" s="42">
        <v>1</v>
      </c>
      <c r="B82" s="37" t="s">
        <v>372</v>
      </c>
      <c r="C82" s="37" t="s">
        <v>492</v>
      </c>
      <c r="D82" s="37" t="s">
        <v>492</v>
      </c>
      <c r="E82" s="37" t="str">
        <f t="shared" si="3"/>
        <v/>
      </c>
      <c r="F82" s="39" t="str">
        <f t="shared" si="4"/>
        <v>北海道小平町</v>
      </c>
      <c r="G82" s="3">
        <v>122</v>
      </c>
      <c r="H82" s="37" t="s">
        <v>492</v>
      </c>
      <c r="I82" s="37" t="s">
        <v>382</v>
      </c>
      <c r="J82" s="37" t="s">
        <v>375</v>
      </c>
      <c r="K82" s="37" t="s">
        <v>413</v>
      </c>
      <c r="L82" t="str">
        <f t="shared" si="5"/>
        <v>北海道小平町</v>
      </c>
    </row>
    <row r="83" spans="1:12">
      <c r="A83" s="42">
        <v>1</v>
      </c>
      <c r="B83" s="37" t="s">
        <v>372</v>
      </c>
      <c r="C83" s="37" t="s">
        <v>411</v>
      </c>
      <c r="D83" s="37" t="s">
        <v>411</v>
      </c>
      <c r="E83" s="37" t="str">
        <f t="shared" si="3"/>
        <v/>
      </c>
      <c r="F83" s="39" t="str">
        <f t="shared" si="4"/>
        <v>北海道松前町</v>
      </c>
      <c r="G83" s="3">
        <v>39</v>
      </c>
      <c r="H83" s="37" t="s">
        <v>411</v>
      </c>
      <c r="I83" s="37" t="s">
        <v>377</v>
      </c>
      <c r="J83" s="37" t="s">
        <v>375</v>
      </c>
      <c r="K83" s="37" t="s">
        <v>376</v>
      </c>
      <c r="L83" t="str">
        <f t="shared" si="5"/>
        <v>北海道松前町</v>
      </c>
    </row>
    <row r="84" spans="1:12">
      <c r="A84" s="42">
        <v>1</v>
      </c>
      <c r="B84" s="37" t="s">
        <v>372</v>
      </c>
      <c r="C84" s="37" t="s">
        <v>469</v>
      </c>
      <c r="D84" s="37" t="s">
        <v>469</v>
      </c>
      <c r="E84" s="37" t="str">
        <f t="shared" si="3"/>
        <v/>
      </c>
      <c r="F84" s="39" t="str">
        <f t="shared" si="4"/>
        <v>北海道沼田町</v>
      </c>
      <c r="G84" s="3">
        <v>99</v>
      </c>
      <c r="H84" s="37" t="s">
        <v>469</v>
      </c>
      <c r="I84" s="37" t="s">
        <v>382</v>
      </c>
      <c r="J84" s="37" t="s">
        <v>375</v>
      </c>
      <c r="K84" s="37" t="s">
        <v>376</v>
      </c>
      <c r="L84" t="str">
        <f t="shared" si="5"/>
        <v>北海道沼田町</v>
      </c>
    </row>
    <row r="85" spans="1:12">
      <c r="A85" s="42">
        <v>1</v>
      </c>
      <c r="B85" s="37" t="s">
        <v>372</v>
      </c>
      <c r="C85" s="37" t="s">
        <v>426</v>
      </c>
      <c r="D85" s="37"/>
      <c r="E85" s="37" t="str">
        <f t="shared" si="3"/>
        <v>上ノ国町</v>
      </c>
      <c r="F85" s="39" t="str">
        <f t="shared" si="4"/>
        <v>北海道上ノ国町</v>
      </c>
      <c r="G85" s="3">
        <v>56</v>
      </c>
      <c r="H85" s="37" t="s">
        <v>426</v>
      </c>
      <c r="I85" s="37" t="s">
        <v>377</v>
      </c>
      <c r="J85" s="37" t="s">
        <v>375</v>
      </c>
      <c r="K85" s="37" t="s">
        <v>376</v>
      </c>
      <c r="L85" t="str">
        <f t="shared" si="5"/>
        <v>北海道上ノ国町</v>
      </c>
    </row>
    <row r="86" spans="1:12">
      <c r="A86" s="42">
        <v>1</v>
      </c>
      <c r="B86" s="37" t="s">
        <v>372</v>
      </c>
      <c r="C86" s="37" t="s">
        <v>458</v>
      </c>
      <c r="D86" s="37"/>
      <c r="E86" s="37" t="str">
        <f t="shared" si="3"/>
        <v>上砂川町</v>
      </c>
      <c r="F86" s="39" t="str">
        <f t="shared" si="4"/>
        <v>北海道上砂川町</v>
      </c>
      <c r="G86" s="3">
        <v>88</v>
      </c>
      <c r="H86" s="37" t="s">
        <v>458</v>
      </c>
      <c r="I86" s="37" t="s">
        <v>374</v>
      </c>
      <c r="J86" s="37" t="s">
        <v>375</v>
      </c>
      <c r="K86" s="37" t="s">
        <v>376</v>
      </c>
      <c r="L86" t="str">
        <f t="shared" si="5"/>
        <v>北海道上砂川町</v>
      </c>
    </row>
    <row r="87" spans="1:12">
      <c r="A87" s="42">
        <v>1</v>
      </c>
      <c r="B87" s="37" t="s">
        <v>372</v>
      </c>
      <c r="C87" s="37" t="s">
        <v>544</v>
      </c>
      <c r="D87" s="37"/>
      <c r="E87" s="37" t="str">
        <f t="shared" si="3"/>
        <v>上士幌町</v>
      </c>
      <c r="F87" s="39" t="str">
        <f t="shared" si="4"/>
        <v>北海道上士幌町</v>
      </c>
      <c r="G87" s="3">
        <v>183</v>
      </c>
      <c r="H87" s="37" t="s">
        <v>544</v>
      </c>
      <c r="I87" s="37" t="s">
        <v>382</v>
      </c>
      <c r="J87" s="37" t="s">
        <v>375</v>
      </c>
      <c r="K87" s="37" t="s">
        <v>384</v>
      </c>
      <c r="L87" t="str">
        <f t="shared" si="5"/>
        <v>北海道上士幌町</v>
      </c>
    </row>
    <row r="88" spans="1:12">
      <c r="A88" s="42">
        <v>1</v>
      </c>
      <c r="B88" s="37" t="s">
        <v>372</v>
      </c>
      <c r="C88" s="37" t="s">
        <v>476</v>
      </c>
      <c r="D88" s="37" t="s">
        <v>476</v>
      </c>
      <c r="E88" s="37" t="str">
        <f t="shared" si="3"/>
        <v/>
      </c>
      <c r="F88" s="39" t="str">
        <f t="shared" si="4"/>
        <v>北海道上川町</v>
      </c>
      <c r="G88" s="3">
        <v>106</v>
      </c>
      <c r="H88" s="37" t="s">
        <v>476</v>
      </c>
      <c r="I88" s="37" t="s">
        <v>382</v>
      </c>
      <c r="J88" s="37" t="s">
        <v>375</v>
      </c>
      <c r="K88" s="37" t="s">
        <v>376</v>
      </c>
      <c r="L88" t="str">
        <f t="shared" si="5"/>
        <v>北海道上川町</v>
      </c>
    </row>
    <row r="89" spans="1:12">
      <c r="A89" s="42">
        <v>1</v>
      </c>
      <c r="B89" s="37" t="s">
        <v>372</v>
      </c>
      <c r="C89" s="37" t="s">
        <v>479</v>
      </c>
      <c r="D89" s="37"/>
      <c r="E89" s="37" t="str">
        <f t="shared" si="3"/>
        <v>上富良野町</v>
      </c>
      <c r="F89" s="39" t="str">
        <f t="shared" si="4"/>
        <v>北海道上富良野町</v>
      </c>
      <c r="G89" s="3">
        <v>109</v>
      </c>
      <c r="H89" s="37" t="s">
        <v>479</v>
      </c>
      <c r="I89" s="37" t="s">
        <v>382</v>
      </c>
      <c r="J89" s="37" t="s">
        <v>375</v>
      </c>
      <c r="K89" s="37" t="s">
        <v>376</v>
      </c>
      <c r="L89" t="str">
        <f t="shared" si="5"/>
        <v>北海道上富良野町</v>
      </c>
    </row>
    <row r="90" spans="1:12">
      <c r="A90" s="42">
        <v>1</v>
      </c>
      <c r="B90" s="37" t="s">
        <v>372</v>
      </c>
      <c r="C90" s="37" t="s">
        <v>4384</v>
      </c>
      <c r="D90" s="37" t="s">
        <v>4385</v>
      </c>
      <c r="E90" s="37" t="str">
        <f t="shared" si="3"/>
        <v/>
      </c>
      <c r="F90" s="39" t="str">
        <f t="shared" si="4"/>
        <v>北海道新ひだか町</v>
      </c>
      <c r="G90" s="3">
        <v>177</v>
      </c>
      <c r="H90" s="37" t="s">
        <v>538</v>
      </c>
      <c r="I90" s="37" t="s">
        <v>374</v>
      </c>
      <c r="J90" s="37" t="s">
        <v>375</v>
      </c>
      <c r="K90" s="37" t="s">
        <v>376</v>
      </c>
      <c r="L90" t="str">
        <f t="shared" si="5"/>
        <v>北海道新ひだか町</v>
      </c>
    </row>
    <row r="91" spans="1:12">
      <c r="A91" s="42">
        <v>1</v>
      </c>
      <c r="B91" s="37" t="s">
        <v>372</v>
      </c>
      <c r="C91" s="37" t="s">
        <v>4384</v>
      </c>
      <c r="D91" s="37" t="s">
        <v>4386</v>
      </c>
      <c r="E91" s="37" t="str">
        <f t="shared" si="3"/>
        <v/>
      </c>
      <c r="F91" s="39" t="str">
        <f t="shared" si="4"/>
        <v>北海道新ひだか町</v>
      </c>
      <c r="G91" s="3">
        <v>176</v>
      </c>
      <c r="H91" s="37" t="s">
        <v>5469</v>
      </c>
      <c r="I91" s="37" t="s">
        <v>382</v>
      </c>
      <c r="J91" s="37" t="s">
        <v>375</v>
      </c>
      <c r="K91" s="37" t="s">
        <v>376</v>
      </c>
      <c r="L91" t="str">
        <f t="shared" si="5"/>
        <v>北海道新ひだか町</v>
      </c>
    </row>
    <row r="92" spans="1:12">
      <c r="A92" s="42">
        <v>1</v>
      </c>
      <c r="B92" s="37" t="s">
        <v>372</v>
      </c>
      <c r="C92" s="37" t="s">
        <v>537</v>
      </c>
      <c r="D92" s="37" t="s">
        <v>537</v>
      </c>
      <c r="E92" s="37" t="str">
        <f t="shared" si="3"/>
        <v/>
      </c>
      <c r="F92" s="39" t="str">
        <f t="shared" si="4"/>
        <v>北海道新冠町</v>
      </c>
      <c r="G92" s="3">
        <v>175</v>
      </c>
      <c r="H92" s="37" t="s">
        <v>537</v>
      </c>
      <c r="I92" s="37" t="s">
        <v>374</v>
      </c>
      <c r="J92" s="37" t="s">
        <v>375</v>
      </c>
      <c r="K92" s="37" t="s">
        <v>376</v>
      </c>
      <c r="L92" t="str">
        <f t="shared" si="5"/>
        <v>北海道新冠町</v>
      </c>
    </row>
    <row r="93" spans="1:12">
      <c r="A93" s="42">
        <v>1</v>
      </c>
      <c r="B93" s="37" t="s">
        <v>372</v>
      </c>
      <c r="C93" s="37" t="s">
        <v>408</v>
      </c>
      <c r="D93" s="37"/>
      <c r="E93" s="37" t="str">
        <f t="shared" si="3"/>
        <v>新篠津村</v>
      </c>
      <c r="F93" s="39" t="str">
        <f t="shared" si="4"/>
        <v>北海道新篠津村</v>
      </c>
      <c r="G93" s="3">
        <v>36</v>
      </c>
      <c r="H93" s="37" t="s">
        <v>408</v>
      </c>
      <c r="I93" s="37" t="s">
        <v>374</v>
      </c>
      <c r="J93" s="37" t="s">
        <v>375</v>
      </c>
      <c r="K93" s="37" t="s">
        <v>378</v>
      </c>
      <c r="L93" t="str">
        <f t="shared" si="5"/>
        <v>北海道新篠津村</v>
      </c>
    </row>
    <row r="94" spans="1:12">
      <c r="A94" s="42">
        <v>1</v>
      </c>
      <c r="B94" s="37" t="s">
        <v>372</v>
      </c>
      <c r="C94" s="37" t="s">
        <v>464</v>
      </c>
      <c r="D94" s="37"/>
      <c r="E94" s="37" t="str">
        <f t="shared" si="3"/>
        <v>新十津川町</v>
      </c>
      <c r="F94" s="39" t="str">
        <f t="shared" si="4"/>
        <v>北海道新十津川町</v>
      </c>
      <c r="G94" s="3">
        <v>94</v>
      </c>
      <c r="H94" s="37" t="s">
        <v>464</v>
      </c>
      <c r="I94" s="37" t="s">
        <v>374</v>
      </c>
      <c r="J94" s="37" t="s">
        <v>375</v>
      </c>
      <c r="K94" s="37" t="s">
        <v>376</v>
      </c>
      <c r="L94" t="str">
        <f t="shared" si="5"/>
        <v>北海道新十津川町</v>
      </c>
    </row>
    <row r="95" spans="1:12">
      <c r="A95" s="42">
        <v>1</v>
      </c>
      <c r="B95" s="37" t="s">
        <v>372</v>
      </c>
      <c r="C95" s="37" t="s">
        <v>546</v>
      </c>
      <c r="D95" s="37" t="s">
        <v>546</v>
      </c>
      <c r="E95" s="37" t="str">
        <f t="shared" si="3"/>
        <v/>
      </c>
      <c r="F95" s="39" t="str">
        <f t="shared" si="4"/>
        <v>北海道新得町</v>
      </c>
      <c r="G95" s="3">
        <v>185</v>
      </c>
      <c r="H95" s="37" t="s">
        <v>546</v>
      </c>
      <c r="I95" s="37" t="s">
        <v>382</v>
      </c>
      <c r="J95" s="37" t="s">
        <v>375</v>
      </c>
      <c r="K95" s="37" t="s">
        <v>378</v>
      </c>
      <c r="L95" t="str">
        <f t="shared" si="5"/>
        <v>北海道新得町</v>
      </c>
    </row>
    <row r="96" spans="1:12">
      <c r="A96" s="42">
        <v>1</v>
      </c>
      <c r="B96" s="37" t="s">
        <v>372</v>
      </c>
      <c r="C96" s="37" t="s">
        <v>4424</v>
      </c>
      <c r="D96" s="37" t="s">
        <v>4425</v>
      </c>
      <c r="E96" s="37" t="str">
        <f t="shared" si="3"/>
        <v/>
      </c>
      <c r="F96" s="39" t="str">
        <f t="shared" si="4"/>
        <v>北海道森町</v>
      </c>
      <c r="G96" s="3">
        <v>51</v>
      </c>
      <c r="H96" s="37" t="s">
        <v>5482</v>
      </c>
      <c r="I96" s="37" t="s">
        <v>374</v>
      </c>
      <c r="J96" s="37" t="s">
        <v>375</v>
      </c>
      <c r="K96" s="37" t="s">
        <v>378</v>
      </c>
      <c r="L96" t="str">
        <f t="shared" si="5"/>
        <v>北海道森町</v>
      </c>
    </row>
    <row r="97" spans="1:12">
      <c r="A97" s="42">
        <v>1</v>
      </c>
      <c r="B97" s="37" t="s">
        <v>372</v>
      </c>
      <c r="C97" s="37" t="s">
        <v>4424</v>
      </c>
      <c r="D97" s="37"/>
      <c r="E97" s="37" t="str">
        <f t="shared" si="3"/>
        <v>森町</v>
      </c>
      <c r="F97" s="39" t="str">
        <f t="shared" si="4"/>
        <v>北海道森町</v>
      </c>
      <c r="G97" s="3">
        <v>52</v>
      </c>
      <c r="H97" s="37" t="s">
        <v>423</v>
      </c>
      <c r="I97" s="37" t="s">
        <v>374</v>
      </c>
      <c r="J97" s="37" t="s">
        <v>375</v>
      </c>
      <c r="K97" s="37" t="s">
        <v>376</v>
      </c>
      <c r="L97" t="str">
        <f t="shared" si="5"/>
        <v>北海道森町</v>
      </c>
    </row>
    <row r="98" spans="1:12">
      <c r="A98" s="42">
        <v>1</v>
      </c>
      <c r="B98" s="37" t="s">
        <v>372</v>
      </c>
      <c r="C98" s="37" t="s">
        <v>402</v>
      </c>
      <c r="D98" s="37"/>
      <c r="E98" s="37" t="str">
        <f t="shared" si="3"/>
        <v>深川市</v>
      </c>
      <c r="F98" s="39" t="str">
        <f t="shared" si="4"/>
        <v>北海道深川市</v>
      </c>
      <c r="G98" s="3">
        <v>28</v>
      </c>
      <c r="H98" s="37" t="s">
        <v>402</v>
      </c>
      <c r="I98" s="37" t="s">
        <v>382</v>
      </c>
      <c r="J98" s="37" t="s">
        <v>375</v>
      </c>
      <c r="K98" s="37" t="s">
        <v>376</v>
      </c>
      <c r="L98" t="str">
        <f t="shared" si="5"/>
        <v>北海道深川市</v>
      </c>
    </row>
    <row r="99" spans="1:12">
      <c r="A99" s="42">
        <v>1</v>
      </c>
      <c r="B99" s="37" t="s">
        <v>372</v>
      </c>
      <c r="C99" s="37" t="s">
        <v>440</v>
      </c>
      <c r="D99" s="37" t="s">
        <v>440</v>
      </c>
      <c r="E99" s="37" t="str">
        <f t="shared" si="3"/>
        <v/>
      </c>
      <c r="F99" s="39" t="str">
        <f t="shared" si="4"/>
        <v>北海道真狩村</v>
      </c>
      <c r="G99" s="3">
        <v>70</v>
      </c>
      <c r="H99" s="37" t="s">
        <v>440</v>
      </c>
      <c r="I99" s="37" t="s">
        <v>382</v>
      </c>
      <c r="J99" s="37" t="s">
        <v>375</v>
      </c>
      <c r="K99" s="37" t="s">
        <v>376</v>
      </c>
      <c r="L99" t="str">
        <f t="shared" si="5"/>
        <v>北海道真狩村</v>
      </c>
    </row>
    <row r="100" spans="1:12">
      <c r="A100" s="42">
        <v>1</v>
      </c>
      <c r="B100" s="37" t="s">
        <v>372</v>
      </c>
      <c r="C100" s="37" t="s">
        <v>448</v>
      </c>
      <c r="D100" s="37"/>
      <c r="E100" s="37" t="str">
        <f t="shared" si="3"/>
        <v>神恵内村</v>
      </c>
      <c r="F100" s="39" t="str">
        <f t="shared" si="4"/>
        <v>北海道神恵内村</v>
      </c>
      <c r="G100" s="3">
        <v>78</v>
      </c>
      <c r="H100" s="37" t="s">
        <v>448</v>
      </c>
      <c r="I100" s="37" t="s">
        <v>374</v>
      </c>
      <c r="J100" s="37" t="s">
        <v>375</v>
      </c>
      <c r="K100" s="37" t="s">
        <v>413</v>
      </c>
      <c r="L100" t="str">
        <f t="shared" si="5"/>
        <v>北海道神恵内村</v>
      </c>
    </row>
    <row r="101" spans="1:12">
      <c r="A101" s="42">
        <v>1</v>
      </c>
      <c r="B101" s="37" t="s">
        <v>372</v>
      </c>
      <c r="C101" s="37" t="s">
        <v>451</v>
      </c>
      <c r="D101" s="37" t="s">
        <v>451</v>
      </c>
      <c r="E101" s="37" t="str">
        <f t="shared" si="3"/>
        <v/>
      </c>
      <c r="F101" s="39" t="str">
        <f t="shared" si="4"/>
        <v>北海道仁木町</v>
      </c>
      <c r="G101" s="3">
        <v>81</v>
      </c>
      <c r="H101" s="37" t="s">
        <v>451</v>
      </c>
      <c r="I101" s="37" t="s">
        <v>374</v>
      </c>
      <c r="J101" s="37" t="s">
        <v>380</v>
      </c>
      <c r="K101" s="37" t="s">
        <v>376</v>
      </c>
      <c r="L101" t="str">
        <f t="shared" si="5"/>
        <v>北海道仁木町</v>
      </c>
    </row>
    <row r="102" spans="1:12">
      <c r="A102" s="42">
        <v>1</v>
      </c>
      <c r="B102" s="37" t="s">
        <v>372</v>
      </c>
      <c r="C102" s="37" t="s">
        <v>547</v>
      </c>
      <c r="D102" s="37" t="s">
        <v>547</v>
      </c>
      <c r="E102" s="37" t="str">
        <f t="shared" si="3"/>
        <v/>
      </c>
      <c r="F102" s="39" t="str">
        <f t="shared" si="4"/>
        <v>北海道清水町</v>
      </c>
      <c r="G102" s="3">
        <v>186</v>
      </c>
      <c r="H102" s="37" t="s">
        <v>547</v>
      </c>
      <c r="I102" s="37" t="s">
        <v>374</v>
      </c>
      <c r="J102" s="37" t="s">
        <v>375</v>
      </c>
      <c r="K102" s="37" t="s">
        <v>378</v>
      </c>
      <c r="L102" t="str">
        <f t="shared" si="5"/>
        <v>北海道清水町</v>
      </c>
    </row>
    <row r="103" spans="1:12">
      <c r="A103" s="42">
        <v>1</v>
      </c>
      <c r="B103" s="37" t="s">
        <v>372</v>
      </c>
      <c r="C103" s="37" t="s">
        <v>511</v>
      </c>
      <c r="D103" s="37" t="s">
        <v>511</v>
      </c>
      <c r="E103" s="37" t="str">
        <f t="shared" si="3"/>
        <v/>
      </c>
      <c r="F103" s="39" t="str">
        <f t="shared" si="4"/>
        <v>北海道清里町</v>
      </c>
      <c r="G103" s="3">
        <v>143</v>
      </c>
      <c r="H103" s="37" t="s">
        <v>511</v>
      </c>
      <c r="I103" s="37" t="s">
        <v>382</v>
      </c>
      <c r="J103" s="37" t="s">
        <v>375</v>
      </c>
      <c r="K103" s="37" t="s">
        <v>378</v>
      </c>
      <c r="L103" t="str">
        <f t="shared" si="5"/>
        <v>北海道清里町</v>
      </c>
    </row>
    <row r="104" spans="1:12">
      <c r="A104" s="42">
        <v>1</v>
      </c>
      <c r="B104" s="37" t="s">
        <v>372</v>
      </c>
      <c r="C104" s="37" t="s">
        <v>525</v>
      </c>
      <c r="D104" s="37"/>
      <c r="E104" s="37" t="str">
        <f t="shared" si="3"/>
        <v>西興部村</v>
      </c>
      <c r="F104" s="39" t="str">
        <f t="shared" si="4"/>
        <v>北海道西興部村</v>
      </c>
      <c r="G104" s="3">
        <v>159</v>
      </c>
      <c r="H104" s="37" t="s">
        <v>525</v>
      </c>
      <c r="I104" s="37" t="s">
        <v>382</v>
      </c>
      <c r="J104" s="37" t="s">
        <v>375</v>
      </c>
      <c r="K104" s="37" t="s">
        <v>376</v>
      </c>
      <c r="L104" t="str">
        <f t="shared" si="5"/>
        <v>北海道西興部村</v>
      </c>
    </row>
    <row r="105" spans="1:12">
      <c r="A105" s="42">
        <v>1</v>
      </c>
      <c r="B105" s="37" t="s">
        <v>372</v>
      </c>
      <c r="C105" s="37" t="s">
        <v>4508</v>
      </c>
      <c r="D105" s="37" t="s">
        <v>4780</v>
      </c>
      <c r="E105" s="37" t="str">
        <f t="shared" si="3"/>
        <v/>
      </c>
      <c r="F105" s="39" t="str">
        <f t="shared" si="4"/>
        <v>北海道石狩市</v>
      </c>
      <c r="G105" s="3">
        <v>37</v>
      </c>
      <c r="H105" s="37" t="s">
        <v>409</v>
      </c>
      <c r="I105" s="37" t="s">
        <v>374</v>
      </c>
      <c r="J105" s="37" t="s">
        <v>375</v>
      </c>
      <c r="K105" s="37" t="s">
        <v>376</v>
      </c>
      <c r="L105" t="str">
        <f t="shared" si="5"/>
        <v>北海道石狩市</v>
      </c>
    </row>
    <row r="106" spans="1:12">
      <c r="A106" s="42">
        <v>1</v>
      </c>
      <c r="B106" s="37" t="s">
        <v>372</v>
      </c>
      <c r="C106" s="37" t="s">
        <v>4508</v>
      </c>
      <c r="D106" s="37"/>
      <c r="E106" s="37" t="str">
        <f t="shared" si="3"/>
        <v>石狩市</v>
      </c>
      <c r="F106" s="39" t="str">
        <f t="shared" si="4"/>
        <v>北海道石狩市</v>
      </c>
      <c r="G106" s="3">
        <v>34</v>
      </c>
      <c r="H106" s="37" t="s">
        <v>5470</v>
      </c>
      <c r="I106" s="37" t="s">
        <v>374</v>
      </c>
      <c r="J106" s="37" t="s">
        <v>380</v>
      </c>
      <c r="K106" s="37" t="s">
        <v>378</v>
      </c>
      <c r="L106" t="str">
        <f t="shared" si="5"/>
        <v>北海道石狩市</v>
      </c>
    </row>
    <row r="107" spans="1:12">
      <c r="A107" s="42">
        <v>1</v>
      </c>
      <c r="B107" s="37" t="s">
        <v>372</v>
      </c>
      <c r="C107" s="37" t="s">
        <v>4508</v>
      </c>
      <c r="D107" s="37" t="s">
        <v>4781</v>
      </c>
      <c r="E107" s="37" t="str">
        <f t="shared" si="3"/>
        <v/>
      </c>
      <c r="F107" s="39" t="str">
        <f t="shared" si="4"/>
        <v>北海道石狩市</v>
      </c>
      <c r="G107" s="3">
        <v>38</v>
      </c>
      <c r="H107" s="37" t="s">
        <v>410</v>
      </c>
      <c r="I107" s="37" t="s">
        <v>374</v>
      </c>
      <c r="J107" s="37" t="s">
        <v>375</v>
      </c>
      <c r="K107" s="37" t="s">
        <v>376</v>
      </c>
      <c r="L107" t="str">
        <f t="shared" si="5"/>
        <v>北海道石狩市</v>
      </c>
    </row>
    <row r="108" spans="1:12">
      <c r="A108" s="42">
        <v>1</v>
      </c>
      <c r="B108" s="37" t="s">
        <v>372</v>
      </c>
      <c r="C108" s="37" t="s">
        <v>449</v>
      </c>
      <c r="D108" s="37" t="s">
        <v>449</v>
      </c>
      <c r="E108" s="37" t="str">
        <f t="shared" si="3"/>
        <v/>
      </c>
      <c r="F108" s="39" t="str">
        <f t="shared" si="4"/>
        <v>北海道積丹町</v>
      </c>
      <c r="G108" s="3">
        <v>79</v>
      </c>
      <c r="H108" s="37" t="s">
        <v>449</v>
      </c>
      <c r="I108" s="37" t="s">
        <v>374</v>
      </c>
      <c r="J108" s="37" t="s">
        <v>375</v>
      </c>
      <c r="K108" s="37" t="s">
        <v>376</v>
      </c>
      <c r="L108" t="str">
        <f t="shared" si="5"/>
        <v>北海道積丹町</v>
      </c>
    </row>
    <row r="109" spans="1:12">
      <c r="A109" s="42">
        <v>1</v>
      </c>
      <c r="B109" s="37" t="s">
        <v>372</v>
      </c>
      <c r="C109" s="37" t="s">
        <v>453</v>
      </c>
      <c r="D109" s="37"/>
      <c r="E109" s="37" t="str">
        <f t="shared" si="3"/>
        <v>赤井川村</v>
      </c>
      <c r="F109" s="39" t="str">
        <f t="shared" si="4"/>
        <v>北海道赤井川村</v>
      </c>
      <c r="G109" s="3">
        <v>83</v>
      </c>
      <c r="H109" s="37" t="s">
        <v>453</v>
      </c>
      <c r="I109" s="37" t="s">
        <v>374</v>
      </c>
      <c r="J109" s="37" t="s">
        <v>380</v>
      </c>
      <c r="K109" s="37" t="s">
        <v>376</v>
      </c>
      <c r="L109" t="str">
        <f t="shared" si="5"/>
        <v>北海道赤井川村</v>
      </c>
    </row>
    <row r="110" spans="1:12">
      <c r="A110" s="42">
        <v>1</v>
      </c>
      <c r="B110" s="37" t="s">
        <v>372</v>
      </c>
      <c r="C110" s="37" t="s">
        <v>394</v>
      </c>
      <c r="D110" s="37"/>
      <c r="E110" s="37" t="str">
        <f t="shared" si="3"/>
        <v>赤平市</v>
      </c>
      <c r="F110" s="39" t="str">
        <f t="shared" si="4"/>
        <v>北海道赤平市</v>
      </c>
      <c r="G110" s="3">
        <v>18</v>
      </c>
      <c r="H110" s="37" t="s">
        <v>394</v>
      </c>
      <c r="I110" s="37" t="s">
        <v>374</v>
      </c>
      <c r="J110" s="37" t="s">
        <v>375</v>
      </c>
      <c r="K110" s="37" t="s">
        <v>376</v>
      </c>
      <c r="L110" t="str">
        <f t="shared" si="5"/>
        <v>北海道赤平市</v>
      </c>
    </row>
    <row r="111" spans="1:12">
      <c r="A111" s="42">
        <v>1</v>
      </c>
      <c r="B111" s="37" t="s">
        <v>372</v>
      </c>
      <c r="C111" s="37" t="s">
        <v>398</v>
      </c>
      <c r="D111" s="37"/>
      <c r="E111" s="37" t="str">
        <f t="shared" si="3"/>
        <v>千歳市</v>
      </c>
      <c r="F111" s="39" t="str">
        <f t="shared" si="4"/>
        <v>北海道千歳市</v>
      </c>
      <c r="G111" s="3">
        <v>24</v>
      </c>
      <c r="H111" s="37" t="s">
        <v>398</v>
      </c>
      <c r="I111" s="37" t="s">
        <v>374</v>
      </c>
      <c r="J111" s="37" t="s">
        <v>375</v>
      </c>
      <c r="K111" s="37" t="s">
        <v>378</v>
      </c>
      <c r="L111" t="str">
        <f t="shared" si="5"/>
        <v>北海道千歳市</v>
      </c>
    </row>
    <row r="112" spans="1:12">
      <c r="A112" s="42">
        <v>1</v>
      </c>
      <c r="B112" s="37" t="s">
        <v>372</v>
      </c>
      <c r="C112" s="37" t="s">
        <v>482</v>
      </c>
      <c r="D112" s="37" t="s">
        <v>482</v>
      </c>
      <c r="E112" s="37" t="str">
        <f t="shared" si="3"/>
        <v/>
      </c>
      <c r="F112" s="39" t="str">
        <f t="shared" si="4"/>
        <v>北海道占冠村</v>
      </c>
      <c r="G112" s="3">
        <v>112</v>
      </c>
      <c r="H112" s="37" t="s">
        <v>482</v>
      </c>
      <c r="I112" s="37" t="s">
        <v>382</v>
      </c>
      <c r="J112" s="37" t="s">
        <v>375</v>
      </c>
      <c r="K112" s="37" t="s">
        <v>376</v>
      </c>
      <c r="L112" t="str">
        <f t="shared" si="5"/>
        <v>北海道占冠村</v>
      </c>
    </row>
    <row r="113" spans="1:12">
      <c r="A113" s="42">
        <v>1</v>
      </c>
      <c r="B113" s="37" t="s">
        <v>372</v>
      </c>
      <c r="C113" s="37" t="s">
        <v>530</v>
      </c>
      <c r="D113" s="37" t="s">
        <v>530</v>
      </c>
      <c r="E113" s="37" t="str">
        <f t="shared" si="3"/>
        <v/>
      </c>
      <c r="F113" s="39" t="str">
        <f t="shared" si="4"/>
        <v>北海道壮瞥町</v>
      </c>
      <c r="G113" s="3">
        <v>165</v>
      </c>
      <c r="H113" s="37" t="s">
        <v>530</v>
      </c>
      <c r="I113" s="37" t="s">
        <v>374</v>
      </c>
      <c r="J113" s="37" t="s">
        <v>375</v>
      </c>
      <c r="K113" s="37" t="s">
        <v>378</v>
      </c>
      <c r="L113" t="str">
        <f t="shared" si="5"/>
        <v>北海道壮瞥町</v>
      </c>
    </row>
    <row r="114" spans="1:12">
      <c r="A114" s="42">
        <v>1</v>
      </c>
      <c r="B114" s="37" t="s">
        <v>372</v>
      </c>
      <c r="C114" s="37" t="s">
        <v>491</v>
      </c>
      <c r="D114" s="37" t="s">
        <v>491</v>
      </c>
      <c r="E114" s="37" t="str">
        <f t="shared" si="3"/>
        <v/>
      </c>
      <c r="F114" s="39" t="str">
        <f t="shared" si="4"/>
        <v>北海道増毛町</v>
      </c>
      <c r="G114" s="3">
        <v>121</v>
      </c>
      <c r="H114" s="37" t="s">
        <v>491</v>
      </c>
      <c r="I114" s="37" t="s">
        <v>374</v>
      </c>
      <c r="J114" s="37" t="s">
        <v>375</v>
      </c>
      <c r="K114" s="37" t="s">
        <v>413</v>
      </c>
      <c r="L114" t="str">
        <f t="shared" si="5"/>
        <v>北海道増毛町</v>
      </c>
    </row>
    <row r="115" spans="1:12">
      <c r="A115" s="42">
        <v>1</v>
      </c>
      <c r="B115" s="37" t="s">
        <v>372</v>
      </c>
      <c r="C115" s="37" t="s">
        <v>557</v>
      </c>
      <c r="D115" s="37" t="s">
        <v>557</v>
      </c>
      <c r="E115" s="37" t="str">
        <f t="shared" si="3"/>
        <v/>
      </c>
      <c r="F115" s="39" t="str">
        <f t="shared" si="4"/>
        <v>北海道足寄町</v>
      </c>
      <c r="G115" s="3">
        <v>197</v>
      </c>
      <c r="H115" s="37" t="s">
        <v>557</v>
      </c>
      <c r="I115" s="37" t="s">
        <v>382</v>
      </c>
      <c r="J115" s="37" t="s">
        <v>380</v>
      </c>
      <c r="K115" s="37" t="s">
        <v>384</v>
      </c>
      <c r="L115" t="str">
        <f t="shared" si="5"/>
        <v>北海道足寄町</v>
      </c>
    </row>
    <row r="116" spans="1:12">
      <c r="A116" s="42">
        <v>1</v>
      </c>
      <c r="B116" s="37" t="s">
        <v>372</v>
      </c>
      <c r="C116" s="37" t="s">
        <v>385</v>
      </c>
      <c r="D116" s="37"/>
      <c r="E116" s="37" t="str">
        <f t="shared" si="3"/>
        <v>帯広市</v>
      </c>
      <c r="F116" s="39" t="str">
        <f t="shared" si="4"/>
        <v>北海道帯広市</v>
      </c>
      <c r="G116" s="3">
        <v>7</v>
      </c>
      <c r="H116" s="37" t="s">
        <v>385</v>
      </c>
      <c r="I116" s="37" t="s">
        <v>382</v>
      </c>
      <c r="J116" s="37" t="s">
        <v>380</v>
      </c>
      <c r="K116" s="37" t="s">
        <v>384</v>
      </c>
      <c r="L116" t="str">
        <f t="shared" si="5"/>
        <v>北海道帯広市</v>
      </c>
    </row>
    <row r="117" spans="1:12">
      <c r="A117" s="42">
        <v>1</v>
      </c>
      <c r="B117" s="37" t="s">
        <v>372</v>
      </c>
      <c r="C117" s="37" t="s">
        <v>4535</v>
      </c>
      <c r="D117" s="37" t="s">
        <v>4837</v>
      </c>
      <c r="E117" s="37" t="str">
        <f t="shared" si="3"/>
        <v/>
      </c>
      <c r="F117" s="39" t="str">
        <f t="shared" si="4"/>
        <v>北海道大空町</v>
      </c>
      <c r="G117" s="3">
        <v>138</v>
      </c>
      <c r="H117" s="37" t="s">
        <v>5471</v>
      </c>
      <c r="I117" s="37" t="s">
        <v>382</v>
      </c>
      <c r="J117" s="37" t="s">
        <v>380</v>
      </c>
      <c r="K117" s="37" t="s">
        <v>378</v>
      </c>
      <c r="L117" t="str">
        <f t="shared" si="5"/>
        <v>北海道大空町</v>
      </c>
    </row>
    <row r="118" spans="1:12">
      <c r="A118" s="42">
        <v>1</v>
      </c>
      <c r="B118" s="37" t="s">
        <v>372</v>
      </c>
      <c r="C118" s="37" t="s">
        <v>4535</v>
      </c>
      <c r="D118" s="37" t="s">
        <v>4838</v>
      </c>
      <c r="E118" s="37" t="str">
        <f t="shared" si="3"/>
        <v/>
      </c>
      <c r="F118" s="39" t="str">
        <f t="shared" si="4"/>
        <v>北海道大空町</v>
      </c>
      <c r="G118" s="3">
        <v>139</v>
      </c>
      <c r="H118" s="37" t="s">
        <v>507</v>
      </c>
      <c r="I118" s="37" t="s">
        <v>382</v>
      </c>
      <c r="J118" s="37" t="s">
        <v>380</v>
      </c>
      <c r="K118" s="37" t="s">
        <v>378</v>
      </c>
      <c r="L118" t="str">
        <f t="shared" si="5"/>
        <v>北海道大空町</v>
      </c>
    </row>
    <row r="119" spans="1:12">
      <c r="A119" s="42">
        <v>1</v>
      </c>
      <c r="B119" s="37" t="s">
        <v>372</v>
      </c>
      <c r="C119" s="37" t="s">
        <v>551</v>
      </c>
      <c r="D119" s="37" t="s">
        <v>551</v>
      </c>
      <c r="E119" s="37" t="str">
        <f t="shared" si="3"/>
        <v/>
      </c>
      <c r="F119" s="39" t="str">
        <f t="shared" si="4"/>
        <v>北海道大樹町</v>
      </c>
      <c r="G119" s="3">
        <v>191</v>
      </c>
      <c r="H119" s="37" t="s">
        <v>551</v>
      </c>
      <c r="I119" s="37" t="s">
        <v>382</v>
      </c>
      <c r="J119" s="37" t="s">
        <v>380</v>
      </c>
      <c r="K119" s="37" t="s">
        <v>378</v>
      </c>
      <c r="L119" t="str">
        <f t="shared" si="5"/>
        <v>北海道大樹町</v>
      </c>
    </row>
    <row r="120" spans="1:12">
      <c r="A120" s="42">
        <v>1</v>
      </c>
      <c r="B120" s="37" t="s">
        <v>372</v>
      </c>
      <c r="C120" s="37" t="s">
        <v>471</v>
      </c>
      <c r="D120" s="37" t="s">
        <v>471</v>
      </c>
      <c r="E120" s="37" t="str">
        <f t="shared" si="3"/>
        <v/>
      </c>
      <c r="F120" s="39" t="str">
        <f t="shared" si="4"/>
        <v>北海道鷹栖町</v>
      </c>
      <c r="G120" s="3">
        <v>101</v>
      </c>
      <c r="H120" s="37" t="s">
        <v>471</v>
      </c>
      <c r="I120" s="37" t="s">
        <v>382</v>
      </c>
      <c r="J120" s="37" t="s">
        <v>375</v>
      </c>
      <c r="K120" s="37" t="s">
        <v>376</v>
      </c>
      <c r="L120" t="str">
        <f t="shared" si="5"/>
        <v>北海道鷹栖町</v>
      </c>
    </row>
    <row r="121" spans="1:12">
      <c r="A121" s="42">
        <v>1</v>
      </c>
      <c r="B121" s="37" t="s">
        <v>372</v>
      </c>
      <c r="C121" s="37" t="s">
        <v>523</v>
      </c>
      <c r="D121" s="37" t="s">
        <v>523</v>
      </c>
      <c r="E121" s="37" t="str">
        <f t="shared" si="3"/>
        <v/>
      </c>
      <c r="F121" s="39" t="str">
        <f t="shared" si="4"/>
        <v>北海道滝上町</v>
      </c>
      <c r="G121" s="3">
        <v>157</v>
      </c>
      <c r="H121" s="37" t="s">
        <v>523</v>
      </c>
      <c r="I121" s="37" t="s">
        <v>382</v>
      </c>
      <c r="J121" s="37" t="s">
        <v>375</v>
      </c>
      <c r="K121" s="37" t="s">
        <v>376</v>
      </c>
      <c r="L121" t="str">
        <f t="shared" si="5"/>
        <v>北海道滝上町</v>
      </c>
    </row>
    <row r="122" spans="1:12">
      <c r="A122" s="42">
        <v>1</v>
      </c>
      <c r="B122" s="37" t="s">
        <v>372</v>
      </c>
      <c r="C122" s="37" t="s">
        <v>399</v>
      </c>
      <c r="D122" s="37"/>
      <c r="E122" s="37" t="str">
        <f t="shared" si="3"/>
        <v>滝川市</v>
      </c>
      <c r="F122" s="39" t="str">
        <f t="shared" si="4"/>
        <v>北海道滝川市</v>
      </c>
      <c r="G122" s="3">
        <v>25</v>
      </c>
      <c r="H122" s="37" t="s">
        <v>399</v>
      </c>
      <c r="I122" s="37" t="s">
        <v>374</v>
      </c>
      <c r="J122" s="37" t="s">
        <v>375</v>
      </c>
      <c r="K122" s="37" t="s">
        <v>376</v>
      </c>
      <c r="L122" t="str">
        <f t="shared" si="5"/>
        <v>北海道滝川市</v>
      </c>
    </row>
    <row r="123" spans="1:12">
      <c r="A123" s="42">
        <v>1</v>
      </c>
      <c r="B123" s="37" t="s">
        <v>372</v>
      </c>
      <c r="C123" s="37" t="s">
        <v>414</v>
      </c>
      <c r="D123" s="37" t="s">
        <v>414</v>
      </c>
      <c r="E123" s="37" t="str">
        <f t="shared" si="3"/>
        <v/>
      </c>
      <c r="F123" s="39" t="str">
        <f t="shared" si="4"/>
        <v>北海道知内町</v>
      </c>
      <c r="G123" s="3">
        <v>41</v>
      </c>
      <c r="H123" s="37" t="s">
        <v>414</v>
      </c>
      <c r="I123" s="37" t="s">
        <v>377</v>
      </c>
      <c r="J123" s="37" t="s">
        <v>375</v>
      </c>
      <c r="K123" s="37" t="s">
        <v>376</v>
      </c>
      <c r="L123" t="str">
        <f t="shared" si="5"/>
        <v>北海道知内町</v>
      </c>
    </row>
    <row r="124" spans="1:12">
      <c r="A124" s="42">
        <v>1</v>
      </c>
      <c r="B124" s="37" t="s">
        <v>372</v>
      </c>
      <c r="C124" s="37" t="s">
        <v>554</v>
      </c>
      <c r="D124" s="37" t="s">
        <v>554</v>
      </c>
      <c r="E124" s="37" t="str">
        <f t="shared" si="3"/>
        <v/>
      </c>
      <c r="F124" s="39" t="str">
        <f t="shared" si="4"/>
        <v>北海道池田町</v>
      </c>
      <c r="G124" s="3">
        <v>194</v>
      </c>
      <c r="H124" s="37" t="s">
        <v>554</v>
      </c>
      <c r="I124" s="37" t="s">
        <v>382</v>
      </c>
      <c r="J124" s="37" t="s">
        <v>380</v>
      </c>
      <c r="K124" s="37" t="s">
        <v>384</v>
      </c>
      <c r="L124" t="str">
        <f t="shared" si="5"/>
        <v>北海道池田町</v>
      </c>
    </row>
    <row r="125" spans="1:12">
      <c r="A125" s="42">
        <v>1</v>
      </c>
      <c r="B125" s="37" t="s">
        <v>372</v>
      </c>
      <c r="C125" s="37" t="s">
        <v>390</v>
      </c>
      <c r="D125" s="37"/>
      <c r="E125" s="37" t="str">
        <f t="shared" si="3"/>
        <v>稚内市</v>
      </c>
      <c r="F125" s="39" t="str">
        <f t="shared" si="4"/>
        <v>北海道稚内市</v>
      </c>
      <c r="G125" s="3">
        <v>14</v>
      </c>
      <c r="H125" s="37" t="s">
        <v>390</v>
      </c>
      <c r="I125" s="37" t="s">
        <v>382</v>
      </c>
      <c r="J125" s="37" t="s">
        <v>375</v>
      </c>
      <c r="K125" s="37" t="s">
        <v>376</v>
      </c>
      <c r="L125" t="str">
        <f t="shared" si="5"/>
        <v>北海道稚内市</v>
      </c>
    </row>
    <row r="126" spans="1:12">
      <c r="A126" s="42">
        <v>1</v>
      </c>
      <c r="B126" s="37" t="s">
        <v>372</v>
      </c>
      <c r="C126" s="37" t="s">
        <v>515</v>
      </c>
      <c r="D126" s="37" t="s">
        <v>515</v>
      </c>
      <c r="E126" s="37" t="str">
        <f t="shared" si="3"/>
        <v/>
      </c>
      <c r="F126" s="39" t="str">
        <f t="shared" si="4"/>
        <v>北海道置戸町</v>
      </c>
      <c r="G126" s="3">
        <v>147</v>
      </c>
      <c r="H126" s="37" t="s">
        <v>515</v>
      </c>
      <c r="I126" s="37" t="s">
        <v>382</v>
      </c>
      <c r="J126" s="37" t="s">
        <v>380</v>
      </c>
      <c r="K126" s="37" t="s">
        <v>378</v>
      </c>
      <c r="L126" t="str">
        <f t="shared" si="5"/>
        <v>北海道置戸町</v>
      </c>
    </row>
    <row r="127" spans="1:12">
      <c r="A127" s="42">
        <v>1</v>
      </c>
      <c r="B127" s="37" t="s">
        <v>372</v>
      </c>
      <c r="C127" s="37" t="s">
        <v>466</v>
      </c>
      <c r="D127" s="37"/>
      <c r="E127" s="37" t="str">
        <f t="shared" si="3"/>
        <v>秩父別町</v>
      </c>
      <c r="F127" s="39" t="str">
        <f t="shared" si="4"/>
        <v>北海道秩父別町</v>
      </c>
      <c r="G127" s="3">
        <v>96</v>
      </c>
      <c r="H127" s="37" t="s">
        <v>466</v>
      </c>
      <c r="I127" s="37" t="s">
        <v>374</v>
      </c>
      <c r="J127" s="37" t="s">
        <v>375</v>
      </c>
      <c r="K127" s="37" t="s">
        <v>376</v>
      </c>
      <c r="L127" t="str">
        <f t="shared" si="5"/>
        <v>北海道秩父別町</v>
      </c>
    </row>
    <row r="128" spans="1:12">
      <c r="A128" s="42">
        <v>1</v>
      </c>
      <c r="B128" s="37" t="s">
        <v>372</v>
      </c>
      <c r="C128" s="37" t="s">
        <v>549</v>
      </c>
      <c r="D128" s="37"/>
      <c r="E128" s="37" t="str">
        <f t="shared" si="3"/>
        <v>中札内村</v>
      </c>
      <c r="F128" s="39" t="str">
        <f t="shared" si="4"/>
        <v>北海道中札内村</v>
      </c>
      <c r="G128" s="3">
        <v>188</v>
      </c>
      <c r="H128" s="37" t="s">
        <v>549</v>
      </c>
      <c r="I128" s="37" t="s">
        <v>382</v>
      </c>
      <c r="J128" s="37" t="s">
        <v>375</v>
      </c>
      <c r="K128" s="37" t="s">
        <v>378</v>
      </c>
      <c r="L128" t="str">
        <f t="shared" si="5"/>
        <v>北海道中札内村</v>
      </c>
    </row>
    <row r="129" spans="1:12">
      <c r="A129" s="42">
        <v>1</v>
      </c>
      <c r="B129" s="37" t="s">
        <v>372</v>
      </c>
      <c r="C129" s="37" t="s">
        <v>490</v>
      </c>
      <c r="D129" s="37" t="s">
        <v>490</v>
      </c>
      <c r="E129" s="37" t="str">
        <f t="shared" si="3"/>
        <v/>
      </c>
      <c r="F129" s="39" t="str">
        <f t="shared" si="4"/>
        <v>北海道中川町</v>
      </c>
      <c r="G129" s="3">
        <v>120</v>
      </c>
      <c r="H129" s="37" t="s">
        <v>490</v>
      </c>
      <c r="I129" s="37" t="s">
        <v>382</v>
      </c>
      <c r="J129" s="37" t="s">
        <v>375</v>
      </c>
      <c r="K129" s="37" t="s">
        <v>413</v>
      </c>
      <c r="L129" t="str">
        <f t="shared" si="5"/>
        <v>北海道中川町</v>
      </c>
    </row>
    <row r="130" spans="1:12">
      <c r="A130" s="42">
        <v>1</v>
      </c>
      <c r="B130" s="37" t="s">
        <v>372</v>
      </c>
      <c r="C130" s="37" t="s">
        <v>501</v>
      </c>
      <c r="D130" s="37"/>
      <c r="E130" s="37" t="str">
        <f t="shared" si="3"/>
        <v>中頓別町</v>
      </c>
      <c r="F130" s="39" t="str">
        <f t="shared" si="4"/>
        <v>北海道中頓別町</v>
      </c>
      <c r="G130" s="3">
        <v>131</v>
      </c>
      <c r="H130" s="37" t="s">
        <v>501</v>
      </c>
      <c r="I130" s="37" t="s">
        <v>382</v>
      </c>
      <c r="J130" s="37" t="s">
        <v>375</v>
      </c>
      <c r="K130" s="37" t="s">
        <v>376</v>
      </c>
      <c r="L130" t="str">
        <f t="shared" si="5"/>
        <v>北海道中頓別町</v>
      </c>
    </row>
    <row r="131" spans="1:12">
      <c r="A131" s="42">
        <v>1</v>
      </c>
      <c r="B131" s="37" t="s">
        <v>372</v>
      </c>
      <c r="C131" s="37" t="s">
        <v>570</v>
      </c>
      <c r="D131" s="37"/>
      <c r="E131" s="37" t="str">
        <f t="shared" ref="E131:E194" si="6">IF(D131="",C131,"")</f>
        <v>中標津町</v>
      </c>
      <c r="F131" s="39" t="str">
        <f t="shared" ref="F131:F194" si="7">B131&amp;C131</f>
        <v>北海道中標津町</v>
      </c>
      <c r="G131" s="3">
        <v>210</v>
      </c>
      <c r="H131" s="37" t="s">
        <v>570</v>
      </c>
      <c r="I131" s="37" t="s">
        <v>382</v>
      </c>
      <c r="J131" s="37" t="s">
        <v>375</v>
      </c>
      <c r="K131" s="37" t="s">
        <v>378</v>
      </c>
      <c r="L131" t="str">
        <f t="shared" ref="L131:L194" si="8">F131</f>
        <v>北海道中標津町</v>
      </c>
    </row>
    <row r="132" spans="1:12">
      <c r="A132" s="42">
        <v>1</v>
      </c>
      <c r="B132" s="37" t="s">
        <v>372</v>
      </c>
      <c r="C132" s="37" t="s">
        <v>480</v>
      </c>
      <c r="D132" s="37"/>
      <c r="E132" s="37" t="str">
        <f t="shared" si="6"/>
        <v>中富良野町</v>
      </c>
      <c r="F132" s="39" t="str">
        <f t="shared" si="7"/>
        <v>北海道中富良野町</v>
      </c>
      <c r="G132" s="3">
        <v>110</v>
      </c>
      <c r="H132" s="37" t="s">
        <v>480</v>
      </c>
      <c r="I132" s="37" t="s">
        <v>382</v>
      </c>
      <c r="J132" s="37" t="s">
        <v>375</v>
      </c>
      <c r="K132" s="37" t="s">
        <v>376</v>
      </c>
      <c r="L132" t="str">
        <f t="shared" si="8"/>
        <v>北海道中富良野町</v>
      </c>
    </row>
    <row r="133" spans="1:12">
      <c r="A133" s="42">
        <v>1</v>
      </c>
      <c r="B133" s="37" t="s">
        <v>372</v>
      </c>
      <c r="C133" s="37" t="s">
        <v>460</v>
      </c>
      <c r="D133" s="37" t="s">
        <v>460</v>
      </c>
      <c r="E133" s="37" t="str">
        <f t="shared" si="6"/>
        <v/>
      </c>
      <c r="F133" s="39" t="str">
        <f t="shared" si="7"/>
        <v>北海道長沼町</v>
      </c>
      <c r="G133" s="3">
        <v>90</v>
      </c>
      <c r="H133" s="37" t="s">
        <v>460</v>
      </c>
      <c r="I133" s="37" t="s">
        <v>374</v>
      </c>
      <c r="J133" s="37" t="s">
        <v>375</v>
      </c>
      <c r="K133" s="37" t="s">
        <v>378</v>
      </c>
      <c r="L133" t="str">
        <f t="shared" si="8"/>
        <v>北海道長沼町</v>
      </c>
    </row>
    <row r="134" spans="1:12">
      <c r="A134" s="42">
        <v>1</v>
      </c>
      <c r="B134" s="37" t="s">
        <v>372</v>
      </c>
      <c r="C134" s="37" t="s">
        <v>424</v>
      </c>
      <c r="D134" s="37"/>
      <c r="E134" s="37" t="str">
        <f t="shared" si="6"/>
        <v>長万部町</v>
      </c>
      <c r="F134" s="39" t="str">
        <f t="shared" si="7"/>
        <v>北海道長万部町</v>
      </c>
      <c r="G134" s="3">
        <v>54</v>
      </c>
      <c r="H134" s="37" t="s">
        <v>424</v>
      </c>
      <c r="I134" s="37" t="s">
        <v>374</v>
      </c>
      <c r="J134" s="37" t="s">
        <v>375</v>
      </c>
      <c r="K134" s="37" t="s">
        <v>376</v>
      </c>
      <c r="L134" t="str">
        <f t="shared" si="8"/>
        <v>北海道長万部町</v>
      </c>
    </row>
    <row r="135" spans="1:12">
      <c r="A135" s="42">
        <v>1</v>
      </c>
      <c r="B135" s="37" t="s">
        <v>372</v>
      </c>
      <c r="C135" s="37" t="s">
        <v>509</v>
      </c>
      <c r="D135" s="37" t="s">
        <v>509</v>
      </c>
      <c r="E135" s="37" t="str">
        <f t="shared" si="6"/>
        <v/>
      </c>
      <c r="F135" s="39" t="str">
        <f t="shared" si="7"/>
        <v>北海道津別町</v>
      </c>
      <c r="G135" s="3">
        <v>141</v>
      </c>
      <c r="H135" s="37" t="s">
        <v>509</v>
      </c>
      <c r="I135" s="37" t="s">
        <v>382</v>
      </c>
      <c r="J135" s="37" t="s">
        <v>375</v>
      </c>
      <c r="K135" s="37" t="s">
        <v>376</v>
      </c>
      <c r="L135" t="str">
        <f t="shared" si="8"/>
        <v>北海道津別町</v>
      </c>
    </row>
    <row r="136" spans="1:12">
      <c r="A136" s="42">
        <v>1</v>
      </c>
      <c r="B136" s="37" t="s">
        <v>372</v>
      </c>
      <c r="C136" s="37" t="s">
        <v>566</v>
      </c>
      <c r="D136" s="37" t="s">
        <v>566</v>
      </c>
      <c r="E136" s="37" t="str">
        <f t="shared" si="6"/>
        <v/>
      </c>
      <c r="F136" s="39" t="str">
        <f t="shared" si="7"/>
        <v>北海道鶴居村</v>
      </c>
      <c r="G136" s="3">
        <v>206</v>
      </c>
      <c r="H136" s="37" t="s">
        <v>566</v>
      </c>
      <c r="I136" s="37" t="s">
        <v>382</v>
      </c>
      <c r="J136" s="37" t="s">
        <v>375</v>
      </c>
      <c r="K136" s="37" t="s">
        <v>378</v>
      </c>
      <c r="L136" t="str">
        <f t="shared" si="8"/>
        <v>北海道鶴居村</v>
      </c>
    </row>
    <row r="137" spans="1:12">
      <c r="A137" s="42">
        <v>1</v>
      </c>
      <c r="B137" s="37" t="s">
        <v>372</v>
      </c>
      <c r="C137" s="37" t="s">
        <v>564</v>
      </c>
      <c r="D137" s="37"/>
      <c r="E137" s="37" t="str">
        <f t="shared" si="6"/>
        <v>弟子屈町</v>
      </c>
      <c r="F137" s="39" t="str">
        <f t="shared" si="7"/>
        <v>北海道弟子屈町</v>
      </c>
      <c r="G137" s="3">
        <v>204</v>
      </c>
      <c r="H137" s="37" t="s">
        <v>564</v>
      </c>
      <c r="I137" s="37" t="s">
        <v>382</v>
      </c>
      <c r="J137" s="37" t="s">
        <v>375</v>
      </c>
      <c r="K137" s="37" t="s">
        <v>378</v>
      </c>
      <c r="L137" t="str">
        <f t="shared" si="8"/>
        <v>北海道弟子屈町</v>
      </c>
    </row>
    <row r="138" spans="1:12">
      <c r="A138" s="42">
        <v>1</v>
      </c>
      <c r="B138" s="37" t="s">
        <v>372</v>
      </c>
      <c r="C138" s="37" t="s">
        <v>497</v>
      </c>
      <c r="D138" s="37" t="s">
        <v>497</v>
      </c>
      <c r="E138" s="37" t="str">
        <f t="shared" si="6"/>
        <v/>
      </c>
      <c r="F138" s="39" t="str">
        <f t="shared" si="7"/>
        <v>北海道天塩町</v>
      </c>
      <c r="G138" s="3">
        <v>127</v>
      </c>
      <c r="H138" s="37" t="s">
        <v>497</v>
      </c>
      <c r="I138" s="37" t="s">
        <v>382</v>
      </c>
      <c r="J138" s="37" t="s">
        <v>375</v>
      </c>
      <c r="K138" s="37" t="s">
        <v>376</v>
      </c>
      <c r="L138" t="str">
        <f t="shared" si="8"/>
        <v>北海道天塩町</v>
      </c>
    </row>
    <row r="139" spans="1:12">
      <c r="A139" s="42">
        <v>1</v>
      </c>
      <c r="B139" s="37" t="s">
        <v>372</v>
      </c>
      <c r="C139" s="37" t="s">
        <v>404</v>
      </c>
      <c r="D139" s="37"/>
      <c r="E139" s="37" t="str">
        <f t="shared" si="6"/>
        <v>登別市</v>
      </c>
      <c r="F139" s="39" t="str">
        <f t="shared" si="7"/>
        <v>北海道登別市</v>
      </c>
      <c r="G139" s="3">
        <v>30</v>
      </c>
      <c r="H139" s="37" t="s">
        <v>404</v>
      </c>
      <c r="I139" s="37" t="s">
        <v>374</v>
      </c>
      <c r="J139" s="37" t="s">
        <v>375</v>
      </c>
      <c r="K139" s="37" t="s">
        <v>378</v>
      </c>
      <c r="L139" t="str">
        <f t="shared" si="8"/>
        <v>北海道登別市</v>
      </c>
    </row>
    <row r="140" spans="1:12">
      <c r="A140" s="42">
        <v>1</v>
      </c>
      <c r="B140" s="37" t="s">
        <v>372</v>
      </c>
      <c r="C140" s="37" t="s">
        <v>435</v>
      </c>
      <c r="D140" s="37" t="s">
        <v>435</v>
      </c>
      <c r="E140" s="37" t="str">
        <f t="shared" si="6"/>
        <v/>
      </c>
      <c r="F140" s="39" t="str">
        <f t="shared" si="7"/>
        <v>北海道島牧村</v>
      </c>
      <c r="G140" s="3">
        <v>65</v>
      </c>
      <c r="H140" s="37" t="s">
        <v>435</v>
      </c>
      <c r="I140" s="37" t="s">
        <v>377</v>
      </c>
      <c r="J140" s="37" t="s">
        <v>375</v>
      </c>
      <c r="K140" s="37" t="s">
        <v>376</v>
      </c>
      <c r="L140" t="str">
        <f t="shared" si="8"/>
        <v>北海道島牧村</v>
      </c>
    </row>
    <row r="141" spans="1:12">
      <c r="A141" s="42">
        <v>1</v>
      </c>
      <c r="B141" s="37" t="s">
        <v>372</v>
      </c>
      <c r="C141" s="37" t="s">
        <v>472</v>
      </c>
      <c r="D141" s="37"/>
      <c r="E141" s="37" t="str">
        <f t="shared" si="6"/>
        <v>東神楽町</v>
      </c>
      <c r="F141" s="39" t="str">
        <f t="shared" si="7"/>
        <v>北海道東神楽町</v>
      </c>
      <c r="G141" s="3">
        <v>102</v>
      </c>
      <c r="H141" s="37" t="s">
        <v>472</v>
      </c>
      <c r="I141" s="37" t="s">
        <v>382</v>
      </c>
      <c r="J141" s="37" t="s">
        <v>375</v>
      </c>
      <c r="K141" s="37" t="s">
        <v>376</v>
      </c>
      <c r="L141" t="str">
        <f t="shared" si="8"/>
        <v>北海道東神楽町</v>
      </c>
    </row>
    <row r="142" spans="1:12">
      <c r="A142" s="42">
        <v>1</v>
      </c>
      <c r="B142" s="37" t="s">
        <v>372</v>
      </c>
      <c r="C142" s="37" t="s">
        <v>477</v>
      </c>
      <c r="D142" s="37" t="s">
        <v>477</v>
      </c>
      <c r="E142" s="37" t="str">
        <f t="shared" si="6"/>
        <v/>
      </c>
      <c r="F142" s="39" t="str">
        <f t="shared" si="7"/>
        <v>北海道東川町</v>
      </c>
      <c r="G142" s="3">
        <v>107</v>
      </c>
      <c r="H142" s="37" t="s">
        <v>477</v>
      </c>
      <c r="I142" s="37" t="s">
        <v>382</v>
      </c>
      <c r="J142" s="37" t="s">
        <v>375</v>
      </c>
      <c r="K142" s="37" t="s">
        <v>376</v>
      </c>
      <c r="L142" t="str">
        <f t="shared" si="8"/>
        <v>北海道東川町</v>
      </c>
    </row>
    <row r="143" spans="1:12">
      <c r="A143" s="42">
        <v>1</v>
      </c>
      <c r="B143" s="37" t="s">
        <v>372</v>
      </c>
      <c r="C143" s="37" t="s">
        <v>407</v>
      </c>
      <c r="D143" s="37"/>
      <c r="E143" s="37" t="str">
        <f t="shared" si="6"/>
        <v>当別町</v>
      </c>
      <c r="F143" s="39" t="str">
        <f t="shared" si="7"/>
        <v>北海道当別町</v>
      </c>
      <c r="G143" s="3">
        <v>35</v>
      </c>
      <c r="H143" s="37" t="s">
        <v>407</v>
      </c>
      <c r="I143" s="37" t="s">
        <v>374</v>
      </c>
      <c r="J143" s="37" t="s">
        <v>375</v>
      </c>
      <c r="K143" s="37" t="s">
        <v>376</v>
      </c>
      <c r="L143" t="str">
        <f t="shared" si="8"/>
        <v>北海道当別町</v>
      </c>
    </row>
    <row r="144" spans="1:12">
      <c r="A144" s="42">
        <v>1</v>
      </c>
      <c r="B144" s="37" t="s">
        <v>372</v>
      </c>
      <c r="C144" s="37" t="s">
        <v>473</v>
      </c>
      <c r="D144" s="37" t="s">
        <v>473</v>
      </c>
      <c r="E144" s="37" t="str">
        <f t="shared" si="6"/>
        <v/>
      </c>
      <c r="F144" s="39" t="str">
        <f t="shared" si="7"/>
        <v>北海道当麻町</v>
      </c>
      <c r="G144" s="3">
        <v>103</v>
      </c>
      <c r="H144" s="37" t="s">
        <v>473</v>
      </c>
      <c r="I144" s="37" t="s">
        <v>382</v>
      </c>
      <c r="J144" s="37" t="s">
        <v>375</v>
      </c>
      <c r="K144" s="37" t="s">
        <v>376</v>
      </c>
      <c r="L144" t="str">
        <f t="shared" si="8"/>
        <v>北海道当麻町</v>
      </c>
    </row>
    <row r="145" spans="1:12">
      <c r="A145" s="42">
        <v>1</v>
      </c>
      <c r="B145" s="37" t="s">
        <v>372</v>
      </c>
      <c r="C145" s="37" t="s">
        <v>4615</v>
      </c>
      <c r="D145" s="37" t="s">
        <v>5055</v>
      </c>
      <c r="E145" s="37" t="str">
        <f t="shared" si="6"/>
        <v/>
      </c>
      <c r="F145" s="39" t="str">
        <f t="shared" si="7"/>
        <v>北海道洞爺湖町</v>
      </c>
      <c r="G145" s="3">
        <v>162</v>
      </c>
      <c r="H145" s="37" t="s">
        <v>5472</v>
      </c>
      <c r="I145" s="37" t="s">
        <v>374</v>
      </c>
      <c r="J145" s="37" t="s">
        <v>375</v>
      </c>
      <c r="K145" s="37" t="s">
        <v>376</v>
      </c>
      <c r="L145" t="str">
        <f t="shared" si="8"/>
        <v>北海道洞爺湖町</v>
      </c>
    </row>
    <row r="146" spans="1:12">
      <c r="A146" s="42">
        <v>1</v>
      </c>
      <c r="B146" s="37" t="s">
        <v>372</v>
      </c>
      <c r="C146" s="37" t="s">
        <v>4615</v>
      </c>
      <c r="D146" s="37" t="s">
        <v>5056</v>
      </c>
      <c r="E146" s="37" t="str">
        <f t="shared" si="6"/>
        <v/>
      </c>
      <c r="F146" s="39" t="str">
        <f t="shared" si="7"/>
        <v>北海道洞爺湖町</v>
      </c>
      <c r="G146" s="3">
        <v>163</v>
      </c>
      <c r="H146" s="37" t="s">
        <v>528</v>
      </c>
      <c r="I146" s="37" t="s">
        <v>374</v>
      </c>
      <c r="J146" s="37" t="s">
        <v>375</v>
      </c>
      <c r="K146" s="37" t="s">
        <v>378</v>
      </c>
      <c r="L146" t="str">
        <f t="shared" si="8"/>
        <v>北海道洞爺湖町</v>
      </c>
    </row>
    <row r="147" spans="1:12">
      <c r="A147" s="42">
        <v>1</v>
      </c>
      <c r="B147" s="37" t="s">
        <v>372</v>
      </c>
      <c r="C147" s="37" t="s">
        <v>389</v>
      </c>
      <c r="D147" s="37"/>
      <c r="E147" s="37" t="str">
        <f t="shared" si="6"/>
        <v>苫小牧市</v>
      </c>
      <c r="F147" s="39" t="str">
        <f t="shared" si="7"/>
        <v>北海道苫小牧市</v>
      </c>
      <c r="G147" s="3">
        <v>13</v>
      </c>
      <c r="H147" s="37" t="s">
        <v>389</v>
      </c>
      <c r="I147" s="37" t="s">
        <v>374</v>
      </c>
      <c r="J147" s="37" t="s">
        <v>375</v>
      </c>
      <c r="K147" s="37" t="s">
        <v>378</v>
      </c>
      <c r="L147" t="str">
        <f t="shared" si="8"/>
        <v>北海道苫小牧市</v>
      </c>
    </row>
    <row r="148" spans="1:12">
      <c r="A148" s="42">
        <v>1</v>
      </c>
      <c r="B148" s="37" t="s">
        <v>372</v>
      </c>
      <c r="C148" s="37" t="s">
        <v>493</v>
      </c>
      <c r="D148" s="37" t="s">
        <v>493</v>
      </c>
      <c r="E148" s="37" t="str">
        <f t="shared" si="6"/>
        <v/>
      </c>
      <c r="F148" s="39" t="str">
        <f t="shared" si="7"/>
        <v>北海道苫前町</v>
      </c>
      <c r="G148" s="3">
        <v>123</v>
      </c>
      <c r="H148" s="37" t="s">
        <v>493</v>
      </c>
      <c r="I148" s="37" t="s">
        <v>382</v>
      </c>
      <c r="J148" s="37" t="s">
        <v>375</v>
      </c>
      <c r="K148" s="37" t="s">
        <v>413</v>
      </c>
      <c r="L148" t="str">
        <f t="shared" si="8"/>
        <v>北海道苫前町</v>
      </c>
    </row>
    <row r="149" spans="1:12">
      <c r="A149" s="42">
        <v>1</v>
      </c>
      <c r="B149" s="37" t="s">
        <v>372</v>
      </c>
      <c r="C149" s="37" t="s">
        <v>457</v>
      </c>
      <c r="D149" s="37"/>
      <c r="E149" s="37" t="str">
        <f t="shared" si="6"/>
        <v>奈井江町</v>
      </c>
      <c r="F149" s="39" t="str">
        <f t="shared" si="7"/>
        <v>北海道奈井江町</v>
      </c>
      <c r="G149" s="3">
        <v>87</v>
      </c>
      <c r="H149" s="37" t="s">
        <v>457</v>
      </c>
      <c r="I149" s="37" t="s">
        <v>374</v>
      </c>
      <c r="J149" s="37" t="s">
        <v>375</v>
      </c>
      <c r="K149" s="37" t="s">
        <v>376</v>
      </c>
      <c r="L149" t="str">
        <f t="shared" si="8"/>
        <v>北海道奈井江町</v>
      </c>
    </row>
    <row r="150" spans="1:12">
      <c r="A150" s="42">
        <v>1</v>
      </c>
      <c r="B150" s="37" t="s">
        <v>372</v>
      </c>
      <c r="C150" s="37" t="s">
        <v>481</v>
      </c>
      <c r="D150" s="37"/>
      <c r="E150" s="37" t="str">
        <f t="shared" si="6"/>
        <v>南富良野町</v>
      </c>
      <c r="F150" s="39" t="str">
        <f t="shared" si="7"/>
        <v>北海道南富良野町</v>
      </c>
      <c r="G150" s="3">
        <v>111</v>
      </c>
      <c r="H150" s="37" t="s">
        <v>481</v>
      </c>
      <c r="I150" s="37" t="s">
        <v>382</v>
      </c>
      <c r="J150" s="37" t="s">
        <v>375</v>
      </c>
      <c r="K150" s="37" t="s">
        <v>378</v>
      </c>
      <c r="L150" t="str">
        <f t="shared" si="8"/>
        <v>北海道南富良野町</v>
      </c>
    </row>
    <row r="151" spans="1:12">
      <c r="A151" s="42">
        <v>1</v>
      </c>
      <c r="B151" s="37" t="s">
        <v>372</v>
      </c>
      <c r="C151" s="37" t="s">
        <v>456</v>
      </c>
      <c r="D151" s="37" t="s">
        <v>456</v>
      </c>
      <c r="E151" s="37" t="str">
        <f t="shared" si="6"/>
        <v/>
      </c>
      <c r="F151" s="39" t="str">
        <f t="shared" si="7"/>
        <v>北海道南幌町</v>
      </c>
      <c r="G151" s="3">
        <v>86</v>
      </c>
      <c r="H151" s="37" t="s">
        <v>456</v>
      </c>
      <c r="I151" s="37" t="s">
        <v>374</v>
      </c>
      <c r="J151" s="37" t="s">
        <v>375</v>
      </c>
      <c r="K151" s="37" t="s">
        <v>378</v>
      </c>
      <c r="L151" t="str">
        <f t="shared" si="8"/>
        <v>北海道南幌町</v>
      </c>
    </row>
    <row r="152" spans="1:12">
      <c r="A152" s="42">
        <v>1</v>
      </c>
      <c r="B152" s="37" t="s">
        <v>372</v>
      </c>
      <c r="C152" s="37" t="s">
        <v>4647</v>
      </c>
      <c r="D152" s="37" t="s">
        <v>2225</v>
      </c>
      <c r="E152" s="37" t="str">
        <f t="shared" si="6"/>
        <v/>
      </c>
      <c r="F152" s="39" t="str">
        <f t="shared" si="7"/>
        <v>北海道日高町</v>
      </c>
      <c r="G152" s="3">
        <v>172</v>
      </c>
      <c r="H152" s="37" t="s">
        <v>5473</v>
      </c>
      <c r="I152" s="37" t="s">
        <v>382</v>
      </c>
      <c r="J152" s="37" t="s">
        <v>375</v>
      </c>
      <c r="K152" s="37" t="s">
        <v>376</v>
      </c>
      <c r="L152" t="str">
        <f t="shared" si="8"/>
        <v>北海道日高町</v>
      </c>
    </row>
    <row r="153" spans="1:12">
      <c r="A153" s="42">
        <v>1</v>
      </c>
      <c r="B153" s="37" t="s">
        <v>372</v>
      </c>
      <c r="C153" s="37" t="s">
        <v>4647</v>
      </c>
      <c r="D153" s="37" t="s">
        <v>5157</v>
      </c>
      <c r="E153" s="37" t="str">
        <f t="shared" si="6"/>
        <v/>
      </c>
      <c r="F153" s="39" t="str">
        <f t="shared" si="7"/>
        <v>北海道日高町</v>
      </c>
      <c r="G153" s="3">
        <v>174</v>
      </c>
      <c r="H153" s="37" t="s">
        <v>536</v>
      </c>
      <c r="I153" s="37" t="s">
        <v>374</v>
      </c>
      <c r="J153" s="37" t="s">
        <v>375</v>
      </c>
      <c r="K153" s="37" t="s">
        <v>376</v>
      </c>
      <c r="L153" t="str">
        <f t="shared" si="8"/>
        <v>北海道日高町</v>
      </c>
    </row>
    <row r="154" spans="1:12">
      <c r="A154" s="42">
        <v>1</v>
      </c>
      <c r="B154" s="37" t="s">
        <v>372</v>
      </c>
      <c r="C154" s="37" t="s">
        <v>447</v>
      </c>
      <c r="D154" s="37" t="s">
        <v>447</v>
      </c>
      <c r="E154" s="37" t="str">
        <f t="shared" si="6"/>
        <v/>
      </c>
      <c r="F154" s="39" t="str">
        <f t="shared" si="7"/>
        <v>北海道泊村</v>
      </c>
      <c r="G154" s="3">
        <v>77</v>
      </c>
      <c r="H154" s="37" t="s">
        <v>447</v>
      </c>
      <c r="I154" s="37" t="s">
        <v>374</v>
      </c>
      <c r="J154" s="37" t="s">
        <v>375</v>
      </c>
      <c r="K154" s="37" t="s">
        <v>376</v>
      </c>
      <c r="L154" t="str">
        <f t="shared" si="8"/>
        <v>北海道泊村</v>
      </c>
    </row>
    <row r="155" spans="1:12">
      <c r="A155" s="42">
        <v>1</v>
      </c>
      <c r="B155" s="37" t="s">
        <v>372</v>
      </c>
      <c r="C155" s="37" t="s">
        <v>567</v>
      </c>
      <c r="D155" s="37" t="s">
        <v>567</v>
      </c>
      <c r="E155" s="37" t="str">
        <f t="shared" si="6"/>
        <v/>
      </c>
      <c r="F155" s="39" t="str">
        <f t="shared" si="7"/>
        <v>北海道白糠町</v>
      </c>
      <c r="G155" s="3">
        <v>207</v>
      </c>
      <c r="H155" s="37" t="s">
        <v>567</v>
      </c>
      <c r="I155" s="37" t="s">
        <v>382</v>
      </c>
      <c r="J155" s="37" t="s">
        <v>375</v>
      </c>
      <c r="K155" s="37" t="s">
        <v>378</v>
      </c>
      <c r="L155" t="str">
        <f t="shared" si="8"/>
        <v>北海道白糠町</v>
      </c>
    </row>
    <row r="156" spans="1:12">
      <c r="A156" s="42">
        <v>1</v>
      </c>
      <c r="B156" s="37" t="s">
        <v>372</v>
      </c>
      <c r="C156" s="37" t="s">
        <v>531</v>
      </c>
      <c r="D156" s="37" t="s">
        <v>531</v>
      </c>
      <c r="E156" s="37" t="str">
        <f t="shared" si="6"/>
        <v/>
      </c>
      <c r="F156" s="39" t="str">
        <f t="shared" si="7"/>
        <v>北海道白老町</v>
      </c>
      <c r="G156" s="3">
        <v>166</v>
      </c>
      <c r="H156" s="37" t="s">
        <v>531</v>
      </c>
      <c r="I156" s="37" t="s">
        <v>374</v>
      </c>
      <c r="J156" s="37" t="s">
        <v>375</v>
      </c>
      <c r="K156" s="37" t="s">
        <v>378</v>
      </c>
      <c r="L156" t="str">
        <f t="shared" si="8"/>
        <v>北海道白老町</v>
      </c>
    </row>
    <row r="157" spans="1:12">
      <c r="A157" s="42">
        <v>1</v>
      </c>
      <c r="B157" s="37" t="s">
        <v>372</v>
      </c>
      <c r="C157" s="37" t="s">
        <v>3139</v>
      </c>
      <c r="D157" s="37" t="s">
        <v>5194</v>
      </c>
      <c r="E157" s="37" t="str">
        <f t="shared" si="6"/>
        <v/>
      </c>
      <c r="F157" s="39" t="str">
        <f t="shared" si="7"/>
        <v>北海道函館市</v>
      </c>
      <c r="G157" s="3">
        <v>47</v>
      </c>
      <c r="H157" s="37" t="s">
        <v>419</v>
      </c>
      <c r="I157" s="37" t="s">
        <v>374</v>
      </c>
      <c r="J157" s="37" t="s">
        <v>375</v>
      </c>
      <c r="K157" s="37" t="s">
        <v>378</v>
      </c>
      <c r="L157" t="str">
        <f t="shared" si="8"/>
        <v>北海道函館市</v>
      </c>
    </row>
    <row r="158" spans="1:12">
      <c r="A158" s="42">
        <v>1</v>
      </c>
      <c r="B158" s="37" t="s">
        <v>372</v>
      </c>
      <c r="C158" s="37" t="s">
        <v>3139</v>
      </c>
      <c r="D158" s="37" t="s">
        <v>5195</v>
      </c>
      <c r="E158" s="37" t="str">
        <f t="shared" si="6"/>
        <v/>
      </c>
      <c r="F158" s="39" t="str">
        <f t="shared" si="7"/>
        <v>北海道函館市</v>
      </c>
      <c r="G158" s="3">
        <v>46</v>
      </c>
      <c r="H158" s="37" t="s">
        <v>418</v>
      </c>
      <c r="I158" s="37" t="s">
        <v>374</v>
      </c>
      <c r="J158" s="37" t="s">
        <v>375</v>
      </c>
      <c r="K158" s="37" t="s">
        <v>376</v>
      </c>
      <c r="L158" t="str">
        <f t="shared" si="8"/>
        <v>北海道函館市</v>
      </c>
    </row>
    <row r="159" spans="1:12">
      <c r="A159" s="42">
        <v>1</v>
      </c>
      <c r="B159" s="37" t="s">
        <v>372</v>
      </c>
      <c r="C159" s="37" t="s">
        <v>3139</v>
      </c>
      <c r="D159" s="37" t="s">
        <v>5196</v>
      </c>
      <c r="E159" s="37" t="str">
        <f t="shared" si="6"/>
        <v/>
      </c>
      <c r="F159" s="39" t="str">
        <f t="shared" si="7"/>
        <v>北海道函館市</v>
      </c>
      <c r="G159" s="3">
        <v>48</v>
      </c>
      <c r="H159" s="37" t="s">
        <v>420</v>
      </c>
      <c r="I159" s="37" t="s">
        <v>374</v>
      </c>
      <c r="J159" s="37" t="s">
        <v>375</v>
      </c>
      <c r="K159" s="37" t="s">
        <v>384</v>
      </c>
      <c r="L159" t="str">
        <f t="shared" si="8"/>
        <v>北海道函館市</v>
      </c>
    </row>
    <row r="160" spans="1:12">
      <c r="A160" s="42">
        <v>1</v>
      </c>
      <c r="B160" s="37" t="s">
        <v>372</v>
      </c>
      <c r="C160" s="37" t="s">
        <v>3139</v>
      </c>
      <c r="D160" s="37" t="s">
        <v>5197</v>
      </c>
      <c r="E160" s="37" t="str">
        <f t="shared" si="6"/>
        <v/>
      </c>
      <c r="F160" s="39" t="str">
        <f t="shared" si="7"/>
        <v>北海道函館市</v>
      </c>
      <c r="G160" s="3">
        <v>49</v>
      </c>
      <c r="H160" s="37" t="s">
        <v>421</v>
      </c>
      <c r="I160" s="37" t="s">
        <v>374</v>
      </c>
      <c r="J160" s="37" t="s">
        <v>375</v>
      </c>
      <c r="K160" s="37" t="s">
        <v>378</v>
      </c>
      <c r="L160" t="str">
        <f t="shared" si="8"/>
        <v>北海道函館市</v>
      </c>
    </row>
    <row r="161" spans="1:12">
      <c r="A161" s="42">
        <v>1</v>
      </c>
      <c r="B161" s="37" t="s">
        <v>372</v>
      </c>
      <c r="C161" s="37" t="s">
        <v>3139</v>
      </c>
      <c r="D161" s="37"/>
      <c r="E161" s="37" t="str">
        <f t="shared" si="6"/>
        <v>函館市</v>
      </c>
      <c r="F161" s="39" t="str">
        <f t="shared" si="7"/>
        <v>北海道函館市</v>
      </c>
      <c r="G161" s="3">
        <v>2</v>
      </c>
      <c r="H161" s="37" t="s">
        <v>5474</v>
      </c>
      <c r="I161" s="37" t="s">
        <v>377</v>
      </c>
      <c r="J161" s="37" t="s">
        <v>375</v>
      </c>
      <c r="K161" s="37" t="s">
        <v>378</v>
      </c>
      <c r="L161" t="str">
        <f t="shared" si="8"/>
        <v>北海道函館市</v>
      </c>
    </row>
    <row r="162" spans="1:12">
      <c r="A162" s="42">
        <v>1</v>
      </c>
      <c r="B162" s="37" t="s">
        <v>372</v>
      </c>
      <c r="C162" s="37" t="s">
        <v>4665</v>
      </c>
      <c r="D162" s="37" t="s">
        <v>5198</v>
      </c>
      <c r="E162" s="37" t="str">
        <f t="shared" si="6"/>
        <v/>
      </c>
      <c r="F162" s="39" t="str">
        <f t="shared" si="7"/>
        <v>北海道八雲町</v>
      </c>
      <c r="G162" s="3">
        <v>59</v>
      </c>
      <c r="H162" s="37" t="s">
        <v>429</v>
      </c>
      <c r="I162" s="37" t="s">
        <v>377</v>
      </c>
      <c r="J162" s="37" t="s">
        <v>375</v>
      </c>
      <c r="K162" s="37" t="s">
        <v>413</v>
      </c>
      <c r="L162" t="str">
        <f t="shared" si="8"/>
        <v>北海道八雲町</v>
      </c>
    </row>
    <row r="163" spans="1:12">
      <c r="A163" s="42">
        <v>1</v>
      </c>
      <c r="B163" s="37" t="s">
        <v>372</v>
      </c>
      <c r="C163" s="37" t="s">
        <v>4665</v>
      </c>
      <c r="D163" s="37" t="s">
        <v>4664</v>
      </c>
      <c r="E163" s="37" t="str">
        <f t="shared" si="6"/>
        <v/>
      </c>
      <c r="F163" s="39" t="str">
        <f t="shared" si="7"/>
        <v>北海道八雲町</v>
      </c>
      <c r="G163" s="3">
        <v>53</v>
      </c>
      <c r="H163" s="37" t="s">
        <v>5475</v>
      </c>
      <c r="I163" s="37" t="s">
        <v>374</v>
      </c>
      <c r="J163" s="37" t="s">
        <v>375</v>
      </c>
      <c r="K163" s="37" t="s">
        <v>376</v>
      </c>
      <c r="L163" t="str">
        <f t="shared" si="8"/>
        <v>北海道八雲町</v>
      </c>
    </row>
    <row r="164" spans="1:12">
      <c r="A164" s="42">
        <v>1</v>
      </c>
      <c r="B164" s="37" t="s">
        <v>372</v>
      </c>
      <c r="C164" s="37" t="s">
        <v>474</v>
      </c>
      <c r="D164" s="37" t="s">
        <v>474</v>
      </c>
      <c r="E164" s="37" t="str">
        <f t="shared" si="6"/>
        <v/>
      </c>
      <c r="F164" s="39" t="str">
        <f t="shared" si="7"/>
        <v>北海道比布町</v>
      </c>
      <c r="G164" s="3">
        <v>104</v>
      </c>
      <c r="H164" s="37" t="s">
        <v>474</v>
      </c>
      <c r="I164" s="37" t="s">
        <v>382</v>
      </c>
      <c r="J164" s="37" t="s">
        <v>375</v>
      </c>
      <c r="K164" s="37" t="s">
        <v>376</v>
      </c>
      <c r="L164" t="str">
        <f t="shared" si="8"/>
        <v>北海道比布町</v>
      </c>
    </row>
    <row r="165" spans="1:12">
      <c r="A165" s="42">
        <v>1</v>
      </c>
      <c r="B165" s="37" t="s">
        <v>372</v>
      </c>
      <c r="C165" s="37" t="s">
        <v>391</v>
      </c>
      <c r="D165" s="37"/>
      <c r="E165" s="37" t="str">
        <f t="shared" si="6"/>
        <v>美唄市</v>
      </c>
      <c r="F165" s="39" t="str">
        <f t="shared" si="7"/>
        <v>北海道美唄市</v>
      </c>
      <c r="G165" s="3">
        <v>15</v>
      </c>
      <c r="H165" s="37" t="s">
        <v>391</v>
      </c>
      <c r="I165" s="37" t="s">
        <v>374</v>
      </c>
      <c r="J165" s="37" t="s">
        <v>375</v>
      </c>
      <c r="K165" s="37" t="s">
        <v>376</v>
      </c>
      <c r="L165" t="str">
        <f t="shared" si="8"/>
        <v>北海道美唄市</v>
      </c>
    </row>
    <row r="166" spans="1:12">
      <c r="A166" s="42">
        <v>1</v>
      </c>
      <c r="B166" s="37" t="s">
        <v>372</v>
      </c>
      <c r="C166" s="37" t="s">
        <v>478</v>
      </c>
      <c r="D166" s="37" t="s">
        <v>478</v>
      </c>
      <c r="E166" s="37" t="str">
        <f t="shared" si="6"/>
        <v/>
      </c>
      <c r="F166" s="39" t="str">
        <f t="shared" si="7"/>
        <v>北海道美瑛町</v>
      </c>
      <c r="G166" s="3">
        <v>108</v>
      </c>
      <c r="H166" s="37" t="s">
        <v>478</v>
      </c>
      <c r="I166" s="37" t="s">
        <v>382</v>
      </c>
      <c r="J166" s="37" t="s">
        <v>375</v>
      </c>
      <c r="K166" s="37" t="s">
        <v>376</v>
      </c>
      <c r="L166" t="str">
        <f t="shared" si="8"/>
        <v>北海道美瑛町</v>
      </c>
    </row>
    <row r="167" spans="1:12">
      <c r="A167" s="42">
        <v>1</v>
      </c>
      <c r="B167" s="37" t="s">
        <v>372</v>
      </c>
      <c r="C167" s="37" t="s">
        <v>488</v>
      </c>
      <c r="D167" s="37" t="s">
        <v>488</v>
      </c>
      <c r="E167" s="37" t="str">
        <f t="shared" si="6"/>
        <v/>
      </c>
      <c r="F167" s="39" t="str">
        <f t="shared" si="7"/>
        <v>北海道美深町</v>
      </c>
      <c r="G167" s="3">
        <v>118</v>
      </c>
      <c r="H167" s="37" t="s">
        <v>488</v>
      </c>
      <c r="I167" s="37" t="s">
        <v>382</v>
      </c>
      <c r="J167" s="37" t="s">
        <v>375</v>
      </c>
      <c r="K167" s="37" t="s">
        <v>413</v>
      </c>
      <c r="L167" t="str">
        <f t="shared" si="8"/>
        <v>北海道美深町</v>
      </c>
    </row>
    <row r="168" spans="1:12">
      <c r="A168" s="42">
        <v>1</v>
      </c>
      <c r="B168" s="37" t="s">
        <v>372</v>
      </c>
      <c r="C168" s="37" t="s">
        <v>508</v>
      </c>
      <c r="D168" s="37" t="s">
        <v>508</v>
      </c>
      <c r="E168" s="37" t="str">
        <f t="shared" si="6"/>
        <v/>
      </c>
      <c r="F168" s="39" t="str">
        <f t="shared" si="7"/>
        <v>北海道美幌町</v>
      </c>
      <c r="G168" s="3">
        <v>140</v>
      </c>
      <c r="H168" s="37" t="s">
        <v>508</v>
      </c>
      <c r="I168" s="37" t="s">
        <v>382</v>
      </c>
      <c r="J168" s="37" t="s">
        <v>380</v>
      </c>
      <c r="K168" s="37" t="s">
        <v>378</v>
      </c>
      <c r="L168" t="str">
        <f t="shared" si="8"/>
        <v>北海道美幌町</v>
      </c>
    </row>
    <row r="169" spans="1:12">
      <c r="A169" s="42">
        <v>1</v>
      </c>
      <c r="B169" s="37" t="s">
        <v>372</v>
      </c>
      <c r="C169" s="37" t="s">
        <v>563</v>
      </c>
      <c r="D169" s="37" t="s">
        <v>563</v>
      </c>
      <c r="E169" s="37" t="str">
        <f t="shared" si="6"/>
        <v/>
      </c>
      <c r="F169" s="39" t="str">
        <f t="shared" si="7"/>
        <v>北海道標茶町</v>
      </c>
      <c r="G169" s="3">
        <v>203</v>
      </c>
      <c r="H169" s="37" t="s">
        <v>563</v>
      </c>
      <c r="I169" s="37" t="s">
        <v>382</v>
      </c>
      <c r="J169" s="37" t="s">
        <v>375</v>
      </c>
      <c r="K169" s="37" t="s">
        <v>378</v>
      </c>
      <c r="L169" t="str">
        <f t="shared" si="8"/>
        <v>北海道標茶町</v>
      </c>
    </row>
    <row r="170" spans="1:12">
      <c r="A170" s="42">
        <v>1</v>
      </c>
      <c r="B170" s="37" t="s">
        <v>372</v>
      </c>
      <c r="C170" s="37" t="s">
        <v>571</v>
      </c>
      <c r="D170" s="37" t="s">
        <v>571</v>
      </c>
      <c r="E170" s="37" t="str">
        <f t="shared" si="6"/>
        <v/>
      </c>
      <c r="F170" s="39" t="str">
        <f t="shared" si="7"/>
        <v>北海道標津町</v>
      </c>
      <c r="G170" s="3">
        <v>211</v>
      </c>
      <c r="H170" s="37" t="s">
        <v>571</v>
      </c>
      <c r="I170" s="37" t="s">
        <v>382</v>
      </c>
      <c r="J170" s="37" t="s">
        <v>375</v>
      </c>
      <c r="K170" s="37" t="s">
        <v>378</v>
      </c>
      <c r="L170" t="str">
        <f t="shared" si="8"/>
        <v>北海道標津町</v>
      </c>
    </row>
    <row r="171" spans="1:12">
      <c r="A171" s="42">
        <v>1</v>
      </c>
      <c r="B171" s="37" t="s">
        <v>372</v>
      </c>
      <c r="C171" s="37" t="s">
        <v>562</v>
      </c>
      <c r="D171" s="37" t="s">
        <v>562</v>
      </c>
      <c r="E171" s="37" t="str">
        <f t="shared" si="6"/>
        <v/>
      </c>
      <c r="F171" s="39" t="str">
        <f t="shared" si="7"/>
        <v>北海道浜中町</v>
      </c>
      <c r="G171" s="3">
        <v>202</v>
      </c>
      <c r="H171" s="37" t="s">
        <v>562</v>
      </c>
      <c r="I171" s="37" t="s">
        <v>382</v>
      </c>
      <c r="J171" s="37" t="s">
        <v>375</v>
      </c>
      <c r="K171" s="37" t="s">
        <v>378</v>
      </c>
      <c r="L171" t="str">
        <f t="shared" si="8"/>
        <v>北海道浜中町</v>
      </c>
    </row>
    <row r="172" spans="1:12">
      <c r="A172" s="42">
        <v>1</v>
      </c>
      <c r="B172" s="37" t="s">
        <v>372</v>
      </c>
      <c r="C172" s="37" t="s">
        <v>500</v>
      </c>
      <c r="D172" s="37"/>
      <c r="E172" s="37" t="str">
        <f t="shared" si="6"/>
        <v>浜頓別町</v>
      </c>
      <c r="F172" s="39" t="str">
        <f t="shared" si="7"/>
        <v>北海道浜頓別町</v>
      </c>
      <c r="G172" s="3">
        <v>130</v>
      </c>
      <c r="H172" s="37" t="s">
        <v>500</v>
      </c>
      <c r="I172" s="37" t="s">
        <v>382</v>
      </c>
      <c r="J172" s="37" t="s">
        <v>375</v>
      </c>
      <c r="K172" s="37" t="s">
        <v>376</v>
      </c>
      <c r="L172" t="str">
        <f t="shared" si="8"/>
        <v>北海道浜頓別町</v>
      </c>
    </row>
    <row r="173" spans="1:12">
      <c r="A173" s="42">
        <v>1</v>
      </c>
      <c r="B173" s="37" t="s">
        <v>372</v>
      </c>
      <c r="C173" s="37" t="s">
        <v>403</v>
      </c>
      <c r="D173" s="37"/>
      <c r="E173" s="37" t="str">
        <f t="shared" si="6"/>
        <v>富良野市</v>
      </c>
      <c r="F173" s="39" t="str">
        <f t="shared" si="7"/>
        <v>北海道富良野市</v>
      </c>
      <c r="G173" s="3">
        <v>29</v>
      </c>
      <c r="H173" s="37" t="s">
        <v>403</v>
      </c>
      <c r="I173" s="37" t="s">
        <v>382</v>
      </c>
      <c r="J173" s="37" t="s">
        <v>375</v>
      </c>
      <c r="K173" s="37" t="s">
        <v>376</v>
      </c>
      <c r="L173" t="str">
        <f t="shared" si="8"/>
        <v>北海道富良野市</v>
      </c>
    </row>
    <row r="174" spans="1:12">
      <c r="A174" s="42">
        <v>1</v>
      </c>
      <c r="B174" s="37" t="s">
        <v>372</v>
      </c>
      <c r="C174" s="37" t="s">
        <v>412</v>
      </c>
      <c r="D174" s="37" t="s">
        <v>412</v>
      </c>
      <c r="E174" s="37" t="str">
        <f t="shared" si="6"/>
        <v/>
      </c>
      <c r="F174" s="39" t="str">
        <f t="shared" si="7"/>
        <v>北海道福島町</v>
      </c>
      <c r="G174" s="3">
        <v>40</v>
      </c>
      <c r="H174" s="37" t="s">
        <v>412</v>
      </c>
      <c r="I174" s="37" t="s">
        <v>377</v>
      </c>
      <c r="J174" s="37" t="s">
        <v>375</v>
      </c>
      <c r="K174" s="37" t="s">
        <v>413</v>
      </c>
      <c r="L174" t="str">
        <f t="shared" si="8"/>
        <v>北海道福島町</v>
      </c>
    </row>
    <row r="175" spans="1:12">
      <c r="A175" s="42">
        <v>1</v>
      </c>
      <c r="B175" s="37" t="s">
        <v>372</v>
      </c>
      <c r="C175" s="37" t="s">
        <v>535</v>
      </c>
      <c r="D175" s="37" t="s">
        <v>535</v>
      </c>
      <c r="E175" s="37" t="str">
        <f t="shared" si="6"/>
        <v/>
      </c>
      <c r="F175" s="39" t="str">
        <f t="shared" si="7"/>
        <v>北海道平取町</v>
      </c>
      <c r="G175" s="3">
        <v>173</v>
      </c>
      <c r="H175" s="37" t="s">
        <v>535</v>
      </c>
      <c r="I175" s="37" t="s">
        <v>382</v>
      </c>
      <c r="J175" s="37" t="s">
        <v>375</v>
      </c>
      <c r="K175" s="37" t="s">
        <v>376</v>
      </c>
      <c r="L175" t="str">
        <f t="shared" si="8"/>
        <v>北海道平取町</v>
      </c>
    </row>
    <row r="176" spans="1:12">
      <c r="A176" s="42">
        <v>1</v>
      </c>
      <c r="B176" s="37" t="s">
        <v>372</v>
      </c>
      <c r="C176" s="37" t="s">
        <v>569</v>
      </c>
      <c r="D176" s="37" t="s">
        <v>569</v>
      </c>
      <c r="E176" s="37" t="str">
        <f t="shared" si="6"/>
        <v/>
      </c>
      <c r="F176" s="39" t="str">
        <f t="shared" si="7"/>
        <v>北海道別海町</v>
      </c>
      <c r="G176" s="3">
        <v>209</v>
      </c>
      <c r="H176" s="37" t="s">
        <v>569</v>
      </c>
      <c r="I176" s="37" t="s">
        <v>382</v>
      </c>
      <c r="J176" s="37" t="s">
        <v>375</v>
      </c>
      <c r="K176" s="37" t="s">
        <v>384</v>
      </c>
      <c r="L176" t="str">
        <f t="shared" si="8"/>
        <v>北海道別海町</v>
      </c>
    </row>
    <row r="177" spans="1:12">
      <c r="A177" s="42">
        <v>1</v>
      </c>
      <c r="B177" s="37" t="s">
        <v>372</v>
      </c>
      <c r="C177" s="37" t="s">
        <v>527</v>
      </c>
      <c r="D177" s="37" t="s">
        <v>527</v>
      </c>
      <c r="E177" s="37" t="str">
        <f t="shared" si="6"/>
        <v/>
      </c>
      <c r="F177" s="39" t="str">
        <f t="shared" si="7"/>
        <v>北海道豊浦町</v>
      </c>
      <c r="G177" s="3">
        <v>161</v>
      </c>
      <c r="H177" s="37" t="s">
        <v>527</v>
      </c>
      <c r="I177" s="37" t="s">
        <v>374</v>
      </c>
      <c r="J177" s="37" t="s">
        <v>375</v>
      </c>
      <c r="K177" s="37" t="s">
        <v>378</v>
      </c>
      <c r="L177" t="str">
        <f t="shared" si="8"/>
        <v>北海道豊浦町</v>
      </c>
    </row>
    <row r="178" spans="1:12">
      <c r="A178" s="42">
        <v>1</v>
      </c>
      <c r="B178" s="37" t="s">
        <v>372</v>
      </c>
      <c r="C178" s="37" t="s">
        <v>555</v>
      </c>
      <c r="D178" s="37" t="s">
        <v>555</v>
      </c>
      <c r="E178" s="37" t="str">
        <f t="shared" si="6"/>
        <v/>
      </c>
      <c r="F178" s="39" t="str">
        <f t="shared" si="7"/>
        <v>北海道豊頃町</v>
      </c>
      <c r="G178" s="3">
        <v>195</v>
      </c>
      <c r="H178" s="37" t="s">
        <v>555</v>
      </c>
      <c r="I178" s="37" t="s">
        <v>382</v>
      </c>
      <c r="J178" s="37" t="s">
        <v>380</v>
      </c>
      <c r="K178" s="37" t="s">
        <v>384</v>
      </c>
      <c r="L178" t="str">
        <f t="shared" si="8"/>
        <v>北海道豊頃町</v>
      </c>
    </row>
    <row r="179" spans="1:12">
      <c r="A179" s="42">
        <v>1</v>
      </c>
      <c r="B179" s="37" t="s">
        <v>372</v>
      </c>
      <c r="C179" s="37" t="s">
        <v>503</v>
      </c>
      <c r="D179" s="37" t="s">
        <v>503</v>
      </c>
      <c r="E179" s="37" t="str">
        <f t="shared" si="6"/>
        <v/>
      </c>
      <c r="F179" s="39" t="str">
        <f t="shared" si="7"/>
        <v>北海道豊富町</v>
      </c>
      <c r="G179" s="3">
        <v>134</v>
      </c>
      <c r="H179" s="37" t="s">
        <v>503</v>
      </c>
      <c r="I179" s="37" t="s">
        <v>382</v>
      </c>
      <c r="J179" s="37" t="s">
        <v>430</v>
      </c>
      <c r="K179" s="37" t="s">
        <v>413</v>
      </c>
      <c r="L179" t="str">
        <f t="shared" si="8"/>
        <v>北海道豊富町</v>
      </c>
    </row>
    <row r="180" spans="1:12">
      <c r="A180" s="42">
        <v>1</v>
      </c>
      <c r="B180" s="37" t="s">
        <v>372</v>
      </c>
      <c r="C180" s="37" t="s">
        <v>3142</v>
      </c>
      <c r="D180" s="37" t="s">
        <v>5333</v>
      </c>
      <c r="E180" s="37" t="str">
        <f t="shared" si="6"/>
        <v/>
      </c>
      <c r="F180" s="39" t="str">
        <f t="shared" si="7"/>
        <v>北海道北見市</v>
      </c>
      <c r="G180" s="3">
        <v>150</v>
      </c>
      <c r="H180" s="37" t="s">
        <v>518</v>
      </c>
      <c r="I180" s="37" t="s">
        <v>382</v>
      </c>
      <c r="J180" s="37" t="s">
        <v>380</v>
      </c>
      <c r="K180" s="37" t="s">
        <v>378</v>
      </c>
      <c r="L180" t="str">
        <f t="shared" si="8"/>
        <v>北海道北見市</v>
      </c>
    </row>
    <row r="181" spans="1:12">
      <c r="A181" s="42">
        <v>1</v>
      </c>
      <c r="B181" s="37" t="s">
        <v>372</v>
      </c>
      <c r="C181" s="37" t="s">
        <v>3142</v>
      </c>
      <c r="D181" s="37" t="s">
        <v>5334</v>
      </c>
      <c r="E181" s="37" t="str">
        <f t="shared" si="6"/>
        <v/>
      </c>
      <c r="F181" s="39" t="str">
        <f t="shared" si="7"/>
        <v>北海道北見市</v>
      </c>
      <c r="G181" s="3">
        <v>145</v>
      </c>
      <c r="H181" s="37" t="s">
        <v>513</v>
      </c>
      <c r="I181" s="37" t="s">
        <v>382</v>
      </c>
      <c r="J181" s="37" t="s">
        <v>380</v>
      </c>
      <c r="K181" s="37" t="s">
        <v>378</v>
      </c>
      <c r="L181" t="str">
        <f t="shared" si="8"/>
        <v>北海道北見市</v>
      </c>
    </row>
    <row r="182" spans="1:12">
      <c r="A182" s="42">
        <v>1</v>
      </c>
      <c r="B182" s="37" t="s">
        <v>372</v>
      </c>
      <c r="C182" s="37" t="s">
        <v>3142</v>
      </c>
      <c r="D182" s="37"/>
      <c r="E182" s="37" t="str">
        <f t="shared" si="6"/>
        <v>北見市</v>
      </c>
      <c r="F182" s="39" t="str">
        <f t="shared" si="7"/>
        <v>北海道北見市</v>
      </c>
      <c r="G182" s="3">
        <v>8</v>
      </c>
      <c r="H182" s="37" t="s">
        <v>5476</v>
      </c>
      <c r="I182" s="37" t="s">
        <v>382</v>
      </c>
      <c r="J182" s="37" t="s">
        <v>380</v>
      </c>
      <c r="K182" s="37" t="s">
        <v>378</v>
      </c>
      <c r="L182" t="str">
        <f t="shared" si="8"/>
        <v>北海道北見市</v>
      </c>
    </row>
    <row r="183" spans="1:12">
      <c r="A183" s="42">
        <v>1</v>
      </c>
      <c r="B183" s="37" t="s">
        <v>372</v>
      </c>
      <c r="C183" s="37" t="s">
        <v>3142</v>
      </c>
      <c r="D183" s="37" t="s">
        <v>5335</v>
      </c>
      <c r="E183" s="37" t="str">
        <f t="shared" si="6"/>
        <v/>
      </c>
      <c r="F183" s="39" t="str">
        <f t="shared" si="7"/>
        <v>北海道北見市</v>
      </c>
      <c r="G183" s="3">
        <v>148</v>
      </c>
      <c r="H183" s="37" t="s">
        <v>516</v>
      </c>
      <c r="I183" s="37" t="s">
        <v>382</v>
      </c>
      <c r="J183" s="37" t="s">
        <v>375</v>
      </c>
      <c r="K183" s="37" t="s">
        <v>378</v>
      </c>
      <c r="L183" t="str">
        <f t="shared" si="8"/>
        <v>北海道北見市</v>
      </c>
    </row>
    <row r="184" spans="1:12">
      <c r="A184" s="42">
        <v>1</v>
      </c>
      <c r="B184" s="37" t="s">
        <v>372</v>
      </c>
      <c r="C184" s="37" t="s">
        <v>406</v>
      </c>
      <c r="D184" s="37"/>
      <c r="E184" s="37" t="str">
        <f t="shared" si="6"/>
        <v>北広島市</v>
      </c>
      <c r="F184" s="39" t="str">
        <f t="shared" si="7"/>
        <v>北海道北広島市</v>
      </c>
      <c r="G184" s="3">
        <v>33</v>
      </c>
      <c r="H184" s="37" t="s">
        <v>406</v>
      </c>
      <c r="I184" s="37" t="s">
        <v>374</v>
      </c>
      <c r="J184" s="37" t="s">
        <v>375</v>
      </c>
      <c r="K184" s="37" t="s">
        <v>378</v>
      </c>
      <c r="L184" t="str">
        <f t="shared" si="8"/>
        <v>北海道北広島市</v>
      </c>
    </row>
    <row r="185" spans="1:12">
      <c r="A185" s="42">
        <v>1</v>
      </c>
      <c r="B185" s="37" t="s">
        <v>372</v>
      </c>
      <c r="C185" s="37" t="s">
        <v>4726</v>
      </c>
      <c r="D185" s="37" t="s">
        <v>5343</v>
      </c>
      <c r="E185" s="37" t="str">
        <f t="shared" si="6"/>
        <v/>
      </c>
      <c r="F185" s="39" t="str">
        <f t="shared" si="7"/>
        <v>北海道北斗市</v>
      </c>
      <c r="G185" s="3">
        <v>43</v>
      </c>
      <c r="H185" s="37" t="s">
        <v>5477</v>
      </c>
      <c r="I185" s="37" t="s">
        <v>374</v>
      </c>
      <c r="J185" s="37" t="s">
        <v>375</v>
      </c>
      <c r="K185" s="37" t="s">
        <v>376</v>
      </c>
      <c r="L185" t="str">
        <f t="shared" si="8"/>
        <v>北海道北斗市</v>
      </c>
    </row>
    <row r="186" spans="1:12">
      <c r="A186" s="42">
        <v>1</v>
      </c>
      <c r="B186" s="37" t="s">
        <v>372</v>
      </c>
      <c r="C186" s="37" t="s">
        <v>4726</v>
      </c>
      <c r="D186" s="37" t="s">
        <v>1707</v>
      </c>
      <c r="E186" s="37" t="str">
        <f t="shared" si="6"/>
        <v/>
      </c>
      <c r="F186" s="39" t="str">
        <f t="shared" si="7"/>
        <v>北海道北斗市</v>
      </c>
      <c r="G186" s="3">
        <v>44</v>
      </c>
      <c r="H186" s="37" t="s">
        <v>416</v>
      </c>
      <c r="I186" s="37" t="s">
        <v>374</v>
      </c>
      <c r="J186" s="37" t="s">
        <v>375</v>
      </c>
      <c r="K186" s="37" t="s">
        <v>376</v>
      </c>
      <c r="L186" t="str">
        <f t="shared" si="8"/>
        <v>北海道北斗市</v>
      </c>
    </row>
    <row r="187" spans="1:12">
      <c r="A187" s="42">
        <v>1</v>
      </c>
      <c r="B187" s="37" t="s">
        <v>372</v>
      </c>
      <c r="C187" s="37" t="s">
        <v>468</v>
      </c>
      <c r="D187" s="37" t="s">
        <v>468</v>
      </c>
      <c r="E187" s="37" t="str">
        <f t="shared" si="6"/>
        <v/>
      </c>
      <c r="F187" s="39" t="str">
        <f t="shared" si="7"/>
        <v>北海道北竜町</v>
      </c>
      <c r="G187" s="3">
        <v>98</v>
      </c>
      <c r="H187" s="37" t="s">
        <v>468</v>
      </c>
      <c r="I187" s="37" t="s">
        <v>374</v>
      </c>
      <c r="J187" s="37" t="s">
        <v>375</v>
      </c>
      <c r="K187" s="37" t="s">
        <v>376</v>
      </c>
      <c r="L187" t="str">
        <f t="shared" si="8"/>
        <v>北海道北竜町</v>
      </c>
    </row>
    <row r="188" spans="1:12">
      <c r="A188" s="42">
        <v>1</v>
      </c>
      <c r="B188" s="37" t="s">
        <v>372</v>
      </c>
      <c r="C188" s="37" t="s">
        <v>498</v>
      </c>
      <c r="D188" s="37" t="s">
        <v>498</v>
      </c>
      <c r="E188" s="37" t="str">
        <f t="shared" si="6"/>
        <v/>
      </c>
      <c r="F188" s="39" t="str">
        <f t="shared" si="7"/>
        <v>北海道幌延町</v>
      </c>
      <c r="G188" s="3">
        <v>128</v>
      </c>
      <c r="H188" s="37" t="s">
        <v>498</v>
      </c>
      <c r="I188" s="37" t="s">
        <v>382</v>
      </c>
      <c r="J188" s="37" t="s">
        <v>375</v>
      </c>
      <c r="K188" s="37" t="s">
        <v>376</v>
      </c>
      <c r="L188" t="str">
        <f t="shared" si="8"/>
        <v>北海道幌延町</v>
      </c>
    </row>
    <row r="189" spans="1:12">
      <c r="A189" s="42">
        <v>1</v>
      </c>
      <c r="B189" s="37" t="s">
        <v>372</v>
      </c>
      <c r="C189" s="37" t="s">
        <v>470</v>
      </c>
      <c r="D189" s="37"/>
      <c r="E189" s="37" t="str">
        <f t="shared" si="6"/>
        <v>幌加内町</v>
      </c>
      <c r="F189" s="39" t="str">
        <f t="shared" si="7"/>
        <v>北海道幌加内町</v>
      </c>
      <c r="G189" s="3">
        <v>100</v>
      </c>
      <c r="H189" s="37" t="s">
        <v>470</v>
      </c>
      <c r="I189" s="37" t="s">
        <v>382</v>
      </c>
      <c r="J189" s="37" t="s">
        <v>375</v>
      </c>
      <c r="K189" s="37" t="s">
        <v>376</v>
      </c>
      <c r="L189" t="str">
        <f t="shared" si="8"/>
        <v>北海道幌加内町</v>
      </c>
    </row>
    <row r="190" spans="1:12">
      <c r="A190" s="42">
        <v>1</v>
      </c>
      <c r="B190" s="37" t="s">
        <v>372</v>
      </c>
      <c r="C190" s="37" t="s">
        <v>556</v>
      </c>
      <c r="D190" s="37" t="s">
        <v>556</v>
      </c>
      <c r="E190" s="37" t="str">
        <f t="shared" si="6"/>
        <v/>
      </c>
      <c r="F190" s="39" t="str">
        <f t="shared" si="7"/>
        <v>北海道本別町</v>
      </c>
      <c r="G190" s="3">
        <v>196</v>
      </c>
      <c r="H190" s="37" t="s">
        <v>556</v>
      </c>
      <c r="I190" s="37" t="s">
        <v>382</v>
      </c>
      <c r="J190" s="37" t="s">
        <v>380</v>
      </c>
      <c r="K190" s="37" t="s">
        <v>378</v>
      </c>
      <c r="L190" t="str">
        <f t="shared" si="8"/>
        <v>北海道本別町</v>
      </c>
    </row>
    <row r="191" spans="1:12">
      <c r="A191" s="42">
        <v>1</v>
      </c>
      <c r="B191" s="37" t="s">
        <v>372</v>
      </c>
      <c r="C191" s="37" t="s">
        <v>465</v>
      </c>
      <c r="D191" s="37"/>
      <c r="E191" s="37" t="str">
        <f t="shared" si="6"/>
        <v>妹背牛町</v>
      </c>
      <c r="F191" s="39" t="str">
        <f t="shared" si="7"/>
        <v>北海道妹背牛町</v>
      </c>
      <c r="G191" s="3">
        <v>95</v>
      </c>
      <c r="H191" s="37" t="s">
        <v>465</v>
      </c>
      <c r="I191" s="37" t="s">
        <v>374</v>
      </c>
      <c r="J191" s="37" t="s">
        <v>375</v>
      </c>
      <c r="K191" s="37" t="s">
        <v>376</v>
      </c>
      <c r="L191" t="str">
        <f t="shared" si="8"/>
        <v>北海道妹背牛町</v>
      </c>
    </row>
    <row r="192" spans="1:12">
      <c r="A192" s="42">
        <v>1</v>
      </c>
      <c r="B192" s="37" t="s">
        <v>372</v>
      </c>
      <c r="C192" s="37" t="s">
        <v>4733</v>
      </c>
      <c r="D192" s="37" t="s">
        <v>5360</v>
      </c>
      <c r="E192" s="37" t="str">
        <f t="shared" si="6"/>
        <v/>
      </c>
      <c r="F192" s="39" t="str">
        <f t="shared" si="7"/>
        <v>北海道幕別町</v>
      </c>
      <c r="G192" s="3">
        <v>190</v>
      </c>
      <c r="H192" s="37" t="s">
        <v>5478</v>
      </c>
      <c r="I192" s="37" t="s">
        <v>382</v>
      </c>
      <c r="J192" s="37" t="s">
        <v>380</v>
      </c>
      <c r="K192" s="37" t="s">
        <v>384</v>
      </c>
      <c r="L192" t="str">
        <f t="shared" si="8"/>
        <v>北海道幕別町</v>
      </c>
    </row>
    <row r="193" spans="1:12">
      <c r="A193" s="42">
        <v>1</v>
      </c>
      <c r="B193" s="37" t="s">
        <v>372</v>
      </c>
      <c r="C193" s="37" t="s">
        <v>4733</v>
      </c>
      <c r="D193" s="37"/>
      <c r="E193" s="37" t="str">
        <f t="shared" si="6"/>
        <v>幕別町</v>
      </c>
      <c r="F193" s="39" t="str">
        <f t="shared" si="7"/>
        <v>北海道幕別町</v>
      </c>
      <c r="G193" s="3">
        <v>193</v>
      </c>
      <c r="H193" s="37" t="s">
        <v>553</v>
      </c>
      <c r="I193" s="37" t="s">
        <v>382</v>
      </c>
      <c r="J193" s="37" t="s">
        <v>380</v>
      </c>
      <c r="K193" s="37" t="s">
        <v>384</v>
      </c>
      <c r="L193" t="str">
        <f t="shared" si="8"/>
        <v>北海道幕別町</v>
      </c>
    </row>
    <row r="194" spans="1:12">
      <c r="A194" s="42">
        <v>1</v>
      </c>
      <c r="B194" s="37" t="s">
        <v>372</v>
      </c>
      <c r="C194" s="37" t="s">
        <v>4736</v>
      </c>
      <c r="D194" s="37" t="s">
        <v>5371</v>
      </c>
      <c r="E194" s="37" t="str">
        <f t="shared" si="6"/>
        <v/>
      </c>
      <c r="F194" s="39" t="str">
        <f t="shared" si="7"/>
        <v>北海道名寄市</v>
      </c>
      <c r="G194" s="3">
        <v>116</v>
      </c>
      <c r="H194" s="37" t="s">
        <v>486</v>
      </c>
      <c r="I194" s="37" t="s">
        <v>382</v>
      </c>
      <c r="J194" s="37" t="s">
        <v>375</v>
      </c>
      <c r="K194" s="37" t="s">
        <v>376</v>
      </c>
      <c r="L194" t="str">
        <f t="shared" si="8"/>
        <v>北海道名寄市</v>
      </c>
    </row>
    <row r="195" spans="1:12">
      <c r="A195" s="42">
        <v>1</v>
      </c>
      <c r="B195" s="37" t="s">
        <v>372</v>
      </c>
      <c r="C195" s="37" t="s">
        <v>4736</v>
      </c>
      <c r="D195" s="37"/>
      <c r="E195" s="37" t="str">
        <f t="shared" ref="E195:E258" si="9">IF(D195="",C195,"")</f>
        <v>名寄市</v>
      </c>
      <c r="F195" s="39" t="str">
        <f t="shared" ref="F195:F258" si="10">B195&amp;C195</f>
        <v>北海道名寄市</v>
      </c>
      <c r="G195" s="3">
        <v>21</v>
      </c>
      <c r="H195" s="37" t="s">
        <v>5479</v>
      </c>
      <c r="I195" s="37" t="s">
        <v>382</v>
      </c>
      <c r="J195" s="37" t="s">
        <v>375</v>
      </c>
      <c r="K195" s="37" t="s">
        <v>376</v>
      </c>
      <c r="L195" t="str">
        <f t="shared" ref="L195:L258" si="11">F195</f>
        <v>北海道名寄市</v>
      </c>
    </row>
    <row r="196" spans="1:12">
      <c r="A196" s="42">
        <v>1</v>
      </c>
      <c r="B196" s="37" t="s">
        <v>372</v>
      </c>
      <c r="C196" s="37" t="s">
        <v>387</v>
      </c>
      <c r="D196" s="37"/>
      <c r="E196" s="37" t="str">
        <f t="shared" si="9"/>
        <v>網走市</v>
      </c>
      <c r="F196" s="39" t="str">
        <f t="shared" si="10"/>
        <v>北海道網走市</v>
      </c>
      <c r="G196" s="3">
        <v>11</v>
      </c>
      <c r="H196" s="37" t="s">
        <v>387</v>
      </c>
      <c r="I196" s="37" t="s">
        <v>382</v>
      </c>
      <c r="J196" s="37" t="s">
        <v>380</v>
      </c>
      <c r="K196" s="37" t="s">
        <v>378</v>
      </c>
      <c r="L196" t="str">
        <f t="shared" si="11"/>
        <v>北海道網走市</v>
      </c>
    </row>
    <row r="197" spans="1:12">
      <c r="A197" s="42">
        <v>1</v>
      </c>
      <c r="B197" s="37" t="s">
        <v>372</v>
      </c>
      <c r="C197" s="37" t="s">
        <v>415</v>
      </c>
      <c r="D197" s="37"/>
      <c r="E197" s="37" t="str">
        <f t="shared" si="9"/>
        <v>木古内町</v>
      </c>
      <c r="F197" s="39" t="str">
        <f t="shared" si="10"/>
        <v>北海道木古内町</v>
      </c>
      <c r="G197" s="3">
        <v>42</v>
      </c>
      <c r="H197" s="37" t="s">
        <v>415</v>
      </c>
      <c r="I197" s="37" t="s">
        <v>377</v>
      </c>
      <c r="J197" s="37" t="s">
        <v>375</v>
      </c>
      <c r="K197" s="37" t="s">
        <v>376</v>
      </c>
      <c r="L197" t="str">
        <f t="shared" si="11"/>
        <v>北海道木古内町</v>
      </c>
    </row>
    <row r="198" spans="1:12">
      <c r="A198" s="42">
        <v>1</v>
      </c>
      <c r="B198" s="37" t="s">
        <v>372</v>
      </c>
      <c r="C198" s="37" t="s">
        <v>395</v>
      </c>
      <c r="D198" s="37"/>
      <c r="E198" s="37" t="str">
        <f t="shared" si="9"/>
        <v>紋別市</v>
      </c>
      <c r="F198" s="39" t="str">
        <f t="shared" si="10"/>
        <v>北海道紋別市</v>
      </c>
      <c r="G198" s="3">
        <v>19</v>
      </c>
      <c r="H198" s="37" t="s">
        <v>395</v>
      </c>
      <c r="I198" s="37" t="s">
        <v>382</v>
      </c>
      <c r="J198" s="37" t="s">
        <v>375</v>
      </c>
      <c r="K198" s="37" t="s">
        <v>376</v>
      </c>
      <c r="L198" t="str">
        <f t="shared" si="11"/>
        <v>北海道紋別市</v>
      </c>
    </row>
    <row r="199" spans="1:12">
      <c r="A199" s="42">
        <v>1</v>
      </c>
      <c r="B199" s="37" t="s">
        <v>372</v>
      </c>
      <c r="C199" s="37" t="s">
        <v>4749</v>
      </c>
      <c r="D199" s="37" t="s">
        <v>5395</v>
      </c>
      <c r="E199" s="37" t="str">
        <f t="shared" si="9"/>
        <v/>
      </c>
      <c r="F199" s="39" t="str">
        <f t="shared" si="10"/>
        <v>北海道湧別町</v>
      </c>
      <c r="G199" s="3">
        <v>155</v>
      </c>
      <c r="H199" s="37" t="s">
        <v>5480</v>
      </c>
      <c r="I199" s="37" t="s">
        <v>382</v>
      </c>
      <c r="J199" s="37" t="s">
        <v>380</v>
      </c>
      <c r="K199" s="37" t="s">
        <v>378</v>
      </c>
      <c r="L199" t="str">
        <f t="shared" si="11"/>
        <v>北海道湧別町</v>
      </c>
    </row>
    <row r="200" spans="1:12">
      <c r="A200" s="42">
        <v>1</v>
      </c>
      <c r="B200" s="37" t="s">
        <v>372</v>
      </c>
      <c r="C200" s="37" t="s">
        <v>4749</v>
      </c>
      <c r="D200" s="37"/>
      <c r="E200" s="37" t="str">
        <f t="shared" si="9"/>
        <v>湧別町</v>
      </c>
      <c r="F200" s="39" t="str">
        <f t="shared" si="10"/>
        <v>北海道湧別町</v>
      </c>
      <c r="G200" s="3">
        <v>156</v>
      </c>
      <c r="H200" s="37" t="s">
        <v>522</v>
      </c>
      <c r="I200" s="37" t="s">
        <v>382</v>
      </c>
      <c r="J200" s="37" t="s">
        <v>380</v>
      </c>
      <c r="K200" s="37" t="s">
        <v>378</v>
      </c>
      <c r="L200" t="str">
        <f t="shared" si="11"/>
        <v>北海道湧別町</v>
      </c>
    </row>
    <row r="201" spans="1:12">
      <c r="A201" s="42">
        <v>1</v>
      </c>
      <c r="B201" s="37" t="s">
        <v>372</v>
      </c>
      <c r="C201" s="37" t="s">
        <v>459</v>
      </c>
      <c r="D201" s="37" t="s">
        <v>459</v>
      </c>
      <c r="E201" s="37" t="str">
        <f t="shared" si="9"/>
        <v/>
      </c>
      <c r="F201" s="39" t="str">
        <f t="shared" si="10"/>
        <v>北海道由仁町</v>
      </c>
      <c r="G201" s="3">
        <v>89</v>
      </c>
      <c r="H201" s="37" t="s">
        <v>459</v>
      </c>
      <c r="I201" s="37" t="s">
        <v>374</v>
      </c>
      <c r="J201" s="37" t="s">
        <v>375</v>
      </c>
      <c r="K201" s="37" t="s">
        <v>378</v>
      </c>
      <c r="L201" t="str">
        <f t="shared" si="11"/>
        <v>北海道由仁町</v>
      </c>
    </row>
    <row r="202" spans="1:12">
      <c r="A202" s="42">
        <v>1</v>
      </c>
      <c r="B202" s="37" t="s">
        <v>372</v>
      </c>
      <c r="C202" s="37" t="s">
        <v>526</v>
      </c>
      <c r="D202" s="37" t="s">
        <v>526</v>
      </c>
      <c r="E202" s="37" t="str">
        <f t="shared" si="9"/>
        <v/>
      </c>
      <c r="F202" s="39" t="str">
        <f t="shared" si="10"/>
        <v>北海道雄武町</v>
      </c>
      <c r="G202" s="3">
        <v>160</v>
      </c>
      <c r="H202" s="37" t="s">
        <v>526</v>
      </c>
      <c r="I202" s="37" t="s">
        <v>382</v>
      </c>
      <c r="J202" s="37" t="s">
        <v>375</v>
      </c>
      <c r="K202" s="37" t="s">
        <v>376</v>
      </c>
      <c r="L202" t="str">
        <f t="shared" si="11"/>
        <v>北海道雄武町</v>
      </c>
    </row>
    <row r="203" spans="1:12">
      <c r="A203" s="42">
        <v>1</v>
      </c>
      <c r="B203" s="37" t="s">
        <v>372</v>
      </c>
      <c r="C203" s="37" t="s">
        <v>386</v>
      </c>
      <c r="D203" s="37"/>
      <c r="E203" s="37" t="str">
        <f t="shared" si="9"/>
        <v>夕張市</v>
      </c>
      <c r="F203" s="39" t="str">
        <f t="shared" si="10"/>
        <v>北海道夕張市</v>
      </c>
      <c r="G203" s="3">
        <v>9</v>
      </c>
      <c r="H203" s="37" t="s">
        <v>386</v>
      </c>
      <c r="I203" s="37" t="s">
        <v>382</v>
      </c>
      <c r="J203" s="37" t="s">
        <v>375</v>
      </c>
      <c r="K203" s="37" t="s">
        <v>376</v>
      </c>
      <c r="L203" t="str">
        <f t="shared" si="11"/>
        <v>北海道夕張市</v>
      </c>
    </row>
    <row r="204" spans="1:12">
      <c r="A204" s="42">
        <v>1</v>
      </c>
      <c r="B204" s="37" t="s">
        <v>372</v>
      </c>
      <c r="C204" s="37" t="s">
        <v>452</v>
      </c>
      <c r="D204" s="37" t="s">
        <v>452</v>
      </c>
      <c r="E204" s="37" t="str">
        <f t="shared" si="9"/>
        <v/>
      </c>
      <c r="F204" s="39" t="str">
        <f t="shared" si="10"/>
        <v>北海道余市町</v>
      </c>
      <c r="G204" s="3">
        <v>82</v>
      </c>
      <c r="H204" s="37" t="s">
        <v>452</v>
      </c>
      <c r="I204" s="37" t="s">
        <v>374</v>
      </c>
      <c r="J204" s="37" t="s">
        <v>380</v>
      </c>
      <c r="K204" s="37" t="s">
        <v>376</v>
      </c>
      <c r="L204" t="str">
        <f t="shared" si="11"/>
        <v>北海道余市町</v>
      </c>
    </row>
    <row r="205" spans="1:12">
      <c r="A205" s="42">
        <v>1</v>
      </c>
      <c r="B205" s="37" t="s">
        <v>372</v>
      </c>
      <c r="C205" s="37" t="s">
        <v>540</v>
      </c>
      <c r="D205" s="37" t="s">
        <v>540</v>
      </c>
      <c r="E205" s="37" t="str">
        <f t="shared" si="9"/>
        <v/>
      </c>
      <c r="F205" s="39" t="str">
        <f t="shared" si="10"/>
        <v>北海道様似町</v>
      </c>
      <c r="G205" s="3">
        <v>179</v>
      </c>
      <c r="H205" s="37" t="s">
        <v>540</v>
      </c>
      <c r="I205" s="37" t="s">
        <v>374</v>
      </c>
      <c r="J205" s="37" t="s">
        <v>375</v>
      </c>
      <c r="K205" s="37" t="s">
        <v>378</v>
      </c>
      <c r="L205" t="str">
        <f t="shared" si="11"/>
        <v>北海道様似町</v>
      </c>
    </row>
    <row r="206" spans="1:12">
      <c r="A206" s="42">
        <v>1</v>
      </c>
      <c r="B206" s="37" t="s">
        <v>372</v>
      </c>
      <c r="C206" s="37" t="s">
        <v>572</v>
      </c>
      <c r="D206" s="37" t="s">
        <v>572</v>
      </c>
      <c r="E206" s="37" t="str">
        <f t="shared" si="9"/>
        <v/>
      </c>
      <c r="F206" s="39" t="str">
        <f t="shared" si="10"/>
        <v>北海道羅臼町</v>
      </c>
      <c r="G206" s="3">
        <v>212</v>
      </c>
      <c r="H206" s="37" t="s">
        <v>572</v>
      </c>
      <c r="I206" s="37" t="s">
        <v>382</v>
      </c>
      <c r="J206" s="37" t="s">
        <v>430</v>
      </c>
      <c r="K206" s="37" t="s">
        <v>378</v>
      </c>
      <c r="L206" t="str">
        <f t="shared" si="11"/>
        <v>北海道羅臼町</v>
      </c>
    </row>
    <row r="207" spans="1:12">
      <c r="A207" s="42">
        <v>1</v>
      </c>
      <c r="B207" s="37" t="s">
        <v>372</v>
      </c>
      <c r="C207" s="37" t="s">
        <v>438</v>
      </c>
      <c r="D207" s="37" t="s">
        <v>438</v>
      </c>
      <c r="E207" s="37" t="str">
        <f t="shared" si="9"/>
        <v/>
      </c>
      <c r="F207" s="39" t="str">
        <f t="shared" si="10"/>
        <v>北海道蘭越町</v>
      </c>
      <c r="G207" s="3">
        <v>68</v>
      </c>
      <c r="H207" s="37" t="s">
        <v>438</v>
      </c>
      <c r="I207" s="37" t="s">
        <v>374</v>
      </c>
      <c r="J207" s="37" t="s">
        <v>375</v>
      </c>
      <c r="K207" s="37" t="s">
        <v>376</v>
      </c>
      <c r="L207" t="str">
        <f t="shared" si="11"/>
        <v>北海道蘭越町</v>
      </c>
    </row>
    <row r="208" spans="1:12">
      <c r="A208" s="42">
        <v>1</v>
      </c>
      <c r="B208" s="37" t="s">
        <v>372</v>
      </c>
      <c r="C208" s="37" t="s">
        <v>505</v>
      </c>
      <c r="D208" s="37" t="s">
        <v>505</v>
      </c>
      <c r="E208" s="37" t="str">
        <f t="shared" si="9"/>
        <v/>
      </c>
      <c r="F208" s="39" t="str">
        <f t="shared" si="10"/>
        <v>北海道利尻町</v>
      </c>
      <c r="G208" s="3">
        <v>136</v>
      </c>
      <c r="H208" s="37" t="s">
        <v>505</v>
      </c>
      <c r="I208" s="37" t="s">
        <v>374</v>
      </c>
      <c r="J208" s="37" t="s">
        <v>375</v>
      </c>
      <c r="K208" s="37" t="s">
        <v>413</v>
      </c>
      <c r="L208" t="str">
        <f t="shared" si="11"/>
        <v>北海道利尻町</v>
      </c>
    </row>
    <row r="209" spans="1:12">
      <c r="A209" s="42">
        <v>1</v>
      </c>
      <c r="B209" s="37" t="s">
        <v>372</v>
      </c>
      <c r="C209" s="37" t="s">
        <v>506</v>
      </c>
      <c r="D209" s="37"/>
      <c r="E209" s="37" t="str">
        <f t="shared" si="9"/>
        <v>利尻富士町</v>
      </c>
      <c r="F209" s="39" t="str">
        <f t="shared" si="10"/>
        <v>北海道利尻富士町</v>
      </c>
      <c r="G209" s="3">
        <v>137</v>
      </c>
      <c r="H209" s="37" t="s">
        <v>506</v>
      </c>
      <c r="I209" s="37" t="s">
        <v>374</v>
      </c>
      <c r="J209" s="37" t="s">
        <v>375</v>
      </c>
      <c r="K209" s="37" t="s">
        <v>413</v>
      </c>
      <c r="L209" t="str">
        <f t="shared" si="11"/>
        <v>北海道利尻富士町</v>
      </c>
    </row>
    <row r="210" spans="1:12">
      <c r="A210" s="42">
        <v>1</v>
      </c>
      <c r="B210" s="37" t="s">
        <v>372</v>
      </c>
      <c r="C210" s="37" t="s">
        <v>558</v>
      </c>
      <c r="D210" s="37" t="s">
        <v>558</v>
      </c>
      <c r="E210" s="37" t="str">
        <f t="shared" si="9"/>
        <v/>
      </c>
      <c r="F210" s="39" t="str">
        <f t="shared" si="10"/>
        <v>北海道陸別町</v>
      </c>
      <c r="G210" s="3">
        <v>198</v>
      </c>
      <c r="H210" s="37" t="s">
        <v>558</v>
      </c>
      <c r="I210" s="37" t="s">
        <v>382</v>
      </c>
      <c r="J210" s="37" t="s">
        <v>375</v>
      </c>
      <c r="K210" s="37" t="s">
        <v>378</v>
      </c>
      <c r="L210" t="str">
        <f t="shared" si="11"/>
        <v>北海道陸別町</v>
      </c>
    </row>
    <row r="211" spans="1:12">
      <c r="A211" s="42">
        <v>1</v>
      </c>
      <c r="B211" s="37" t="s">
        <v>372</v>
      </c>
      <c r="C211" s="37" t="s">
        <v>441</v>
      </c>
      <c r="D211" s="37"/>
      <c r="E211" s="37" t="str">
        <f t="shared" si="9"/>
        <v>留寿都村</v>
      </c>
      <c r="F211" s="39" t="str">
        <f t="shared" si="10"/>
        <v>北海道留寿都村</v>
      </c>
      <c r="G211" s="3">
        <v>71</v>
      </c>
      <c r="H211" s="37" t="s">
        <v>441</v>
      </c>
      <c r="I211" s="37" t="s">
        <v>382</v>
      </c>
      <c r="J211" s="37" t="s">
        <v>375</v>
      </c>
      <c r="K211" s="37" t="s">
        <v>378</v>
      </c>
      <c r="L211" t="str">
        <f t="shared" si="11"/>
        <v>北海道留寿都村</v>
      </c>
    </row>
    <row r="212" spans="1:12">
      <c r="A212" s="42">
        <v>1</v>
      </c>
      <c r="B212" s="37" t="s">
        <v>372</v>
      </c>
      <c r="C212" s="37" t="s">
        <v>388</v>
      </c>
      <c r="D212" s="37"/>
      <c r="E212" s="37" t="str">
        <f t="shared" si="9"/>
        <v>留萌市</v>
      </c>
      <c r="F212" s="39" t="str">
        <f t="shared" si="10"/>
        <v>北海道留萌市</v>
      </c>
      <c r="G212" s="3">
        <v>12</v>
      </c>
      <c r="H212" s="37" t="s">
        <v>388</v>
      </c>
      <c r="I212" s="37" t="s">
        <v>374</v>
      </c>
      <c r="J212" s="37" t="s">
        <v>375</v>
      </c>
      <c r="K212" s="37" t="s">
        <v>376</v>
      </c>
      <c r="L212" t="str">
        <f t="shared" si="11"/>
        <v>北海道留萌市</v>
      </c>
    </row>
    <row r="213" spans="1:12">
      <c r="A213" s="42">
        <v>1</v>
      </c>
      <c r="B213" s="37" t="s">
        <v>372</v>
      </c>
      <c r="C213" s="37" t="s">
        <v>504</v>
      </c>
      <c r="D213" s="37" t="s">
        <v>504</v>
      </c>
      <c r="E213" s="37" t="str">
        <f t="shared" si="9"/>
        <v/>
      </c>
      <c r="F213" s="39" t="str">
        <f t="shared" si="10"/>
        <v>北海道礼文町</v>
      </c>
      <c r="G213" s="3">
        <v>135</v>
      </c>
      <c r="H213" s="37" t="s">
        <v>504</v>
      </c>
      <c r="I213" s="37" t="s">
        <v>374</v>
      </c>
      <c r="J213" s="37" t="s">
        <v>375</v>
      </c>
      <c r="K213" s="37" t="s">
        <v>413</v>
      </c>
      <c r="L213" t="str">
        <f t="shared" si="11"/>
        <v>北海道礼文町</v>
      </c>
    </row>
    <row r="214" spans="1:12">
      <c r="A214" s="42">
        <v>1</v>
      </c>
      <c r="B214" s="37" t="s">
        <v>372</v>
      </c>
      <c r="C214" s="37" t="s">
        <v>483</v>
      </c>
      <c r="D214" s="37" t="s">
        <v>483</v>
      </c>
      <c r="E214" s="37" t="str">
        <f t="shared" si="9"/>
        <v/>
      </c>
      <c r="F214" s="39" t="str">
        <f t="shared" si="10"/>
        <v>北海道和寒町</v>
      </c>
      <c r="G214" s="3">
        <v>113</v>
      </c>
      <c r="H214" s="37" t="s">
        <v>483</v>
      </c>
      <c r="I214" s="37" t="s">
        <v>382</v>
      </c>
      <c r="J214" s="37" t="s">
        <v>375</v>
      </c>
      <c r="K214" s="37" t="s">
        <v>376</v>
      </c>
      <c r="L214" t="str">
        <f t="shared" si="11"/>
        <v>北海道和寒町</v>
      </c>
    </row>
    <row r="215" spans="1:12">
      <c r="A215" s="42">
        <v>2</v>
      </c>
      <c r="B215" s="37" t="s">
        <v>573</v>
      </c>
      <c r="C215" s="37" t="s">
        <v>3187</v>
      </c>
      <c r="D215" s="37" t="s">
        <v>3188</v>
      </c>
      <c r="E215" s="37" t="str">
        <f t="shared" si="9"/>
        <v/>
      </c>
      <c r="F215" s="39" t="str">
        <f t="shared" si="10"/>
        <v>青森県おいらせ町</v>
      </c>
      <c r="G215" s="3">
        <v>261</v>
      </c>
      <c r="H215" s="37" t="s">
        <v>609</v>
      </c>
      <c r="I215" s="37" t="s">
        <v>377</v>
      </c>
      <c r="J215" s="37" t="s">
        <v>375</v>
      </c>
      <c r="K215" s="37" t="s">
        <v>378</v>
      </c>
      <c r="L215" t="str">
        <f t="shared" si="11"/>
        <v>青森県おいらせ町</v>
      </c>
    </row>
    <row r="216" spans="1:12">
      <c r="A216" s="42">
        <v>2</v>
      </c>
      <c r="B216" s="37" t="s">
        <v>573</v>
      </c>
      <c r="C216" s="37" t="s">
        <v>3187</v>
      </c>
      <c r="D216" s="37" t="s">
        <v>3189</v>
      </c>
      <c r="E216" s="37" t="str">
        <f t="shared" si="9"/>
        <v/>
      </c>
      <c r="F216" s="39" t="str">
        <f t="shared" si="10"/>
        <v>青森県おいらせ町</v>
      </c>
      <c r="G216" s="3">
        <v>254</v>
      </c>
      <c r="H216" s="37" t="s">
        <v>5442</v>
      </c>
      <c r="I216" s="37" t="s">
        <v>377</v>
      </c>
      <c r="J216" s="37" t="s">
        <v>380</v>
      </c>
      <c r="K216" s="37" t="s">
        <v>413</v>
      </c>
      <c r="L216" t="str">
        <f t="shared" si="11"/>
        <v>青森県おいらせ町</v>
      </c>
    </row>
    <row r="217" spans="1:12">
      <c r="A217" s="42">
        <v>2</v>
      </c>
      <c r="B217" s="37" t="s">
        <v>573</v>
      </c>
      <c r="C217" s="37" t="s">
        <v>3227</v>
      </c>
      <c r="D217" s="37" t="s">
        <v>3228</v>
      </c>
      <c r="E217" s="37" t="str">
        <f t="shared" si="9"/>
        <v/>
      </c>
      <c r="F217" s="39" t="str">
        <f t="shared" si="10"/>
        <v>青森県つがる市</v>
      </c>
      <c r="G217" s="3">
        <v>233</v>
      </c>
      <c r="H217" s="37" t="s">
        <v>587</v>
      </c>
      <c r="I217" s="37" t="s">
        <v>377</v>
      </c>
      <c r="J217" s="37" t="s">
        <v>375</v>
      </c>
      <c r="K217" s="37" t="s">
        <v>376</v>
      </c>
      <c r="L217" t="str">
        <f t="shared" si="11"/>
        <v>青森県つがる市</v>
      </c>
    </row>
    <row r="218" spans="1:12">
      <c r="A218" s="42">
        <v>2</v>
      </c>
      <c r="B218" s="37" t="s">
        <v>573</v>
      </c>
      <c r="C218" s="37" t="s">
        <v>3227</v>
      </c>
      <c r="D218" s="37" t="s">
        <v>3229</v>
      </c>
      <c r="E218" s="37" t="str">
        <f t="shared" si="9"/>
        <v/>
      </c>
      <c r="F218" s="39" t="str">
        <f t="shared" si="10"/>
        <v>青森県つがる市</v>
      </c>
      <c r="G218" s="3">
        <v>234</v>
      </c>
      <c r="H218" s="37" t="s">
        <v>588</v>
      </c>
      <c r="I218" s="37" t="s">
        <v>377</v>
      </c>
      <c r="J218" s="37" t="s">
        <v>375</v>
      </c>
      <c r="K218" s="37" t="s">
        <v>376</v>
      </c>
      <c r="L218" t="str">
        <f t="shared" si="11"/>
        <v>青森県つがる市</v>
      </c>
    </row>
    <row r="219" spans="1:12">
      <c r="A219" s="42">
        <v>2</v>
      </c>
      <c r="B219" s="37" t="s">
        <v>573</v>
      </c>
      <c r="C219" s="37" t="s">
        <v>3227</v>
      </c>
      <c r="D219" s="37" t="s">
        <v>3230</v>
      </c>
      <c r="E219" s="37" t="str">
        <f t="shared" si="9"/>
        <v/>
      </c>
      <c r="F219" s="39" t="str">
        <f t="shared" si="10"/>
        <v>青森県つがる市</v>
      </c>
      <c r="G219" s="3">
        <v>230</v>
      </c>
      <c r="H219" s="37" t="s">
        <v>584</v>
      </c>
      <c r="I219" s="37" t="s">
        <v>377</v>
      </c>
      <c r="J219" s="37" t="s">
        <v>375</v>
      </c>
      <c r="K219" s="37" t="s">
        <v>376</v>
      </c>
      <c r="L219" t="str">
        <f t="shared" si="11"/>
        <v>青森県つがる市</v>
      </c>
    </row>
    <row r="220" spans="1:12">
      <c r="A220" s="42">
        <v>2</v>
      </c>
      <c r="B220" s="37" t="s">
        <v>573</v>
      </c>
      <c r="C220" s="37" t="s">
        <v>3227</v>
      </c>
      <c r="D220" s="37" t="s">
        <v>3231</v>
      </c>
      <c r="E220" s="37" t="str">
        <f t="shared" si="9"/>
        <v/>
      </c>
      <c r="F220" s="39" t="str">
        <f t="shared" si="10"/>
        <v>青森県つがる市</v>
      </c>
      <c r="G220" s="3">
        <v>232</v>
      </c>
      <c r="H220" s="37" t="s">
        <v>586</v>
      </c>
      <c r="I220" s="37" t="s">
        <v>377</v>
      </c>
      <c r="J220" s="37" t="s">
        <v>375</v>
      </c>
      <c r="K220" s="37" t="s">
        <v>376</v>
      </c>
      <c r="L220" t="str">
        <f t="shared" si="11"/>
        <v>青森県つがる市</v>
      </c>
    </row>
    <row r="221" spans="1:12">
      <c r="A221" s="42">
        <v>2</v>
      </c>
      <c r="B221" s="37" t="s">
        <v>573</v>
      </c>
      <c r="C221" s="37" t="s">
        <v>3227</v>
      </c>
      <c r="D221" s="37" t="s">
        <v>3232</v>
      </c>
      <c r="E221" s="37" t="str">
        <f t="shared" si="9"/>
        <v/>
      </c>
      <c r="F221" s="39" t="str">
        <f t="shared" si="10"/>
        <v>青森県つがる市</v>
      </c>
      <c r="G221" s="3">
        <v>228</v>
      </c>
      <c r="H221" s="37" t="s">
        <v>5453</v>
      </c>
      <c r="I221" s="37" t="s">
        <v>377</v>
      </c>
      <c r="J221" s="37" t="s">
        <v>375</v>
      </c>
      <c r="K221" s="37" t="s">
        <v>376</v>
      </c>
      <c r="L221" t="str">
        <f t="shared" si="11"/>
        <v>青森県つがる市</v>
      </c>
    </row>
    <row r="222" spans="1:12">
      <c r="A222" s="42">
        <v>2</v>
      </c>
      <c r="B222" s="37" t="s">
        <v>573</v>
      </c>
      <c r="C222" s="37" t="s">
        <v>3286</v>
      </c>
      <c r="D222" s="37"/>
      <c r="E222" s="37" t="str">
        <f t="shared" si="9"/>
        <v>むつ市</v>
      </c>
      <c r="F222" s="39" t="str">
        <f t="shared" si="10"/>
        <v>青森県むつ市</v>
      </c>
      <c r="G222" s="3">
        <v>220</v>
      </c>
      <c r="H222" s="37" t="s">
        <v>577</v>
      </c>
      <c r="I222" s="37" t="s">
        <v>377</v>
      </c>
      <c r="J222" s="37" t="s">
        <v>375</v>
      </c>
      <c r="K222" s="37" t="s">
        <v>378</v>
      </c>
      <c r="L222" t="str">
        <f t="shared" si="11"/>
        <v>青森県むつ市</v>
      </c>
    </row>
    <row r="223" spans="1:12">
      <c r="A223" s="42">
        <v>2</v>
      </c>
      <c r="B223" s="37" t="s">
        <v>573</v>
      </c>
      <c r="C223" s="37" t="s">
        <v>3286</v>
      </c>
      <c r="D223" s="37" t="s">
        <v>3288</v>
      </c>
      <c r="E223" s="37" t="str">
        <f t="shared" si="9"/>
        <v/>
      </c>
      <c r="F223" s="39" t="str">
        <f t="shared" si="10"/>
        <v>青森県むつ市</v>
      </c>
      <c r="G223" s="3">
        <v>263</v>
      </c>
      <c r="H223" s="37" t="s">
        <v>611</v>
      </c>
      <c r="I223" s="37" t="s">
        <v>377</v>
      </c>
      <c r="J223" s="37" t="s">
        <v>375</v>
      </c>
      <c r="K223" s="37" t="s">
        <v>376</v>
      </c>
      <c r="L223" t="str">
        <f t="shared" si="11"/>
        <v>青森県むつ市</v>
      </c>
    </row>
    <row r="224" spans="1:12">
      <c r="A224" s="42">
        <v>2</v>
      </c>
      <c r="B224" s="37" t="s">
        <v>573</v>
      </c>
      <c r="C224" s="37" t="s">
        <v>3286</v>
      </c>
      <c r="D224" s="37" t="s">
        <v>3289</v>
      </c>
      <c r="E224" s="37" t="str">
        <f t="shared" si="9"/>
        <v/>
      </c>
      <c r="F224" s="39" t="str">
        <f t="shared" si="10"/>
        <v>青森県むつ市</v>
      </c>
      <c r="G224" s="3">
        <v>264</v>
      </c>
      <c r="H224" s="37" t="s">
        <v>612</v>
      </c>
      <c r="I224" s="37" t="s">
        <v>377</v>
      </c>
      <c r="J224" s="37" t="s">
        <v>375</v>
      </c>
      <c r="K224" s="37" t="s">
        <v>378</v>
      </c>
      <c r="L224" t="str">
        <f t="shared" si="11"/>
        <v>青森県むつ市</v>
      </c>
    </row>
    <row r="225" spans="1:12">
      <c r="A225" s="42">
        <v>2</v>
      </c>
      <c r="B225" s="37" t="s">
        <v>573</v>
      </c>
      <c r="C225" s="37" t="s">
        <v>3286</v>
      </c>
      <c r="D225" s="37" t="s">
        <v>3290</v>
      </c>
      <c r="E225" s="37" t="str">
        <f t="shared" si="9"/>
        <v/>
      </c>
      <c r="F225" s="39" t="str">
        <f t="shared" si="10"/>
        <v>青森県むつ市</v>
      </c>
      <c r="G225" s="3">
        <v>269</v>
      </c>
      <c r="H225" s="37" t="s">
        <v>617</v>
      </c>
      <c r="I225" s="37" t="s">
        <v>377</v>
      </c>
      <c r="J225" s="37" t="s">
        <v>375</v>
      </c>
      <c r="K225" s="37" t="s">
        <v>376</v>
      </c>
      <c r="L225" t="str">
        <f t="shared" si="11"/>
        <v>青森県むつ市</v>
      </c>
    </row>
    <row r="226" spans="1:12">
      <c r="A226" s="42">
        <v>2</v>
      </c>
      <c r="B226" s="37" t="s">
        <v>573</v>
      </c>
      <c r="C226" s="37" t="s">
        <v>583</v>
      </c>
      <c r="D226" s="37"/>
      <c r="E226" s="37" t="str">
        <f t="shared" si="9"/>
        <v>鯵ケ沢町</v>
      </c>
      <c r="F226" s="39" t="str">
        <f t="shared" si="10"/>
        <v>青森県鯵ケ沢町</v>
      </c>
      <c r="G226" s="3">
        <v>227</v>
      </c>
      <c r="H226" s="37" t="s">
        <v>583</v>
      </c>
      <c r="I226" s="37" t="s">
        <v>377</v>
      </c>
      <c r="J226" s="37" t="s">
        <v>375</v>
      </c>
      <c r="K226" s="37" t="s">
        <v>376</v>
      </c>
      <c r="L226" t="str">
        <f t="shared" si="11"/>
        <v>青森県鯵ケ沢町</v>
      </c>
    </row>
    <row r="227" spans="1:12">
      <c r="A227" s="42">
        <v>2</v>
      </c>
      <c r="B227" s="37" t="s">
        <v>573</v>
      </c>
      <c r="C227" s="37" t="s">
        <v>606</v>
      </c>
      <c r="D227" s="37" t="s">
        <v>606</v>
      </c>
      <c r="E227" s="37" t="str">
        <f t="shared" si="9"/>
        <v/>
      </c>
      <c r="F227" s="39" t="str">
        <f t="shared" si="10"/>
        <v>青森県横浜町</v>
      </c>
      <c r="G227" s="3">
        <v>257</v>
      </c>
      <c r="H227" s="37" t="s">
        <v>606</v>
      </c>
      <c r="I227" s="37" t="s">
        <v>377</v>
      </c>
      <c r="J227" s="37" t="s">
        <v>375</v>
      </c>
      <c r="K227" s="37" t="s">
        <v>378</v>
      </c>
      <c r="L227" t="str">
        <f t="shared" si="11"/>
        <v>青森県横浜町</v>
      </c>
    </row>
    <row r="228" spans="1:12">
      <c r="A228" s="42">
        <v>2</v>
      </c>
      <c r="B228" s="37" t="s">
        <v>573</v>
      </c>
      <c r="C228" s="37" t="s">
        <v>620</v>
      </c>
      <c r="D228" s="37" t="s">
        <v>620</v>
      </c>
      <c r="E228" s="37" t="str">
        <f t="shared" si="9"/>
        <v/>
      </c>
      <c r="F228" s="39" t="str">
        <f t="shared" si="10"/>
        <v>青森県階上町</v>
      </c>
      <c r="G228" s="3">
        <v>275</v>
      </c>
      <c r="H228" s="37" t="s">
        <v>620</v>
      </c>
      <c r="I228" s="37" t="s">
        <v>377</v>
      </c>
      <c r="J228" s="37" t="s">
        <v>380</v>
      </c>
      <c r="K228" s="37" t="s">
        <v>384</v>
      </c>
      <c r="L228" t="str">
        <f t="shared" si="11"/>
        <v>青森県階上町</v>
      </c>
    </row>
    <row r="229" spans="1:12">
      <c r="A229" s="42">
        <v>2</v>
      </c>
      <c r="B229" s="37" t="s">
        <v>573</v>
      </c>
      <c r="C229" s="37" t="s">
        <v>3618</v>
      </c>
      <c r="D229" s="37" t="s">
        <v>3619</v>
      </c>
      <c r="E229" s="37" t="str">
        <f t="shared" si="9"/>
        <v/>
      </c>
      <c r="F229" s="39" t="str">
        <f t="shared" si="10"/>
        <v>青森県外ケ浜町</v>
      </c>
      <c r="G229" s="3">
        <v>222</v>
      </c>
      <c r="H229" s="37" t="s">
        <v>5483</v>
      </c>
      <c r="I229" s="37" t="s">
        <v>377</v>
      </c>
      <c r="J229" s="37" t="s">
        <v>375</v>
      </c>
      <c r="K229" s="37" t="s">
        <v>376</v>
      </c>
      <c r="L229" t="str">
        <f t="shared" si="11"/>
        <v>青森県外ケ浜町</v>
      </c>
    </row>
    <row r="230" spans="1:12">
      <c r="A230" s="42">
        <v>2</v>
      </c>
      <c r="B230" s="37" t="s">
        <v>573</v>
      </c>
      <c r="C230" s="37" t="s">
        <v>3618</v>
      </c>
      <c r="D230" s="37" t="s">
        <v>3620</v>
      </c>
      <c r="E230" s="37" t="str">
        <f t="shared" si="9"/>
        <v/>
      </c>
      <c r="F230" s="39" t="str">
        <f t="shared" si="10"/>
        <v>青森県外ケ浜町</v>
      </c>
      <c r="G230" s="3">
        <v>226</v>
      </c>
      <c r="H230" s="37" t="s">
        <v>582</v>
      </c>
      <c r="I230" s="37" t="s">
        <v>377</v>
      </c>
      <c r="J230" s="37" t="s">
        <v>375</v>
      </c>
      <c r="K230" s="37" t="s">
        <v>376</v>
      </c>
      <c r="L230" t="str">
        <f t="shared" si="11"/>
        <v>青森県外ケ浜町</v>
      </c>
    </row>
    <row r="231" spans="1:12">
      <c r="A231" s="42">
        <v>2</v>
      </c>
      <c r="B231" s="37" t="s">
        <v>573</v>
      </c>
      <c r="C231" s="37" t="s">
        <v>3618</v>
      </c>
      <c r="D231" s="37" t="s">
        <v>3621</v>
      </c>
      <c r="E231" s="37" t="str">
        <f t="shared" si="9"/>
        <v/>
      </c>
      <c r="F231" s="39" t="str">
        <f t="shared" si="10"/>
        <v>青森県外ケ浜町</v>
      </c>
      <c r="G231" s="3">
        <v>225</v>
      </c>
      <c r="H231" s="37" t="s">
        <v>581</v>
      </c>
      <c r="I231" s="37" t="s">
        <v>377</v>
      </c>
      <c r="J231" s="37" t="s">
        <v>375</v>
      </c>
      <c r="K231" s="37" t="s">
        <v>413</v>
      </c>
      <c r="L231" t="str">
        <f t="shared" si="11"/>
        <v>青森県外ケ浜町</v>
      </c>
    </row>
    <row r="232" spans="1:12">
      <c r="A232" s="42">
        <v>2</v>
      </c>
      <c r="B232" s="37" t="s">
        <v>573</v>
      </c>
      <c r="C232" s="37" t="s">
        <v>3851</v>
      </c>
      <c r="D232" s="37"/>
      <c r="E232" s="37" t="str">
        <f t="shared" si="9"/>
        <v>五戸町</v>
      </c>
      <c r="F232" s="39" t="str">
        <f t="shared" si="10"/>
        <v>青森県五戸町</v>
      </c>
      <c r="G232" s="3">
        <v>271</v>
      </c>
      <c r="H232" s="37" t="s">
        <v>3852</v>
      </c>
      <c r="I232" s="37" t="s">
        <v>377</v>
      </c>
      <c r="J232" s="37" t="s">
        <v>375</v>
      </c>
      <c r="K232" s="37" t="s">
        <v>378</v>
      </c>
      <c r="L232" t="str">
        <f t="shared" si="11"/>
        <v>青森県五戸町</v>
      </c>
    </row>
    <row r="233" spans="1:12">
      <c r="A233" s="42">
        <v>2</v>
      </c>
      <c r="B233" s="37" t="s">
        <v>573</v>
      </c>
      <c r="C233" s="37" t="s">
        <v>3851</v>
      </c>
      <c r="D233" s="37" t="s">
        <v>3853</v>
      </c>
      <c r="E233" s="37" t="str">
        <f t="shared" si="9"/>
        <v/>
      </c>
      <c r="F233" s="39" t="str">
        <f t="shared" si="10"/>
        <v>青森県五戸町</v>
      </c>
      <c r="G233" s="3">
        <v>278</v>
      </c>
      <c r="H233" s="37" t="s">
        <v>622</v>
      </c>
      <c r="I233" s="37" t="s">
        <v>377</v>
      </c>
      <c r="J233" s="37" t="s">
        <v>375</v>
      </c>
      <c r="K233" s="37" t="s">
        <v>378</v>
      </c>
      <c r="L233" t="str">
        <f t="shared" si="11"/>
        <v>青森県五戸町</v>
      </c>
    </row>
    <row r="234" spans="1:12">
      <c r="A234" s="42">
        <v>2</v>
      </c>
      <c r="B234" s="37" t="s">
        <v>573</v>
      </c>
      <c r="C234" s="37" t="s">
        <v>3854</v>
      </c>
      <c r="D234" s="37" t="s">
        <v>3855</v>
      </c>
      <c r="E234" s="37" t="str">
        <f t="shared" si="9"/>
        <v/>
      </c>
      <c r="F234" s="39" t="str">
        <f t="shared" si="10"/>
        <v>青森県五所川原市</v>
      </c>
      <c r="G234" s="3">
        <v>247</v>
      </c>
      <c r="H234" s="37" t="s">
        <v>599</v>
      </c>
      <c r="I234" s="37" t="s">
        <v>377</v>
      </c>
      <c r="J234" s="37" t="s">
        <v>375</v>
      </c>
      <c r="K234" s="37" t="s">
        <v>376</v>
      </c>
      <c r="L234" t="str">
        <f t="shared" si="11"/>
        <v>青森県五所川原市</v>
      </c>
    </row>
    <row r="235" spans="1:12">
      <c r="A235" s="42">
        <v>2</v>
      </c>
      <c r="B235" s="37" t="s">
        <v>573</v>
      </c>
      <c r="C235" s="37" t="s">
        <v>3854</v>
      </c>
      <c r="D235" s="37"/>
      <c r="E235" s="37" t="str">
        <f t="shared" si="9"/>
        <v>五所川原市</v>
      </c>
      <c r="F235" s="39" t="str">
        <f t="shared" si="10"/>
        <v>青森県五所川原市</v>
      </c>
      <c r="G235" s="3">
        <v>217</v>
      </c>
      <c r="H235" s="37" t="s">
        <v>5484</v>
      </c>
      <c r="I235" s="37" t="s">
        <v>377</v>
      </c>
      <c r="J235" s="37" t="s">
        <v>375</v>
      </c>
      <c r="K235" s="37" t="s">
        <v>376</v>
      </c>
      <c r="L235" t="str">
        <f t="shared" si="11"/>
        <v>青森県五所川原市</v>
      </c>
    </row>
    <row r="236" spans="1:12">
      <c r="A236" s="42">
        <v>2</v>
      </c>
      <c r="B236" s="37" t="s">
        <v>573</v>
      </c>
      <c r="C236" s="37" t="s">
        <v>3854</v>
      </c>
      <c r="D236" s="37" t="s">
        <v>3856</v>
      </c>
      <c r="E236" s="37" t="str">
        <f t="shared" si="9"/>
        <v/>
      </c>
      <c r="F236" s="39" t="str">
        <f t="shared" si="10"/>
        <v>青森県五所川原市</v>
      </c>
      <c r="G236" s="3">
        <v>250</v>
      </c>
      <c r="H236" s="37" t="s">
        <v>601</v>
      </c>
      <c r="I236" s="37" t="s">
        <v>377</v>
      </c>
      <c r="J236" s="37" t="s">
        <v>375</v>
      </c>
      <c r="K236" s="37" t="s">
        <v>376</v>
      </c>
      <c r="L236" t="str">
        <f t="shared" si="11"/>
        <v>青森県五所川原市</v>
      </c>
    </row>
    <row r="237" spans="1:12">
      <c r="A237" s="42">
        <v>2</v>
      </c>
      <c r="B237" s="37" t="s">
        <v>573</v>
      </c>
      <c r="C237" s="37" t="s">
        <v>3885</v>
      </c>
      <c r="D237" s="37" t="s">
        <v>3886</v>
      </c>
      <c r="E237" s="37" t="str">
        <f t="shared" si="9"/>
        <v/>
      </c>
      <c r="F237" s="39" t="str">
        <f t="shared" si="10"/>
        <v>青森県弘前市</v>
      </c>
      <c r="G237" s="3">
        <v>235</v>
      </c>
      <c r="H237" s="37" t="s">
        <v>589</v>
      </c>
      <c r="I237" s="37" t="s">
        <v>377</v>
      </c>
      <c r="J237" s="37" t="s">
        <v>380</v>
      </c>
      <c r="K237" s="37" t="s">
        <v>376</v>
      </c>
      <c r="L237" t="str">
        <f t="shared" si="11"/>
        <v>青森県弘前市</v>
      </c>
    </row>
    <row r="238" spans="1:12">
      <c r="A238" s="42">
        <v>2</v>
      </c>
      <c r="B238" s="37" t="s">
        <v>573</v>
      </c>
      <c r="C238" s="37" t="s">
        <v>3885</v>
      </c>
      <c r="D238" s="37"/>
      <c r="E238" s="37" t="str">
        <f t="shared" si="9"/>
        <v>弘前市</v>
      </c>
      <c r="F238" s="39" t="str">
        <f t="shared" si="10"/>
        <v>青森県弘前市</v>
      </c>
      <c r="G238" s="3">
        <v>214</v>
      </c>
      <c r="H238" s="37" t="s">
        <v>5485</v>
      </c>
      <c r="I238" s="37" t="s">
        <v>377</v>
      </c>
      <c r="J238" s="37" t="s">
        <v>375</v>
      </c>
      <c r="K238" s="37" t="s">
        <v>376</v>
      </c>
      <c r="L238" t="str">
        <f t="shared" si="11"/>
        <v>青森県弘前市</v>
      </c>
    </row>
    <row r="239" spans="1:12">
      <c r="A239" s="42">
        <v>2</v>
      </c>
      <c r="B239" s="37" t="s">
        <v>573</v>
      </c>
      <c r="C239" s="37" t="s">
        <v>3885</v>
      </c>
      <c r="D239" s="37" t="s">
        <v>3887</v>
      </c>
      <c r="E239" s="37" t="str">
        <f t="shared" si="9"/>
        <v/>
      </c>
      <c r="F239" s="39" t="str">
        <f t="shared" si="10"/>
        <v>青森県弘前市</v>
      </c>
      <c r="G239" s="3">
        <v>236</v>
      </c>
      <c r="H239" s="37" t="s">
        <v>590</v>
      </c>
      <c r="I239" s="37" t="s">
        <v>377</v>
      </c>
      <c r="J239" s="37" t="s">
        <v>375</v>
      </c>
      <c r="K239" s="37" t="s">
        <v>376</v>
      </c>
      <c r="L239" t="str">
        <f t="shared" si="11"/>
        <v>青森県弘前市</v>
      </c>
    </row>
    <row r="240" spans="1:12">
      <c r="A240" s="42">
        <v>2</v>
      </c>
      <c r="B240" s="37" t="s">
        <v>573</v>
      </c>
      <c r="C240" s="37" t="s">
        <v>575</v>
      </c>
      <c r="D240" s="37" t="s">
        <v>575</v>
      </c>
      <c r="E240" s="37" t="str">
        <f t="shared" si="9"/>
        <v/>
      </c>
      <c r="F240" s="39" t="str">
        <f t="shared" si="10"/>
        <v>青森県黒石市</v>
      </c>
      <c r="G240" s="3">
        <v>216</v>
      </c>
      <c r="H240" s="37" t="s">
        <v>575</v>
      </c>
      <c r="I240" s="37" t="s">
        <v>377</v>
      </c>
      <c r="J240" s="37" t="s">
        <v>375</v>
      </c>
      <c r="K240" s="37" t="s">
        <v>376</v>
      </c>
      <c r="L240" t="str">
        <f t="shared" si="11"/>
        <v>青森県黒石市</v>
      </c>
    </row>
    <row r="241" spans="1:12">
      <c r="A241" s="42">
        <v>2</v>
      </c>
      <c r="B241" s="37" t="s">
        <v>573</v>
      </c>
      <c r="C241" s="37" t="s">
        <v>579</v>
      </c>
      <c r="D241" s="37" t="s">
        <v>579</v>
      </c>
      <c r="E241" s="37" t="str">
        <f t="shared" si="9"/>
        <v/>
      </c>
      <c r="F241" s="39" t="str">
        <f t="shared" si="10"/>
        <v>青森県今別町</v>
      </c>
      <c r="G241" s="3">
        <v>223</v>
      </c>
      <c r="H241" s="37" t="s">
        <v>579</v>
      </c>
      <c r="I241" s="37" t="s">
        <v>377</v>
      </c>
      <c r="J241" s="37" t="s">
        <v>375</v>
      </c>
      <c r="K241" s="37" t="s">
        <v>376</v>
      </c>
      <c r="L241" t="str">
        <f t="shared" si="11"/>
        <v>青森県今別町</v>
      </c>
    </row>
    <row r="242" spans="1:12">
      <c r="A242" s="42">
        <v>2</v>
      </c>
      <c r="B242" s="37" t="s">
        <v>573</v>
      </c>
      <c r="C242" s="37" t="s">
        <v>616</v>
      </c>
      <c r="D242" s="37" t="s">
        <v>616</v>
      </c>
      <c r="E242" s="37" t="str">
        <f t="shared" si="9"/>
        <v/>
      </c>
      <c r="F242" s="39" t="str">
        <f t="shared" si="10"/>
        <v>青森県佐井村</v>
      </c>
      <c r="G242" s="3">
        <v>268</v>
      </c>
      <c r="H242" s="37" t="s">
        <v>616</v>
      </c>
      <c r="I242" s="37" t="s">
        <v>377</v>
      </c>
      <c r="J242" s="37" t="s">
        <v>375</v>
      </c>
      <c r="K242" s="37" t="s">
        <v>378</v>
      </c>
      <c r="L242" t="str">
        <f t="shared" si="11"/>
        <v>青森県佐井村</v>
      </c>
    </row>
    <row r="243" spans="1:12">
      <c r="A243" s="42">
        <v>2</v>
      </c>
      <c r="B243" s="37" t="s">
        <v>573</v>
      </c>
      <c r="C243" s="37" t="s">
        <v>618</v>
      </c>
      <c r="D243" s="37" t="s">
        <v>618</v>
      </c>
      <c r="E243" s="37" t="str">
        <f t="shared" si="9"/>
        <v/>
      </c>
      <c r="F243" s="39" t="str">
        <f t="shared" si="10"/>
        <v>青森県三戸町</v>
      </c>
      <c r="G243" s="3">
        <v>270</v>
      </c>
      <c r="H243" s="37" t="s">
        <v>618</v>
      </c>
      <c r="I243" s="37" t="s">
        <v>377</v>
      </c>
      <c r="J243" s="37" t="s">
        <v>375</v>
      </c>
      <c r="K243" s="37" t="s">
        <v>378</v>
      </c>
      <c r="L243" t="str">
        <f t="shared" si="11"/>
        <v>青森県三戸町</v>
      </c>
    </row>
    <row r="244" spans="1:12">
      <c r="A244" s="42">
        <v>2</v>
      </c>
      <c r="B244" s="37" t="s">
        <v>573</v>
      </c>
      <c r="C244" s="37" t="s">
        <v>576</v>
      </c>
      <c r="D244" s="37" t="s">
        <v>576</v>
      </c>
      <c r="E244" s="37" t="str">
        <f t="shared" si="9"/>
        <v/>
      </c>
      <c r="F244" s="39" t="str">
        <f t="shared" si="10"/>
        <v>青森県三沢市</v>
      </c>
      <c r="G244" s="3">
        <v>219</v>
      </c>
      <c r="H244" s="37" t="s">
        <v>576</v>
      </c>
      <c r="I244" s="37" t="s">
        <v>377</v>
      </c>
      <c r="J244" s="37" t="s">
        <v>375</v>
      </c>
      <c r="K244" s="37" t="s">
        <v>378</v>
      </c>
      <c r="L244" t="str">
        <f t="shared" si="11"/>
        <v>青森県三沢市</v>
      </c>
    </row>
    <row r="245" spans="1:12">
      <c r="A245" s="42">
        <v>2</v>
      </c>
      <c r="B245" s="37" t="s">
        <v>573</v>
      </c>
      <c r="C245" s="37" t="s">
        <v>4213</v>
      </c>
      <c r="D245" s="37"/>
      <c r="E245" s="37" t="str">
        <f t="shared" si="9"/>
        <v>七戸町</v>
      </c>
      <c r="F245" s="39" t="str">
        <f t="shared" si="10"/>
        <v>青森県七戸町</v>
      </c>
      <c r="G245" s="3">
        <v>253</v>
      </c>
      <c r="H245" s="37" t="s">
        <v>5486</v>
      </c>
      <c r="I245" s="37" t="s">
        <v>374</v>
      </c>
      <c r="J245" s="37" t="s">
        <v>375</v>
      </c>
      <c r="K245" s="37" t="s">
        <v>376</v>
      </c>
      <c r="L245" t="str">
        <f t="shared" si="11"/>
        <v>青森県七戸町</v>
      </c>
    </row>
    <row r="246" spans="1:12">
      <c r="A246" s="42">
        <v>2</v>
      </c>
      <c r="B246" s="37" t="s">
        <v>573</v>
      </c>
      <c r="C246" s="37" t="s">
        <v>4213</v>
      </c>
      <c r="D246" s="37" t="s">
        <v>4214</v>
      </c>
      <c r="E246" s="37" t="str">
        <f t="shared" si="9"/>
        <v/>
      </c>
      <c r="F246" s="39" t="str">
        <f t="shared" si="10"/>
        <v>青森県七戸町</v>
      </c>
      <c r="G246" s="3">
        <v>260</v>
      </c>
      <c r="H246" s="37" t="s">
        <v>608</v>
      </c>
      <c r="I246" s="37" t="s">
        <v>377</v>
      </c>
      <c r="J246" s="37" t="s">
        <v>375</v>
      </c>
      <c r="K246" s="37" t="s">
        <v>378</v>
      </c>
      <c r="L246" t="str">
        <f t="shared" si="11"/>
        <v>青森県七戸町</v>
      </c>
    </row>
    <row r="247" spans="1:12">
      <c r="A247" s="42">
        <v>2</v>
      </c>
      <c r="B247" s="37" t="s">
        <v>573</v>
      </c>
      <c r="C247" s="37" t="s">
        <v>4258</v>
      </c>
      <c r="D247" s="37" t="s">
        <v>4259</v>
      </c>
      <c r="E247" s="37" t="str">
        <f t="shared" si="9"/>
        <v/>
      </c>
      <c r="F247" s="39" t="str">
        <f t="shared" si="10"/>
        <v>青森県十和田市</v>
      </c>
      <c r="G247" s="3">
        <v>255</v>
      </c>
      <c r="H247" s="37" t="s">
        <v>604</v>
      </c>
      <c r="I247" s="37" t="s">
        <v>374</v>
      </c>
      <c r="J247" s="37" t="s">
        <v>430</v>
      </c>
      <c r="K247" s="37" t="s">
        <v>376</v>
      </c>
      <c r="L247" t="str">
        <f t="shared" si="11"/>
        <v>青森県十和田市</v>
      </c>
    </row>
    <row r="248" spans="1:12">
      <c r="A248" s="42">
        <v>2</v>
      </c>
      <c r="B248" s="37" t="s">
        <v>573</v>
      </c>
      <c r="C248" s="37" t="s">
        <v>4258</v>
      </c>
      <c r="D248" s="37"/>
      <c r="E248" s="37" t="str">
        <f t="shared" si="9"/>
        <v>十和田市</v>
      </c>
      <c r="F248" s="39" t="str">
        <f t="shared" si="10"/>
        <v>青森県十和田市</v>
      </c>
      <c r="G248" s="3">
        <v>218</v>
      </c>
      <c r="H248" s="37" t="s">
        <v>5487</v>
      </c>
      <c r="I248" s="37" t="s">
        <v>377</v>
      </c>
      <c r="J248" s="37" t="s">
        <v>375</v>
      </c>
      <c r="K248" s="37" t="s">
        <v>378</v>
      </c>
      <c r="L248" t="str">
        <f t="shared" si="11"/>
        <v>青森県十和田市</v>
      </c>
    </row>
    <row r="249" spans="1:12">
      <c r="A249" s="42">
        <v>2</v>
      </c>
      <c r="B249" s="37" t="s">
        <v>573</v>
      </c>
      <c r="C249" s="37" t="s">
        <v>623</v>
      </c>
      <c r="D249" s="37" t="s">
        <v>623</v>
      </c>
      <c r="E249" s="37" t="str">
        <f t="shared" si="9"/>
        <v/>
      </c>
      <c r="F249" s="39" t="str">
        <f t="shared" si="10"/>
        <v>青森県新郷村</v>
      </c>
      <c r="G249" s="3">
        <v>279</v>
      </c>
      <c r="H249" s="37" t="s">
        <v>623</v>
      </c>
      <c r="I249" s="37" t="s">
        <v>377</v>
      </c>
      <c r="J249" s="37" t="s">
        <v>375</v>
      </c>
      <c r="K249" s="37" t="s">
        <v>378</v>
      </c>
      <c r="L249" t="str">
        <f t="shared" si="11"/>
        <v>青森県新郷村</v>
      </c>
    </row>
    <row r="250" spans="1:12">
      <c r="A250" s="42">
        <v>2</v>
      </c>
      <c r="B250" s="37" t="s">
        <v>573</v>
      </c>
      <c r="C250" s="37" t="s">
        <v>4426</v>
      </c>
      <c r="D250" s="37" t="s">
        <v>4427</v>
      </c>
      <c r="E250" s="37" t="str">
        <f t="shared" si="9"/>
        <v/>
      </c>
      <c r="F250" s="39" t="str">
        <f t="shared" si="10"/>
        <v>青森県深浦町</v>
      </c>
      <c r="G250" s="3">
        <v>231</v>
      </c>
      <c r="H250" s="37" t="s">
        <v>585</v>
      </c>
      <c r="I250" s="37" t="s">
        <v>574</v>
      </c>
      <c r="J250" s="37" t="s">
        <v>375</v>
      </c>
      <c r="K250" s="37" t="s">
        <v>413</v>
      </c>
      <c r="L250" t="str">
        <f t="shared" si="11"/>
        <v>青森県深浦町</v>
      </c>
    </row>
    <row r="251" spans="1:12">
      <c r="A251" s="42">
        <v>2</v>
      </c>
      <c r="B251" s="37" t="s">
        <v>573</v>
      </c>
      <c r="C251" s="37" t="s">
        <v>4426</v>
      </c>
      <c r="D251" s="37"/>
      <c r="E251" s="37" t="str">
        <f t="shared" si="9"/>
        <v>深浦町</v>
      </c>
      <c r="F251" s="39" t="str">
        <f t="shared" si="10"/>
        <v>青森県深浦町</v>
      </c>
      <c r="G251" s="3">
        <v>229</v>
      </c>
      <c r="H251" s="37" t="s">
        <v>5488</v>
      </c>
      <c r="I251" s="37" t="s">
        <v>574</v>
      </c>
      <c r="J251" s="37" t="s">
        <v>375</v>
      </c>
      <c r="K251" s="37" t="s">
        <v>413</v>
      </c>
      <c r="L251" t="str">
        <f t="shared" si="11"/>
        <v>青森県深浦町</v>
      </c>
    </row>
    <row r="252" spans="1:12">
      <c r="A252" s="42">
        <v>2</v>
      </c>
      <c r="B252" s="37" t="s">
        <v>573</v>
      </c>
      <c r="C252" s="37" t="s">
        <v>591</v>
      </c>
      <c r="D252" s="37"/>
      <c r="E252" s="37" t="str">
        <f t="shared" si="9"/>
        <v>西目屋村</v>
      </c>
      <c r="F252" s="39" t="str">
        <f t="shared" si="10"/>
        <v>青森県西目屋村</v>
      </c>
      <c r="G252" s="3">
        <v>237</v>
      </c>
      <c r="H252" s="37" t="s">
        <v>591</v>
      </c>
      <c r="I252" s="37" t="s">
        <v>377</v>
      </c>
      <c r="J252" s="37" t="s">
        <v>375</v>
      </c>
      <c r="K252" s="37" t="s">
        <v>376</v>
      </c>
      <c r="L252" t="str">
        <f t="shared" si="11"/>
        <v>青森県西目屋村</v>
      </c>
    </row>
    <row r="253" spans="1:12">
      <c r="A253" s="42">
        <v>2</v>
      </c>
      <c r="B253" s="37" t="s">
        <v>573</v>
      </c>
      <c r="C253" s="37" t="s">
        <v>4504</v>
      </c>
      <c r="D253" s="37"/>
      <c r="E253" s="37" t="str">
        <f t="shared" si="9"/>
        <v>青森市</v>
      </c>
      <c r="F253" s="39" t="str">
        <f t="shared" si="10"/>
        <v>青森県青森市</v>
      </c>
      <c r="G253" s="3">
        <v>213</v>
      </c>
      <c r="H253" s="37" t="s">
        <v>5489</v>
      </c>
      <c r="I253" s="37" t="s">
        <v>574</v>
      </c>
      <c r="J253" s="37" t="s">
        <v>375</v>
      </c>
      <c r="K253" s="37" t="s">
        <v>413</v>
      </c>
      <c r="L253" t="str">
        <f t="shared" si="11"/>
        <v>青森県青森市</v>
      </c>
    </row>
    <row r="254" spans="1:12">
      <c r="A254" s="42">
        <v>2</v>
      </c>
      <c r="B254" s="37" t="s">
        <v>573</v>
      </c>
      <c r="C254" s="37" t="s">
        <v>4504</v>
      </c>
      <c r="D254" s="37" t="s">
        <v>4771</v>
      </c>
      <c r="E254" s="37" t="str">
        <f t="shared" si="9"/>
        <v/>
      </c>
      <c r="F254" s="39" t="str">
        <f t="shared" si="10"/>
        <v>青森県青森市</v>
      </c>
      <c r="G254" s="3">
        <v>241</v>
      </c>
      <c r="H254" s="37" t="s">
        <v>593</v>
      </c>
      <c r="I254" s="37" t="s">
        <v>377</v>
      </c>
      <c r="J254" s="37" t="s">
        <v>375</v>
      </c>
      <c r="K254" s="37" t="s">
        <v>376</v>
      </c>
      <c r="L254" t="str">
        <f t="shared" si="11"/>
        <v>青森県青森市</v>
      </c>
    </row>
    <row r="255" spans="1:12">
      <c r="A255" s="42">
        <v>2</v>
      </c>
      <c r="B255" s="37" t="s">
        <v>573</v>
      </c>
      <c r="C255" s="37" t="s">
        <v>613</v>
      </c>
      <c r="D255" s="37" t="s">
        <v>613</v>
      </c>
      <c r="E255" s="37" t="str">
        <f t="shared" si="9"/>
        <v/>
      </c>
      <c r="F255" s="39" t="str">
        <f t="shared" si="10"/>
        <v>青森県大間町</v>
      </c>
      <c r="G255" s="3">
        <v>265</v>
      </c>
      <c r="H255" s="37" t="s">
        <v>613</v>
      </c>
      <c r="I255" s="37" t="s">
        <v>377</v>
      </c>
      <c r="J255" s="37" t="s">
        <v>380</v>
      </c>
      <c r="K255" s="37" t="s">
        <v>378</v>
      </c>
      <c r="L255" t="str">
        <f t="shared" si="11"/>
        <v>青森県大間町</v>
      </c>
    </row>
    <row r="256" spans="1:12">
      <c r="A256" s="42">
        <v>2</v>
      </c>
      <c r="B256" s="37" t="s">
        <v>573</v>
      </c>
      <c r="C256" s="37" t="s">
        <v>592</v>
      </c>
      <c r="D256" s="37" t="s">
        <v>592</v>
      </c>
      <c r="E256" s="37" t="str">
        <f t="shared" si="9"/>
        <v/>
      </c>
      <c r="F256" s="39" t="str">
        <f t="shared" si="10"/>
        <v>青森県大鰐町</v>
      </c>
      <c r="G256" s="3">
        <v>239</v>
      </c>
      <c r="H256" s="37" t="s">
        <v>592</v>
      </c>
      <c r="I256" s="37" t="s">
        <v>377</v>
      </c>
      <c r="J256" s="37" t="s">
        <v>375</v>
      </c>
      <c r="K256" s="37" t="s">
        <v>376</v>
      </c>
      <c r="L256" t="str">
        <f t="shared" si="11"/>
        <v>青森県大鰐町</v>
      </c>
    </row>
    <row r="257" spans="1:12">
      <c r="A257" s="42">
        <v>2</v>
      </c>
      <c r="B257" s="37" t="s">
        <v>573</v>
      </c>
      <c r="C257" s="37" t="s">
        <v>4568</v>
      </c>
      <c r="D257" s="37" t="s">
        <v>4912</v>
      </c>
      <c r="E257" s="37" t="str">
        <f t="shared" si="9"/>
        <v/>
      </c>
      <c r="F257" s="39" t="str">
        <f t="shared" si="10"/>
        <v>青森県中泊町</v>
      </c>
      <c r="G257" s="3">
        <v>251</v>
      </c>
      <c r="H257" s="37" t="s">
        <v>602</v>
      </c>
      <c r="I257" s="37" t="s">
        <v>377</v>
      </c>
      <c r="J257" s="37" t="s">
        <v>375</v>
      </c>
      <c r="K257" s="37" t="s">
        <v>376</v>
      </c>
      <c r="L257" t="str">
        <f t="shared" si="11"/>
        <v>青森県中泊町</v>
      </c>
    </row>
    <row r="258" spans="1:12">
      <c r="A258" s="42">
        <v>2</v>
      </c>
      <c r="B258" s="37" t="s">
        <v>573</v>
      </c>
      <c r="C258" s="37" t="s">
        <v>4568</v>
      </c>
      <c r="D258" s="37" t="s">
        <v>4913</v>
      </c>
      <c r="E258" s="37" t="str">
        <f t="shared" si="9"/>
        <v/>
      </c>
      <c r="F258" s="39" t="str">
        <f t="shared" si="10"/>
        <v>青森県中泊町</v>
      </c>
      <c r="G258" s="3">
        <v>248</v>
      </c>
      <c r="H258" s="37" t="s">
        <v>5490</v>
      </c>
      <c r="I258" s="37" t="s">
        <v>377</v>
      </c>
      <c r="J258" s="37" t="s">
        <v>375</v>
      </c>
      <c r="K258" s="37" t="s">
        <v>376</v>
      </c>
      <c r="L258" t="str">
        <f t="shared" si="11"/>
        <v>青森県中泊町</v>
      </c>
    </row>
    <row r="259" spans="1:12">
      <c r="A259" s="42">
        <v>2</v>
      </c>
      <c r="B259" s="37" t="s">
        <v>573</v>
      </c>
      <c r="C259" s="37" t="s">
        <v>600</v>
      </c>
      <c r="D259" s="37" t="s">
        <v>600</v>
      </c>
      <c r="E259" s="37" t="str">
        <f t="shared" ref="E259:E322" si="12">IF(D259="",C259,"")</f>
        <v/>
      </c>
      <c r="F259" s="39" t="str">
        <f t="shared" ref="F259:F322" si="13">B259&amp;C259</f>
        <v>青森県鶴田町</v>
      </c>
      <c r="G259" s="3">
        <v>249</v>
      </c>
      <c r="H259" s="37" t="s">
        <v>600</v>
      </c>
      <c r="I259" s="37" t="s">
        <v>377</v>
      </c>
      <c r="J259" s="37" t="s">
        <v>380</v>
      </c>
      <c r="K259" s="37" t="s">
        <v>376</v>
      </c>
      <c r="L259" t="str">
        <f t="shared" ref="L259:L322" si="14">F259</f>
        <v>青森県鶴田町</v>
      </c>
    </row>
    <row r="260" spans="1:12">
      <c r="A260" s="42">
        <v>2</v>
      </c>
      <c r="B260" s="37" t="s">
        <v>573</v>
      </c>
      <c r="C260" s="37" t="s">
        <v>619</v>
      </c>
      <c r="D260" s="37" t="s">
        <v>619</v>
      </c>
      <c r="E260" s="37" t="str">
        <f t="shared" si="12"/>
        <v/>
      </c>
      <c r="F260" s="39" t="str">
        <f t="shared" si="13"/>
        <v>青森県田子町</v>
      </c>
      <c r="G260" s="3">
        <v>272</v>
      </c>
      <c r="H260" s="37" t="s">
        <v>619</v>
      </c>
      <c r="I260" s="37" t="s">
        <v>374</v>
      </c>
      <c r="J260" s="37" t="s">
        <v>375</v>
      </c>
      <c r="K260" s="37" t="s">
        <v>376</v>
      </c>
      <c r="L260" t="str">
        <f t="shared" si="14"/>
        <v>青森県田子町</v>
      </c>
    </row>
    <row r="261" spans="1:12">
      <c r="A261" s="42">
        <v>2</v>
      </c>
      <c r="B261" s="37" t="s">
        <v>573</v>
      </c>
      <c r="C261" s="37" t="s">
        <v>596</v>
      </c>
      <c r="D261" s="37"/>
      <c r="E261" s="37" t="str">
        <f t="shared" si="12"/>
        <v>田舎館村</v>
      </c>
      <c r="F261" s="39" t="str">
        <f t="shared" si="13"/>
        <v>青森県田舎館村</v>
      </c>
      <c r="G261" s="3">
        <v>244</v>
      </c>
      <c r="H261" s="37" t="s">
        <v>596</v>
      </c>
      <c r="I261" s="37" t="s">
        <v>377</v>
      </c>
      <c r="J261" s="37" t="s">
        <v>375</v>
      </c>
      <c r="K261" s="37" t="s">
        <v>376</v>
      </c>
      <c r="L261" t="str">
        <f t="shared" si="14"/>
        <v>青森県田舎館村</v>
      </c>
    </row>
    <row r="262" spans="1:12">
      <c r="A262" s="42">
        <v>2</v>
      </c>
      <c r="B262" s="37" t="s">
        <v>573</v>
      </c>
      <c r="C262" s="37" t="s">
        <v>614</v>
      </c>
      <c r="D262" s="37" t="s">
        <v>614</v>
      </c>
      <c r="E262" s="37" t="str">
        <f t="shared" si="12"/>
        <v/>
      </c>
      <c r="F262" s="39" t="str">
        <f t="shared" si="13"/>
        <v>青森県東通村</v>
      </c>
      <c r="G262" s="3">
        <v>266</v>
      </c>
      <c r="H262" s="37" t="s">
        <v>614</v>
      </c>
      <c r="I262" s="37" t="s">
        <v>377</v>
      </c>
      <c r="J262" s="37" t="s">
        <v>375</v>
      </c>
      <c r="K262" s="37" t="s">
        <v>378</v>
      </c>
      <c r="L262" t="str">
        <f t="shared" si="14"/>
        <v>青森県東通村</v>
      </c>
    </row>
    <row r="263" spans="1:12">
      <c r="A263" s="42">
        <v>2</v>
      </c>
      <c r="B263" s="37" t="s">
        <v>573</v>
      </c>
      <c r="C263" s="37" t="s">
        <v>4609</v>
      </c>
      <c r="D263" s="37" t="s">
        <v>5049</v>
      </c>
      <c r="E263" s="37" t="str">
        <f t="shared" si="12"/>
        <v/>
      </c>
      <c r="F263" s="39" t="str">
        <f t="shared" si="13"/>
        <v>青森県東北町</v>
      </c>
      <c r="G263" s="3">
        <v>258</v>
      </c>
      <c r="H263" s="37" t="s">
        <v>5491</v>
      </c>
      <c r="I263" s="37" t="s">
        <v>377</v>
      </c>
      <c r="J263" s="37" t="s">
        <v>375</v>
      </c>
      <c r="K263" s="37" t="s">
        <v>378</v>
      </c>
      <c r="L263" t="str">
        <f t="shared" si="14"/>
        <v>青森県東北町</v>
      </c>
    </row>
    <row r="264" spans="1:12">
      <c r="A264" s="42">
        <v>2</v>
      </c>
      <c r="B264" s="37" t="s">
        <v>573</v>
      </c>
      <c r="C264" s="37" t="s">
        <v>4609</v>
      </c>
      <c r="D264" s="37"/>
      <c r="E264" s="37" t="str">
        <f t="shared" si="12"/>
        <v>東北町</v>
      </c>
      <c r="F264" s="39" t="str">
        <f t="shared" si="13"/>
        <v>青森県東北町</v>
      </c>
      <c r="G264" s="3">
        <v>259</v>
      </c>
      <c r="H264" s="37" t="s">
        <v>607</v>
      </c>
      <c r="I264" s="37" t="s">
        <v>377</v>
      </c>
      <c r="J264" s="37" t="s">
        <v>375</v>
      </c>
      <c r="K264" s="37" t="s">
        <v>378</v>
      </c>
      <c r="L264" t="str">
        <f t="shared" si="14"/>
        <v>青森県東北町</v>
      </c>
    </row>
    <row r="265" spans="1:12">
      <c r="A265" s="42">
        <v>2</v>
      </c>
      <c r="B265" s="37" t="s">
        <v>573</v>
      </c>
      <c r="C265" s="37" t="s">
        <v>4613</v>
      </c>
      <c r="D265" s="37" t="s">
        <v>5054</v>
      </c>
      <c r="E265" s="37" t="str">
        <f t="shared" si="12"/>
        <v/>
      </c>
      <c r="F265" s="39" t="str">
        <f t="shared" si="13"/>
        <v>青森県藤崎町</v>
      </c>
      <c r="G265" s="3">
        <v>243</v>
      </c>
      <c r="H265" s="37" t="s">
        <v>595</v>
      </c>
      <c r="I265" s="37" t="s">
        <v>377</v>
      </c>
      <c r="J265" s="37" t="s">
        <v>375</v>
      </c>
      <c r="K265" s="37" t="s">
        <v>376</v>
      </c>
      <c r="L265" t="str">
        <f t="shared" si="14"/>
        <v>青森県藤崎町</v>
      </c>
    </row>
    <row r="266" spans="1:12">
      <c r="A266" s="42">
        <v>2</v>
      </c>
      <c r="B266" s="37" t="s">
        <v>573</v>
      </c>
      <c r="C266" s="37" t="s">
        <v>4613</v>
      </c>
      <c r="D266" s="37"/>
      <c r="E266" s="37" t="str">
        <f t="shared" si="12"/>
        <v>藤崎町</v>
      </c>
      <c r="F266" s="39" t="str">
        <f t="shared" si="13"/>
        <v>青森県藤崎町</v>
      </c>
      <c r="G266" s="3">
        <v>238</v>
      </c>
      <c r="H266" s="37" t="s">
        <v>5492</v>
      </c>
      <c r="I266" s="37" t="s">
        <v>377</v>
      </c>
      <c r="J266" s="37" t="s">
        <v>380</v>
      </c>
      <c r="K266" s="37" t="s">
        <v>376</v>
      </c>
      <c r="L266" t="str">
        <f t="shared" si="14"/>
        <v>青森県藤崎町</v>
      </c>
    </row>
    <row r="267" spans="1:12">
      <c r="A267" s="42">
        <v>2</v>
      </c>
      <c r="B267" s="37" t="s">
        <v>573</v>
      </c>
      <c r="C267" s="37" t="s">
        <v>3266</v>
      </c>
      <c r="D267" s="37"/>
      <c r="E267" s="37" t="str">
        <f t="shared" si="12"/>
        <v>南部町</v>
      </c>
      <c r="F267" s="39" t="str">
        <f t="shared" si="13"/>
        <v>青森県南部町</v>
      </c>
      <c r="G267" s="3">
        <v>274</v>
      </c>
      <c r="H267" s="37" t="s">
        <v>5662</v>
      </c>
      <c r="I267" s="37" t="s">
        <v>377</v>
      </c>
      <c r="J267" s="37" t="s">
        <v>375</v>
      </c>
      <c r="K267" s="37" t="s">
        <v>378</v>
      </c>
      <c r="L267" t="str">
        <f t="shared" si="14"/>
        <v>青森県南部町</v>
      </c>
    </row>
    <row r="268" spans="1:12">
      <c r="A268" s="42">
        <v>2</v>
      </c>
      <c r="B268" s="37" t="s">
        <v>573</v>
      </c>
      <c r="C268" s="37" t="s">
        <v>3266</v>
      </c>
      <c r="D268" s="37" t="s">
        <v>5138</v>
      </c>
      <c r="E268" s="37" t="str">
        <f t="shared" si="12"/>
        <v/>
      </c>
      <c r="F268" s="39" t="str">
        <f t="shared" si="13"/>
        <v>青森県南部町</v>
      </c>
      <c r="G268" s="3">
        <v>276</v>
      </c>
      <c r="H268" s="37" t="s">
        <v>5663</v>
      </c>
      <c r="I268" s="37" t="s">
        <v>377</v>
      </c>
      <c r="J268" s="37" t="s">
        <v>380</v>
      </c>
      <c r="K268" s="37" t="s">
        <v>378</v>
      </c>
      <c r="L268" t="str">
        <f t="shared" si="14"/>
        <v>青森県南部町</v>
      </c>
    </row>
    <row r="269" spans="1:12">
      <c r="A269" s="42">
        <v>2</v>
      </c>
      <c r="B269" s="37" t="s">
        <v>573</v>
      </c>
      <c r="C269" s="37" t="s">
        <v>3266</v>
      </c>
      <c r="D269" s="37" t="s">
        <v>5139</v>
      </c>
      <c r="E269" s="37" t="str">
        <f t="shared" si="12"/>
        <v/>
      </c>
      <c r="F269" s="39" t="str">
        <f t="shared" si="13"/>
        <v>青森県南部町</v>
      </c>
      <c r="G269" s="3">
        <v>273</v>
      </c>
      <c r="H269" s="37" t="s">
        <v>5493</v>
      </c>
      <c r="I269" s="37" t="s">
        <v>377</v>
      </c>
      <c r="J269" s="37" t="s">
        <v>375</v>
      </c>
      <c r="K269" s="37" t="s">
        <v>378</v>
      </c>
      <c r="L269" t="str">
        <f t="shared" si="14"/>
        <v>青森県南部町</v>
      </c>
    </row>
    <row r="270" spans="1:12">
      <c r="A270" s="42">
        <v>2</v>
      </c>
      <c r="B270" s="37" t="s">
        <v>573</v>
      </c>
      <c r="C270" s="37" t="s">
        <v>4666</v>
      </c>
      <c r="D270" s="37" t="s">
        <v>5199</v>
      </c>
      <c r="E270" s="37" t="str">
        <f t="shared" si="12"/>
        <v/>
      </c>
      <c r="F270" s="39" t="str">
        <f t="shared" si="13"/>
        <v>青森県八戸市</v>
      </c>
      <c r="G270" s="3">
        <v>277</v>
      </c>
      <c r="H270" s="37" t="s">
        <v>621</v>
      </c>
      <c r="I270" s="37" t="s">
        <v>377</v>
      </c>
      <c r="J270" s="37" t="s">
        <v>380</v>
      </c>
      <c r="K270" s="37" t="s">
        <v>378</v>
      </c>
      <c r="L270" t="str">
        <f t="shared" si="14"/>
        <v>青森県八戸市</v>
      </c>
    </row>
    <row r="271" spans="1:12">
      <c r="A271" s="42">
        <v>2</v>
      </c>
      <c r="B271" s="37" t="s">
        <v>573</v>
      </c>
      <c r="C271" s="37" t="s">
        <v>4666</v>
      </c>
      <c r="D271" s="37"/>
      <c r="E271" s="37" t="str">
        <f t="shared" si="12"/>
        <v>八戸市</v>
      </c>
      <c r="F271" s="39" t="str">
        <f t="shared" si="13"/>
        <v>青森県八戸市</v>
      </c>
      <c r="G271" s="3">
        <v>215</v>
      </c>
      <c r="H271" s="37" t="s">
        <v>5494</v>
      </c>
      <c r="I271" s="37" t="s">
        <v>377</v>
      </c>
      <c r="J271" s="37" t="s">
        <v>380</v>
      </c>
      <c r="K271" s="37" t="s">
        <v>378</v>
      </c>
      <c r="L271" t="str">
        <f t="shared" si="14"/>
        <v>青森県八戸市</v>
      </c>
    </row>
    <row r="272" spans="1:12">
      <c r="A272" s="42">
        <v>2</v>
      </c>
      <c r="B272" s="37" t="s">
        <v>573</v>
      </c>
      <c r="C272" s="37" t="s">
        <v>598</v>
      </c>
      <c r="D272" s="37" t="s">
        <v>598</v>
      </c>
      <c r="E272" s="37" t="str">
        <f t="shared" si="12"/>
        <v/>
      </c>
      <c r="F272" s="39" t="str">
        <f t="shared" si="13"/>
        <v>青森県板柳町</v>
      </c>
      <c r="G272" s="3">
        <v>246</v>
      </c>
      <c r="H272" s="37" t="s">
        <v>598</v>
      </c>
      <c r="I272" s="37" t="s">
        <v>377</v>
      </c>
      <c r="J272" s="37" t="s">
        <v>380</v>
      </c>
      <c r="K272" s="37" t="s">
        <v>376</v>
      </c>
      <c r="L272" t="str">
        <f t="shared" si="14"/>
        <v>青森県板柳町</v>
      </c>
    </row>
    <row r="273" spans="1:12">
      <c r="A273" s="42">
        <v>2</v>
      </c>
      <c r="B273" s="37" t="s">
        <v>573</v>
      </c>
      <c r="C273" s="37" t="s">
        <v>615</v>
      </c>
      <c r="D273" s="37"/>
      <c r="E273" s="37" t="str">
        <f t="shared" si="12"/>
        <v>風間浦村</v>
      </c>
      <c r="F273" s="39" t="str">
        <f t="shared" si="13"/>
        <v>青森県風間浦村</v>
      </c>
      <c r="G273" s="3">
        <v>267</v>
      </c>
      <c r="H273" s="37" t="s">
        <v>615</v>
      </c>
      <c r="I273" s="37" t="s">
        <v>377</v>
      </c>
      <c r="J273" s="37" t="s">
        <v>380</v>
      </c>
      <c r="K273" s="37" t="s">
        <v>384</v>
      </c>
      <c r="L273" t="str">
        <f t="shared" si="14"/>
        <v>青森県風間浦村</v>
      </c>
    </row>
    <row r="274" spans="1:12">
      <c r="A274" s="42">
        <v>2</v>
      </c>
      <c r="B274" s="37" t="s">
        <v>573</v>
      </c>
      <c r="C274" s="37" t="s">
        <v>4712</v>
      </c>
      <c r="D274" s="37" t="s">
        <v>5308</v>
      </c>
      <c r="E274" s="37" t="str">
        <f t="shared" si="12"/>
        <v/>
      </c>
      <c r="F274" s="39" t="str">
        <f t="shared" si="13"/>
        <v>青森県平川市</v>
      </c>
      <c r="G274" s="3">
        <v>245</v>
      </c>
      <c r="H274" s="37" t="s">
        <v>597</v>
      </c>
      <c r="I274" s="37" t="s">
        <v>377</v>
      </c>
      <c r="J274" s="37" t="s">
        <v>375</v>
      </c>
      <c r="K274" s="37" t="s">
        <v>376</v>
      </c>
      <c r="L274" t="str">
        <f t="shared" si="14"/>
        <v>青森県平川市</v>
      </c>
    </row>
    <row r="275" spans="1:12">
      <c r="A275" s="42">
        <v>2</v>
      </c>
      <c r="B275" s="37" t="s">
        <v>573</v>
      </c>
      <c r="C275" s="37" t="s">
        <v>4712</v>
      </c>
      <c r="D275" s="37" t="s">
        <v>5309</v>
      </c>
      <c r="E275" s="37" t="str">
        <f t="shared" si="12"/>
        <v/>
      </c>
      <c r="F275" s="39" t="str">
        <f t="shared" si="13"/>
        <v>青森県平川市</v>
      </c>
      <c r="G275" s="3">
        <v>240</v>
      </c>
      <c r="H275" s="37" t="s">
        <v>5495</v>
      </c>
      <c r="I275" s="37" t="s">
        <v>377</v>
      </c>
      <c r="J275" s="37" t="s">
        <v>375</v>
      </c>
      <c r="K275" s="37" t="s">
        <v>376</v>
      </c>
      <c r="L275" t="str">
        <f t="shared" si="14"/>
        <v>青森県平川市</v>
      </c>
    </row>
    <row r="276" spans="1:12">
      <c r="A276" s="42">
        <v>2</v>
      </c>
      <c r="B276" s="37" t="s">
        <v>573</v>
      </c>
      <c r="C276" s="37" t="s">
        <v>4712</v>
      </c>
      <c r="D276" s="37" t="s">
        <v>5310</v>
      </c>
      <c r="E276" s="37" t="str">
        <f t="shared" si="12"/>
        <v/>
      </c>
      <c r="F276" s="39" t="str">
        <f t="shared" si="13"/>
        <v>青森県平川市</v>
      </c>
      <c r="G276" s="3">
        <v>242</v>
      </c>
      <c r="H276" s="37" t="s">
        <v>594</v>
      </c>
      <c r="I276" s="37" t="s">
        <v>377</v>
      </c>
      <c r="J276" s="37" t="s">
        <v>375</v>
      </c>
      <c r="K276" s="37" t="s">
        <v>376</v>
      </c>
      <c r="L276" t="str">
        <f t="shared" si="14"/>
        <v>青森県平川市</v>
      </c>
    </row>
    <row r="277" spans="1:12">
      <c r="A277" s="42">
        <v>2</v>
      </c>
      <c r="B277" s="37" t="s">
        <v>573</v>
      </c>
      <c r="C277" s="37" t="s">
        <v>578</v>
      </c>
      <c r="D277" s="37" t="s">
        <v>578</v>
      </c>
      <c r="E277" s="37" t="str">
        <f t="shared" si="12"/>
        <v/>
      </c>
      <c r="F277" s="39" t="str">
        <f t="shared" si="13"/>
        <v>青森県平内町</v>
      </c>
      <c r="G277" s="3">
        <v>221</v>
      </c>
      <c r="H277" s="37" t="s">
        <v>578</v>
      </c>
      <c r="I277" s="37" t="s">
        <v>377</v>
      </c>
      <c r="J277" s="37" t="s">
        <v>375</v>
      </c>
      <c r="K277" s="37" t="s">
        <v>378</v>
      </c>
      <c r="L277" t="str">
        <f t="shared" si="14"/>
        <v>青森県平内町</v>
      </c>
    </row>
    <row r="278" spans="1:12">
      <c r="A278" s="42">
        <v>2</v>
      </c>
      <c r="B278" s="37" t="s">
        <v>573</v>
      </c>
      <c r="C278" s="37" t="s">
        <v>580</v>
      </c>
      <c r="D278" s="37" t="s">
        <v>580</v>
      </c>
      <c r="E278" s="37" t="str">
        <f t="shared" si="12"/>
        <v/>
      </c>
      <c r="F278" s="39" t="str">
        <f t="shared" si="13"/>
        <v>青森県蓬田村</v>
      </c>
      <c r="G278" s="3">
        <v>224</v>
      </c>
      <c r="H278" s="37" t="s">
        <v>580</v>
      </c>
      <c r="I278" s="37" t="s">
        <v>377</v>
      </c>
      <c r="J278" s="37" t="s">
        <v>375</v>
      </c>
      <c r="K278" s="37" t="s">
        <v>376</v>
      </c>
      <c r="L278" t="str">
        <f t="shared" si="14"/>
        <v>青森県蓬田村</v>
      </c>
    </row>
    <row r="279" spans="1:12">
      <c r="A279" s="42">
        <v>2</v>
      </c>
      <c r="B279" s="37" t="s">
        <v>573</v>
      </c>
      <c r="C279" s="37" t="s">
        <v>603</v>
      </c>
      <c r="D279" s="37"/>
      <c r="E279" s="37" t="str">
        <f t="shared" si="12"/>
        <v>野辺地町</v>
      </c>
      <c r="F279" s="39" t="str">
        <f t="shared" si="13"/>
        <v>青森県野辺地町</v>
      </c>
      <c r="G279" s="3">
        <v>252</v>
      </c>
      <c r="H279" s="37" t="s">
        <v>603</v>
      </c>
      <c r="I279" s="37" t="s">
        <v>377</v>
      </c>
      <c r="J279" s="37" t="s">
        <v>375</v>
      </c>
      <c r="K279" s="37" t="s">
        <v>378</v>
      </c>
      <c r="L279" t="str">
        <f t="shared" si="14"/>
        <v>青森県野辺地町</v>
      </c>
    </row>
    <row r="280" spans="1:12">
      <c r="A280" s="42">
        <v>2</v>
      </c>
      <c r="B280" s="37" t="s">
        <v>573</v>
      </c>
      <c r="C280" s="37" t="s">
        <v>610</v>
      </c>
      <c r="D280" s="37"/>
      <c r="E280" s="37" t="str">
        <f t="shared" si="12"/>
        <v>六ケ所村</v>
      </c>
      <c r="F280" s="39" t="str">
        <f t="shared" si="13"/>
        <v>青森県六ケ所村</v>
      </c>
      <c r="G280" s="3">
        <v>262</v>
      </c>
      <c r="H280" s="37" t="s">
        <v>610</v>
      </c>
      <c r="I280" s="37" t="s">
        <v>377</v>
      </c>
      <c r="J280" s="37" t="s">
        <v>375</v>
      </c>
      <c r="K280" s="37" t="s">
        <v>378</v>
      </c>
      <c r="L280" t="str">
        <f t="shared" si="14"/>
        <v>青森県六ケ所村</v>
      </c>
    </row>
    <row r="281" spans="1:12">
      <c r="A281" s="42">
        <v>2</v>
      </c>
      <c r="B281" s="37" t="s">
        <v>573</v>
      </c>
      <c r="C281" s="37" t="s">
        <v>605</v>
      </c>
      <c r="D281" s="37" t="s">
        <v>605</v>
      </c>
      <c r="E281" s="37" t="str">
        <f t="shared" si="12"/>
        <v/>
      </c>
      <c r="F281" s="39" t="str">
        <f t="shared" si="13"/>
        <v>青森県六戸町</v>
      </c>
      <c r="G281" s="3">
        <v>256</v>
      </c>
      <c r="H281" s="37" t="s">
        <v>605</v>
      </c>
      <c r="I281" s="37" t="s">
        <v>377</v>
      </c>
      <c r="J281" s="37" t="s">
        <v>375</v>
      </c>
      <c r="K281" s="37" t="s">
        <v>378</v>
      </c>
      <c r="L281" t="str">
        <f t="shared" si="14"/>
        <v>青森県六戸町</v>
      </c>
    </row>
    <row r="282" spans="1:12">
      <c r="A282" s="42">
        <v>3</v>
      </c>
      <c r="B282" s="37" t="s">
        <v>624</v>
      </c>
      <c r="C282" s="37" t="s">
        <v>3418</v>
      </c>
      <c r="D282" s="37"/>
      <c r="E282" s="37" t="str">
        <f t="shared" si="12"/>
        <v>一関市</v>
      </c>
      <c r="F282" s="39" t="str">
        <f t="shared" si="13"/>
        <v>岩手県一関市</v>
      </c>
      <c r="G282" s="3">
        <v>288</v>
      </c>
      <c r="H282" s="37" t="s">
        <v>630</v>
      </c>
      <c r="I282" s="37" t="s">
        <v>574</v>
      </c>
      <c r="J282" s="37" t="s">
        <v>375</v>
      </c>
      <c r="K282" s="37" t="s">
        <v>376</v>
      </c>
      <c r="L282" t="str">
        <f t="shared" si="14"/>
        <v>岩手県一関市</v>
      </c>
    </row>
    <row r="283" spans="1:12">
      <c r="A283" s="42">
        <v>3</v>
      </c>
      <c r="B283" s="37" t="s">
        <v>624</v>
      </c>
      <c r="C283" s="37" t="s">
        <v>3418</v>
      </c>
      <c r="D283" s="37" t="s">
        <v>3419</v>
      </c>
      <c r="E283" s="37" t="str">
        <f t="shared" si="12"/>
        <v/>
      </c>
      <c r="F283" s="39" t="str">
        <f t="shared" si="13"/>
        <v>岩手県一関市</v>
      </c>
      <c r="G283" s="3">
        <v>311</v>
      </c>
      <c r="H283" s="37" t="s">
        <v>653</v>
      </c>
      <c r="I283" s="37" t="s">
        <v>574</v>
      </c>
      <c r="J283" s="37" t="s">
        <v>375</v>
      </c>
      <c r="K283" s="37" t="s">
        <v>376</v>
      </c>
      <c r="L283" t="str">
        <f t="shared" si="14"/>
        <v>岩手県一関市</v>
      </c>
    </row>
    <row r="284" spans="1:12">
      <c r="A284" s="42">
        <v>3</v>
      </c>
      <c r="B284" s="37" t="s">
        <v>624</v>
      </c>
      <c r="C284" s="37" t="s">
        <v>3418</v>
      </c>
      <c r="D284" s="37" t="s">
        <v>3420</v>
      </c>
      <c r="E284" s="37" t="str">
        <f t="shared" si="12"/>
        <v/>
      </c>
      <c r="F284" s="39" t="str">
        <f t="shared" si="13"/>
        <v>岩手県一関市</v>
      </c>
      <c r="G284" s="3">
        <v>317</v>
      </c>
      <c r="H284" s="37" t="s">
        <v>659</v>
      </c>
      <c r="I284" s="37" t="s">
        <v>377</v>
      </c>
      <c r="J284" s="37" t="s">
        <v>380</v>
      </c>
      <c r="K284" s="37" t="s">
        <v>384</v>
      </c>
      <c r="L284" t="str">
        <f t="shared" si="14"/>
        <v>岩手県一関市</v>
      </c>
    </row>
    <row r="285" spans="1:12">
      <c r="A285" s="42">
        <v>3</v>
      </c>
      <c r="B285" s="37" t="s">
        <v>624</v>
      </c>
      <c r="C285" s="37" t="s">
        <v>3418</v>
      </c>
      <c r="D285" s="37" t="s">
        <v>3421</v>
      </c>
      <c r="E285" s="37" t="str">
        <f t="shared" si="12"/>
        <v/>
      </c>
      <c r="F285" s="39" t="str">
        <f t="shared" si="13"/>
        <v>岩手県一関市</v>
      </c>
      <c r="G285" s="3">
        <v>315</v>
      </c>
      <c r="H285" s="37" t="s">
        <v>657</v>
      </c>
      <c r="I285" s="37" t="s">
        <v>377</v>
      </c>
      <c r="J285" s="37" t="s">
        <v>375</v>
      </c>
      <c r="K285" s="37" t="s">
        <v>378</v>
      </c>
      <c r="L285" t="str">
        <f t="shared" si="14"/>
        <v>岩手県一関市</v>
      </c>
    </row>
    <row r="286" spans="1:12">
      <c r="A286" s="42">
        <v>3</v>
      </c>
      <c r="B286" s="37" t="s">
        <v>624</v>
      </c>
      <c r="C286" s="37" t="s">
        <v>3418</v>
      </c>
      <c r="D286" s="37" t="s">
        <v>3422</v>
      </c>
      <c r="E286" s="37" t="str">
        <f t="shared" si="12"/>
        <v/>
      </c>
      <c r="F286" s="39" t="str">
        <f t="shared" si="13"/>
        <v>岩手県一関市</v>
      </c>
      <c r="G286" s="3">
        <v>318</v>
      </c>
      <c r="H286" s="37" t="s">
        <v>660</v>
      </c>
      <c r="I286" s="37" t="s">
        <v>377</v>
      </c>
      <c r="J286" s="37" t="s">
        <v>375</v>
      </c>
      <c r="K286" s="37" t="s">
        <v>378</v>
      </c>
      <c r="L286" t="str">
        <f t="shared" si="14"/>
        <v>岩手県一関市</v>
      </c>
    </row>
    <row r="287" spans="1:12">
      <c r="A287" s="42">
        <v>3</v>
      </c>
      <c r="B287" s="37" t="s">
        <v>624</v>
      </c>
      <c r="C287" s="37" t="s">
        <v>3418</v>
      </c>
      <c r="D287" s="37" t="s">
        <v>3423</v>
      </c>
      <c r="E287" s="37" t="str">
        <f t="shared" si="12"/>
        <v/>
      </c>
      <c r="F287" s="39" t="str">
        <f t="shared" si="13"/>
        <v>岩手県一関市</v>
      </c>
      <c r="G287" s="3">
        <v>313</v>
      </c>
      <c r="H287" s="37" t="s">
        <v>655</v>
      </c>
      <c r="I287" s="37" t="s">
        <v>574</v>
      </c>
      <c r="J287" s="37" t="s">
        <v>375</v>
      </c>
      <c r="K287" s="37" t="s">
        <v>376</v>
      </c>
      <c r="L287" t="str">
        <f t="shared" si="14"/>
        <v>岩手県一関市</v>
      </c>
    </row>
    <row r="288" spans="1:12">
      <c r="A288" s="42">
        <v>3</v>
      </c>
      <c r="B288" s="37" t="s">
        <v>624</v>
      </c>
      <c r="C288" s="37" t="s">
        <v>3418</v>
      </c>
      <c r="D288" s="37" t="s">
        <v>3424</v>
      </c>
      <c r="E288" s="37" t="str">
        <f t="shared" si="12"/>
        <v/>
      </c>
      <c r="F288" s="39" t="str">
        <f t="shared" si="13"/>
        <v>岩手県一関市</v>
      </c>
      <c r="G288" s="3">
        <v>316</v>
      </c>
      <c r="H288" s="37" t="s">
        <v>658</v>
      </c>
      <c r="I288" s="37" t="s">
        <v>377</v>
      </c>
      <c r="J288" s="37" t="s">
        <v>375</v>
      </c>
      <c r="K288" s="37" t="s">
        <v>378</v>
      </c>
      <c r="L288" t="str">
        <f t="shared" si="14"/>
        <v>岩手県一関市</v>
      </c>
    </row>
    <row r="289" spans="1:12">
      <c r="A289" s="42">
        <v>3</v>
      </c>
      <c r="B289" s="37" t="s">
        <v>624</v>
      </c>
      <c r="C289" s="37" t="s">
        <v>3418</v>
      </c>
      <c r="D289" s="37" t="s">
        <v>3425</v>
      </c>
      <c r="E289" s="37" t="str">
        <f t="shared" si="12"/>
        <v/>
      </c>
      <c r="F289" s="39" t="str">
        <f t="shared" si="13"/>
        <v>岩手県一関市</v>
      </c>
      <c r="G289" s="3">
        <v>314</v>
      </c>
      <c r="H289" s="37" t="s">
        <v>656</v>
      </c>
      <c r="I289" s="37" t="s">
        <v>377</v>
      </c>
      <c r="J289" s="37" t="s">
        <v>380</v>
      </c>
      <c r="K289" s="37" t="s">
        <v>384</v>
      </c>
      <c r="L289" t="str">
        <f t="shared" si="14"/>
        <v>岩手県一関市</v>
      </c>
    </row>
    <row r="290" spans="1:12">
      <c r="A290" s="42">
        <v>3</v>
      </c>
      <c r="B290" s="37" t="s">
        <v>624</v>
      </c>
      <c r="C290" s="37" t="s">
        <v>678</v>
      </c>
      <c r="D290" s="37" t="s">
        <v>678</v>
      </c>
      <c r="E290" s="37" t="str">
        <f t="shared" si="12"/>
        <v/>
      </c>
      <c r="F290" s="39" t="str">
        <f t="shared" si="13"/>
        <v>岩手県一戸町</v>
      </c>
      <c r="G290" s="3">
        <v>338</v>
      </c>
      <c r="H290" s="37" t="s">
        <v>678</v>
      </c>
      <c r="I290" s="37" t="s">
        <v>377</v>
      </c>
      <c r="J290" s="37" t="s">
        <v>375</v>
      </c>
      <c r="K290" s="37" t="s">
        <v>378</v>
      </c>
      <c r="L290" t="str">
        <f t="shared" si="14"/>
        <v>岩手県一戸町</v>
      </c>
    </row>
    <row r="291" spans="1:12">
      <c r="A291" s="42">
        <v>3</v>
      </c>
      <c r="B291" s="37" t="s">
        <v>624</v>
      </c>
      <c r="C291" s="37" t="s">
        <v>3522</v>
      </c>
      <c r="D291" s="37"/>
      <c r="E291" s="37" t="str">
        <f t="shared" si="12"/>
        <v>遠野市</v>
      </c>
      <c r="F291" s="39" t="str">
        <f t="shared" si="13"/>
        <v>岩手県遠野市</v>
      </c>
      <c r="G291" s="3">
        <v>287</v>
      </c>
      <c r="H291" s="37" t="s">
        <v>5496</v>
      </c>
      <c r="I291" s="37" t="s">
        <v>377</v>
      </c>
      <c r="J291" s="37" t="s">
        <v>375</v>
      </c>
      <c r="K291" s="37" t="s">
        <v>378</v>
      </c>
      <c r="L291" t="str">
        <f t="shared" si="14"/>
        <v>岩手県遠野市</v>
      </c>
    </row>
    <row r="292" spans="1:12">
      <c r="A292" s="42">
        <v>3</v>
      </c>
      <c r="B292" s="37" t="s">
        <v>624</v>
      </c>
      <c r="C292" s="37" t="s">
        <v>3521</v>
      </c>
      <c r="D292" s="37" t="s">
        <v>3523</v>
      </c>
      <c r="E292" s="37" t="str">
        <f t="shared" si="12"/>
        <v/>
      </c>
      <c r="F292" s="39" t="str">
        <f t="shared" si="13"/>
        <v>岩手県遠野市</v>
      </c>
      <c r="G292" s="3">
        <v>322</v>
      </c>
      <c r="H292" s="37" t="s">
        <v>664</v>
      </c>
      <c r="I292" s="37" t="s">
        <v>377</v>
      </c>
      <c r="J292" s="37" t="s">
        <v>375</v>
      </c>
      <c r="K292" s="37" t="s">
        <v>378</v>
      </c>
      <c r="L292" t="str">
        <f t="shared" si="14"/>
        <v>岩手県遠野市</v>
      </c>
    </row>
    <row r="293" spans="1:12">
      <c r="A293" s="42">
        <v>3</v>
      </c>
      <c r="B293" s="37" t="s">
        <v>624</v>
      </c>
      <c r="C293" s="37" t="s">
        <v>3526</v>
      </c>
      <c r="D293" s="37" t="s">
        <v>3527</v>
      </c>
      <c r="E293" s="37" t="str">
        <f t="shared" si="12"/>
        <v/>
      </c>
      <c r="F293" s="39" t="str">
        <f t="shared" si="13"/>
        <v>岩手県奥州市</v>
      </c>
      <c r="G293" s="3">
        <v>310</v>
      </c>
      <c r="H293" s="37" t="s">
        <v>652</v>
      </c>
      <c r="I293" s="37" t="s">
        <v>377</v>
      </c>
      <c r="J293" s="37" t="s">
        <v>375</v>
      </c>
      <c r="K293" s="37" t="s">
        <v>378</v>
      </c>
      <c r="L293" t="str">
        <f t="shared" si="14"/>
        <v>岩手県奥州市</v>
      </c>
    </row>
    <row r="294" spans="1:12">
      <c r="A294" s="42">
        <v>3</v>
      </c>
      <c r="B294" s="37" t="s">
        <v>624</v>
      </c>
      <c r="C294" s="37" t="s">
        <v>3526</v>
      </c>
      <c r="D294" s="37" t="s">
        <v>3528</v>
      </c>
      <c r="E294" s="37" t="str">
        <f t="shared" si="12"/>
        <v/>
      </c>
      <c r="F294" s="39" t="str">
        <f t="shared" si="13"/>
        <v>岩手県奥州市</v>
      </c>
      <c r="G294" s="3">
        <v>291</v>
      </c>
      <c r="H294" s="37" t="s">
        <v>633</v>
      </c>
      <c r="I294" s="37" t="s">
        <v>377</v>
      </c>
      <c r="J294" s="37" t="s">
        <v>375</v>
      </c>
      <c r="K294" s="37" t="s">
        <v>378</v>
      </c>
      <c r="L294" t="str">
        <f t="shared" si="14"/>
        <v>岩手県奥州市</v>
      </c>
    </row>
    <row r="295" spans="1:12">
      <c r="A295" s="42">
        <v>3</v>
      </c>
      <c r="B295" s="37" t="s">
        <v>624</v>
      </c>
      <c r="C295" s="37" t="s">
        <v>3526</v>
      </c>
      <c r="D295" s="37" t="s">
        <v>3529</v>
      </c>
      <c r="E295" s="37" t="str">
        <f t="shared" si="12"/>
        <v/>
      </c>
      <c r="F295" s="39" t="str">
        <f t="shared" si="13"/>
        <v>岩手県奥州市</v>
      </c>
      <c r="G295" s="3">
        <v>283</v>
      </c>
      <c r="H295" s="37" t="s">
        <v>5497</v>
      </c>
      <c r="I295" s="37" t="s">
        <v>377</v>
      </c>
      <c r="J295" s="37" t="s">
        <v>375</v>
      </c>
      <c r="K295" s="37" t="s">
        <v>378</v>
      </c>
      <c r="L295" t="str">
        <f t="shared" si="14"/>
        <v>岩手県奥州市</v>
      </c>
    </row>
    <row r="296" spans="1:12">
      <c r="A296" s="42">
        <v>3</v>
      </c>
      <c r="B296" s="37" t="s">
        <v>624</v>
      </c>
      <c r="C296" s="37" t="s">
        <v>3526</v>
      </c>
      <c r="D296" s="37" t="s">
        <v>3530</v>
      </c>
      <c r="E296" s="37" t="str">
        <f t="shared" si="12"/>
        <v/>
      </c>
      <c r="F296" s="39" t="str">
        <f t="shared" si="13"/>
        <v>岩手県奥州市</v>
      </c>
      <c r="G296" s="3">
        <v>308</v>
      </c>
      <c r="H296" s="37" t="s">
        <v>650</v>
      </c>
      <c r="I296" s="37" t="s">
        <v>377</v>
      </c>
      <c r="J296" s="37" t="s">
        <v>375</v>
      </c>
      <c r="K296" s="37" t="s">
        <v>378</v>
      </c>
      <c r="L296" t="str">
        <f t="shared" si="14"/>
        <v>岩手県奥州市</v>
      </c>
    </row>
    <row r="297" spans="1:12">
      <c r="A297" s="42">
        <v>3</v>
      </c>
      <c r="B297" s="37" t="s">
        <v>624</v>
      </c>
      <c r="C297" s="37" t="s">
        <v>3526</v>
      </c>
      <c r="D297" s="37" t="s">
        <v>3531</v>
      </c>
      <c r="E297" s="37" t="str">
        <f t="shared" si="12"/>
        <v/>
      </c>
      <c r="F297" s="39" t="str">
        <f t="shared" si="13"/>
        <v>岩手県奥州市</v>
      </c>
      <c r="G297" s="3">
        <v>309</v>
      </c>
      <c r="H297" s="37" t="s">
        <v>651</v>
      </c>
      <c r="I297" s="37" t="s">
        <v>377</v>
      </c>
      <c r="J297" s="37" t="s">
        <v>375</v>
      </c>
      <c r="K297" s="37" t="s">
        <v>376</v>
      </c>
      <c r="L297" t="str">
        <f t="shared" si="14"/>
        <v>岩手県奥州市</v>
      </c>
    </row>
    <row r="298" spans="1:12">
      <c r="A298" s="42">
        <v>3</v>
      </c>
      <c r="B298" s="37" t="s">
        <v>624</v>
      </c>
      <c r="C298" s="37" t="s">
        <v>3596</v>
      </c>
      <c r="D298" s="37"/>
      <c r="E298" s="37" t="str">
        <f t="shared" si="12"/>
        <v>花巻市</v>
      </c>
      <c r="F298" s="39" t="str">
        <f t="shared" si="13"/>
        <v>岩手県花巻市</v>
      </c>
      <c r="G298" s="3">
        <v>284</v>
      </c>
      <c r="H298" s="37" t="s">
        <v>5498</v>
      </c>
      <c r="I298" s="37" t="s">
        <v>377</v>
      </c>
      <c r="J298" s="37" t="s">
        <v>375</v>
      </c>
      <c r="K298" s="37" t="s">
        <v>376</v>
      </c>
      <c r="L298" t="str">
        <f t="shared" si="14"/>
        <v>岩手県花巻市</v>
      </c>
    </row>
    <row r="299" spans="1:12">
      <c r="A299" s="42">
        <v>3</v>
      </c>
      <c r="B299" s="37" t="s">
        <v>624</v>
      </c>
      <c r="C299" s="37" t="s">
        <v>3596</v>
      </c>
      <c r="D299" s="37" t="s">
        <v>3597</v>
      </c>
      <c r="E299" s="37" t="str">
        <f t="shared" si="12"/>
        <v/>
      </c>
      <c r="F299" s="39" t="str">
        <f t="shared" si="13"/>
        <v>岩手県花巻市</v>
      </c>
      <c r="G299" s="3">
        <v>303</v>
      </c>
      <c r="H299" s="37" t="s">
        <v>645</v>
      </c>
      <c r="I299" s="37" t="s">
        <v>377</v>
      </c>
      <c r="J299" s="37" t="s">
        <v>375</v>
      </c>
      <c r="K299" s="37" t="s">
        <v>378</v>
      </c>
      <c r="L299" t="str">
        <f t="shared" si="14"/>
        <v>岩手県花巻市</v>
      </c>
    </row>
    <row r="300" spans="1:12">
      <c r="A300" s="42">
        <v>3</v>
      </c>
      <c r="B300" s="37" t="s">
        <v>624</v>
      </c>
      <c r="C300" s="37" t="s">
        <v>3596</v>
      </c>
      <c r="D300" s="37" t="s">
        <v>3598</v>
      </c>
      <c r="E300" s="37" t="str">
        <f t="shared" si="12"/>
        <v/>
      </c>
      <c r="F300" s="39" t="str">
        <f t="shared" si="13"/>
        <v>岩手県花巻市</v>
      </c>
      <c r="G300" s="3">
        <v>302</v>
      </c>
      <c r="H300" s="37" t="s">
        <v>644</v>
      </c>
      <c r="I300" s="37" t="s">
        <v>377</v>
      </c>
      <c r="J300" s="37" t="s">
        <v>375</v>
      </c>
      <c r="K300" s="37" t="s">
        <v>378</v>
      </c>
      <c r="L300" t="str">
        <f t="shared" si="14"/>
        <v>岩手県花巻市</v>
      </c>
    </row>
    <row r="301" spans="1:12">
      <c r="A301" s="42">
        <v>3</v>
      </c>
      <c r="B301" s="37" t="s">
        <v>624</v>
      </c>
      <c r="C301" s="37" t="s">
        <v>3596</v>
      </c>
      <c r="D301" s="37" t="s">
        <v>3600</v>
      </c>
      <c r="E301" s="37" t="str">
        <f t="shared" si="12"/>
        <v/>
      </c>
      <c r="F301" s="39" t="str">
        <f t="shared" si="13"/>
        <v>岩手県花巻市</v>
      </c>
      <c r="G301" s="3">
        <v>304</v>
      </c>
      <c r="H301" s="37" t="s">
        <v>646</v>
      </c>
      <c r="I301" s="37" t="s">
        <v>377</v>
      </c>
      <c r="J301" s="37" t="s">
        <v>375</v>
      </c>
      <c r="K301" s="37" t="s">
        <v>378</v>
      </c>
      <c r="L301" t="str">
        <f t="shared" si="14"/>
        <v>岩手県花巻市</v>
      </c>
    </row>
    <row r="302" spans="1:12">
      <c r="A302" s="42">
        <v>3</v>
      </c>
      <c r="B302" s="37" t="s">
        <v>624</v>
      </c>
      <c r="C302" s="37" t="s">
        <v>636</v>
      </c>
      <c r="D302" s="37" t="s">
        <v>636</v>
      </c>
      <c r="E302" s="37" t="str">
        <f t="shared" si="12"/>
        <v/>
      </c>
      <c r="F302" s="39" t="str">
        <f t="shared" si="13"/>
        <v>岩手県葛巻町</v>
      </c>
      <c r="G302" s="3">
        <v>294</v>
      </c>
      <c r="H302" s="37" t="s">
        <v>636</v>
      </c>
      <c r="I302" s="37" t="s">
        <v>374</v>
      </c>
      <c r="J302" s="37" t="s">
        <v>375</v>
      </c>
      <c r="K302" s="37" t="s">
        <v>376</v>
      </c>
      <c r="L302" t="str">
        <f t="shared" si="14"/>
        <v>岩手県葛巻町</v>
      </c>
    </row>
    <row r="303" spans="1:12">
      <c r="A303" s="42">
        <v>3</v>
      </c>
      <c r="B303" s="37" t="s">
        <v>624</v>
      </c>
      <c r="C303" s="37" t="s">
        <v>632</v>
      </c>
      <c r="D303" s="37" t="s">
        <v>632</v>
      </c>
      <c r="E303" s="37" t="str">
        <f t="shared" si="12"/>
        <v/>
      </c>
      <c r="F303" s="39" t="str">
        <f t="shared" si="13"/>
        <v>岩手県釜石市</v>
      </c>
      <c r="G303" s="3">
        <v>290</v>
      </c>
      <c r="H303" s="37" t="s">
        <v>632</v>
      </c>
      <c r="I303" s="37" t="s">
        <v>574</v>
      </c>
      <c r="J303" s="37" t="s">
        <v>380</v>
      </c>
      <c r="K303" s="37" t="s">
        <v>413</v>
      </c>
      <c r="L303" t="str">
        <f t="shared" si="14"/>
        <v>岩手県釜石市</v>
      </c>
    </row>
    <row r="304" spans="1:12">
      <c r="A304" s="42">
        <v>3</v>
      </c>
      <c r="B304" s="37" t="s">
        <v>624</v>
      </c>
      <c r="C304" s="37" t="s">
        <v>637</v>
      </c>
      <c r="D304" s="37" t="s">
        <v>637</v>
      </c>
      <c r="E304" s="37" t="str">
        <f t="shared" si="12"/>
        <v/>
      </c>
      <c r="F304" s="39" t="str">
        <f t="shared" si="13"/>
        <v>岩手県岩手町</v>
      </c>
      <c r="G304" s="3">
        <v>295</v>
      </c>
      <c r="H304" s="37" t="s">
        <v>637</v>
      </c>
      <c r="I304" s="37" t="s">
        <v>374</v>
      </c>
      <c r="J304" s="37" t="s">
        <v>375</v>
      </c>
      <c r="K304" s="37" t="s">
        <v>378</v>
      </c>
      <c r="L304" t="str">
        <f t="shared" si="14"/>
        <v>岩手県岩手町</v>
      </c>
    </row>
    <row r="305" spans="1:12">
      <c r="A305" s="42">
        <v>3</v>
      </c>
      <c r="B305" s="37" t="s">
        <v>624</v>
      </c>
      <c r="C305" s="37" t="s">
        <v>667</v>
      </c>
      <c r="D305" s="37" t="s">
        <v>667</v>
      </c>
      <c r="E305" s="37" t="str">
        <f t="shared" si="12"/>
        <v/>
      </c>
      <c r="F305" s="39" t="str">
        <f t="shared" si="13"/>
        <v>岩手県岩泉町</v>
      </c>
      <c r="G305" s="3">
        <v>325</v>
      </c>
      <c r="H305" s="37" t="s">
        <v>667</v>
      </c>
      <c r="I305" s="37" t="s">
        <v>377</v>
      </c>
      <c r="J305" s="37" t="s">
        <v>375</v>
      </c>
      <c r="K305" s="37" t="s">
        <v>378</v>
      </c>
      <c r="L305" t="str">
        <f t="shared" si="14"/>
        <v>岩手県岩泉町</v>
      </c>
    </row>
    <row r="306" spans="1:12">
      <c r="A306" s="42">
        <v>3</v>
      </c>
      <c r="B306" s="37" t="s">
        <v>624</v>
      </c>
      <c r="C306" s="37" t="s">
        <v>176</v>
      </c>
      <c r="D306" s="37"/>
      <c r="E306" s="37" t="str">
        <f t="shared" si="12"/>
        <v>久慈市</v>
      </c>
      <c r="F306" s="39" t="str">
        <f t="shared" si="13"/>
        <v>岩手県久慈市</v>
      </c>
      <c r="G306" s="3">
        <v>286</v>
      </c>
      <c r="H306" s="37" t="s">
        <v>629</v>
      </c>
      <c r="I306" s="37" t="s">
        <v>377</v>
      </c>
      <c r="J306" s="37" t="s">
        <v>375</v>
      </c>
      <c r="K306" s="37" t="s">
        <v>378</v>
      </c>
      <c r="L306" t="str">
        <f t="shared" si="14"/>
        <v>岩手県久慈市</v>
      </c>
    </row>
    <row r="307" spans="1:12">
      <c r="A307" s="42">
        <v>3</v>
      </c>
      <c r="B307" s="37" t="s">
        <v>624</v>
      </c>
      <c r="C307" s="37" t="s">
        <v>176</v>
      </c>
      <c r="D307" s="37" t="s">
        <v>177</v>
      </c>
      <c r="E307" s="37" t="str">
        <f t="shared" si="12"/>
        <v/>
      </c>
      <c r="F307" s="39" t="str">
        <f t="shared" si="13"/>
        <v>岩手県久慈市</v>
      </c>
      <c r="G307" s="3">
        <v>333</v>
      </c>
      <c r="H307" s="37" t="s">
        <v>674</v>
      </c>
      <c r="I307" s="37" t="s">
        <v>374</v>
      </c>
      <c r="J307" s="37" t="s">
        <v>375</v>
      </c>
      <c r="K307" s="37" t="s">
        <v>378</v>
      </c>
      <c r="L307" t="str">
        <f t="shared" si="14"/>
        <v>岩手県久慈市</v>
      </c>
    </row>
    <row r="308" spans="1:12">
      <c r="A308" s="42">
        <v>3</v>
      </c>
      <c r="B308" s="37" t="s">
        <v>624</v>
      </c>
      <c r="C308" s="37" t="s">
        <v>191</v>
      </c>
      <c r="D308" s="37"/>
      <c r="E308" s="37" t="str">
        <f t="shared" si="12"/>
        <v>宮古市</v>
      </c>
      <c r="F308" s="39" t="str">
        <f t="shared" si="13"/>
        <v>岩手県宮古市</v>
      </c>
      <c r="G308" s="3">
        <v>281</v>
      </c>
      <c r="H308" s="37" t="s">
        <v>626</v>
      </c>
      <c r="I308" s="37" t="s">
        <v>574</v>
      </c>
      <c r="J308" s="37" t="s">
        <v>380</v>
      </c>
      <c r="K308" s="37" t="s">
        <v>376</v>
      </c>
      <c r="L308" t="str">
        <f t="shared" si="14"/>
        <v>岩手県宮古市</v>
      </c>
    </row>
    <row r="309" spans="1:12">
      <c r="A309" s="42">
        <v>3</v>
      </c>
      <c r="B309" s="37" t="s">
        <v>624</v>
      </c>
      <c r="C309" s="37" t="s">
        <v>191</v>
      </c>
      <c r="D309" s="37" t="s">
        <v>192</v>
      </c>
      <c r="E309" s="37" t="str">
        <f t="shared" si="12"/>
        <v/>
      </c>
      <c r="F309" s="39" t="str">
        <f t="shared" si="13"/>
        <v>岩手県宮古市</v>
      </c>
      <c r="G309" s="3">
        <v>328</v>
      </c>
      <c r="H309" s="37" t="s">
        <v>670</v>
      </c>
      <c r="I309" s="37" t="s">
        <v>377</v>
      </c>
      <c r="J309" s="37" t="s">
        <v>380</v>
      </c>
      <c r="K309" s="37" t="s">
        <v>378</v>
      </c>
      <c r="L309" t="str">
        <f t="shared" si="14"/>
        <v>岩手県宮古市</v>
      </c>
    </row>
    <row r="310" spans="1:12">
      <c r="A310" s="42">
        <v>3</v>
      </c>
      <c r="B310" s="37" t="s">
        <v>624</v>
      </c>
      <c r="C310" s="37" t="s">
        <v>191</v>
      </c>
      <c r="D310" s="37" t="s">
        <v>193</v>
      </c>
      <c r="E310" s="37" t="str">
        <f t="shared" si="12"/>
        <v/>
      </c>
      <c r="F310" s="39" t="str">
        <f t="shared" si="13"/>
        <v>岩手県宮古市</v>
      </c>
      <c r="G310" s="3">
        <v>329</v>
      </c>
      <c r="H310" s="37" t="s">
        <v>671</v>
      </c>
      <c r="I310" s="37" t="s">
        <v>377</v>
      </c>
      <c r="J310" s="37" t="s">
        <v>375</v>
      </c>
      <c r="K310" s="37" t="s">
        <v>378</v>
      </c>
      <c r="L310" t="str">
        <f t="shared" si="14"/>
        <v>岩手県宮古市</v>
      </c>
    </row>
    <row r="311" spans="1:12">
      <c r="A311" s="42">
        <v>3</v>
      </c>
      <c r="B311" s="37" t="s">
        <v>624</v>
      </c>
      <c r="C311" s="37" t="s">
        <v>191</v>
      </c>
      <c r="D311" s="37" t="s">
        <v>194</v>
      </c>
      <c r="E311" s="37" t="str">
        <f t="shared" si="12"/>
        <v/>
      </c>
      <c r="F311" s="39" t="str">
        <f t="shared" si="13"/>
        <v>岩手県宮古市</v>
      </c>
      <c r="G311" s="3">
        <v>323</v>
      </c>
      <c r="H311" s="37" t="s">
        <v>665</v>
      </c>
      <c r="I311" s="37" t="s">
        <v>574</v>
      </c>
      <c r="J311" s="37" t="s">
        <v>380</v>
      </c>
      <c r="K311" s="37" t="s">
        <v>376</v>
      </c>
      <c r="L311" t="str">
        <f t="shared" si="14"/>
        <v>岩手県宮古市</v>
      </c>
    </row>
    <row r="312" spans="1:12">
      <c r="A312" s="42">
        <v>3</v>
      </c>
      <c r="B312" s="37" t="s">
        <v>624</v>
      </c>
      <c r="C312" s="37" t="s">
        <v>649</v>
      </c>
      <c r="D312" s="37"/>
      <c r="E312" s="37" t="str">
        <f t="shared" si="12"/>
        <v>金ケ崎町</v>
      </c>
      <c r="F312" s="39" t="str">
        <f t="shared" si="13"/>
        <v>岩手県金ケ崎町</v>
      </c>
      <c r="G312" s="3">
        <v>307</v>
      </c>
      <c r="H312" s="37" t="s">
        <v>649</v>
      </c>
      <c r="I312" s="37" t="s">
        <v>377</v>
      </c>
      <c r="J312" s="37" t="s">
        <v>375</v>
      </c>
      <c r="K312" s="37" t="s">
        <v>378</v>
      </c>
      <c r="L312" t="str">
        <f t="shared" si="14"/>
        <v>岩手県金ケ崎町</v>
      </c>
    </row>
    <row r="313" spans="1:12">
      <c r="A313" s="42">
        <v>3</v>
      </c>
      <c r="B313" s="37" t="s">
        <v>624</v>
      </c>
      <c r="C313" s="37" t="s">
        <v>676</v>
      </c>
      <c r="D313" s="37" t="s">
        <v>676</v>
      </c>
      <c r="E313" s="37" t="str">
        <f t="shared" si="12"/>
        <v/>
      </c>
      <c r="F313" s="39" t="str">
        <f t="shared" si="13"/>
        <v>岩手県九戸村</v>
      </c>
      <c r="G313" s="3">
        <v>335</v>
      </c>
      <c r="H313" s="37" t="s">
        <v>676</v>
      </c>
      <c r="I313" s="37" t="s">
        <v>377</v>
      </c>
      <c r="J313" s="37" t="s">
        <v>375</v>
      </c>
      <c r="K313" s="37" t="s">
        <v>378</v>
      </c>
      <c r="L313" t="str">
        <f t="shared" si="14"/>
        <v>岩手県九戸村</v>
      </c>
    </row>
    <row r="314" spans="1:12">
      <c r="A314" s="42">
        <v>3</v>
      </c>
      <c r="B314" s="37" t="s">
        <v>624</v>
      </c>
      <c r="C314" s="37" t="s">
        <v>672</v>
      </c>
      <c r="D314" s="37" t="s">
        <v>672</v>
      </c>
      <c r="E314" s="37" t="str">
        <f t="shared" si="12"/>
        <v/>
      </c>
      <c r="F314" s="39" t="str">
        <f t="shared" si="13"/>
        <v>岩手県軽米町</v>
      </c>
      <c r="G314" s="3">
        <v>330</v>
      </c>
      <c r="H314" s="37" t="s">
        <v>672</v>
      </c>
      <c r="I314" s="37" t="s">
        <v>377</v>
      </c>
      <c r="J314" s="37" t="s">
        <v>380</v>
      </c>
      <c r="K314" s="37" t="s">
        <v>378</v>
      </c>
      <c r="L314" t="str">
        <f t="shared" si="14"/>
        <v>岩手県軽米町</v>
      </c>
    </row>
    <row r="315" spans="1:12">
      <c r="A315" s="42">
        <v>3</v>
      </c>
      <c r="B315" s="37" t="s">
        <v>624</v>
      </c>
      <c r="C315" s="37" t="s">
        <v>666</v>
      </c>
      <c r="D315" s="37" t="s">
        <v>666</v>
      </c>
      <c r="E315" s="37" t="str">
        <f t="shared" si="12"/>
        <v/>
      </c>
      <c r="F315" s="39" t="str">
        <f t="shared" si="13"/>
        <v>岩手県山田町</v>
      </c>
      <c r="G315" s="3">
        <v>324</v>
      </c>
      <c r="H315" s="37" t="s">
        <v>666</v>
      </c>
      <c r="I315" s="37" t="s">
        <v>377</v>
      </c>
      <c r="J315" s="37" t="s">
        <v>380</v>
      </c>
      <c r="K315" s="37" t="s">
        <v>384</v>
      </c>
      <c r="L315" t="str">
        <f t="shared" si="14"/>
        <v>岩手県山田町</v>
      </c>
    </row>
    <row r="316" spans="1:12">
      <c r="A316" s="42">
        <v>3</v>
      </c>
      <c r="B316" s="37" t="s">
        <v>624</v>
      </c>
      <c r="C316" s="37" t="s">
        <v>642</v>
      </c>
      <c r="D316" s="37" t="s">
        <v>642</v>
      </c>
      <c r="E316" s="37" t="str">
        <f t="shared" si="12"/>
        <v/>
      </c>
      <c r="F316" s="39" t="str">
        <f t="shared" si="13"/>
        <v>岩手県紫波町</v>
      </c>
      <c r="G316" s="3">
        <v>300</v>
      </c>
      <c r="H316" s="37" t="s">
        <v>642</v>
      </c>
      <c r="I316" s="37" t="s">
        <v>377</v>
      </c>
      <c r="J316" s="37" t="s">
        <v>375</v>
      </c>
      <c r="K316" s="37" t="s">
        <v>378</v>
      </c>
      <c r="L316" t="str">
        <f t="shared" si="14"/>
        <v>岩手県紫波町</v>
      </c>
    </row>
    <row r="317" spans="1:12">
      <c r="A317" s="42">
        <v>3</v>
      </c>
      <c r="B317" s="37" t="s">
        <v>624</v>
      </c>
      <c r="C317" s="37" t="s">
        <v>635</v>
      </c>
      <c r="D317" s="37" t="s">
        <v>635</v>
      </c>
      <c r="E317" s="37" t="str">
        <f t="shared" si="12"/>
        <v/>
      </c>
      <c r="F317" s="39" t="str">
        <f t="shared" si="13"/>
        <v>岩手県雫石町</v>
      </c>
      <c r="G317" s="3">
        <v>293</v>
      </c>
      <c r="H317" s="37" t="s">
        <v>635</v>
      </c>
      <c r="I317" s="37" t="s">
        <v>377</v>
      </c>
      <c r="J317" s="37" t="s">
        <v>375</v>
      </c>
      <c r="K317" s="37" t="s">
        <v>376</v>
      </c>
      <c r="L317" t="str">
        <f t="shared" si="14"/>
        <v>岩手県雫石町</v>
      </c>
    </row>
    <row r="318" spans="1:12">
      <c r="A318" s="42">
        <v>3</v>
      </c>
      <c r="B318" s="37" t="s">
        <v>624</v>
      </c>
      <c r="C318" s="37" t="s">
        <v>661</v>
      </c>
      <c r="D318" s="37" t="s">
        <v>661</v>
      </c>
      <c r="E318" s="37" t="str">
        <f t="shared" si="12"/>
        <v/>
      </c>
      <c r="F318" s="39" t="str">
        <f t="shared" si="13"/>
        <v>岩手県住田町</v>
      </c>
      <c r="G318" s="3">
        <v>319</v>
      </c>
      <c r="H318" s="37" t="s">
        <v>661</v>
      </c>
      <c r="I318" s="37" t="s">
        <v>377</v>
      </c>
      <c r="J318" s="37" t="s">
        <v>375</v>
      </c>
      <c r="K318" s="37" t="s">
        <v>378</v>
      </c>
      <c r="L318" t="str">
        <f t="shared" si="14"/>
        <v>岩手県住田町</v>
      </c>
    </row>
    <row r="319" spans="1:12">
      <c r="A319" s="42">
        <v>3</v>
      </c>
      <c r="B319" s="37" t="s">
        <v>624</v>
      </c>
      <c r="C319" s="37" t="s">
        <v>4488</v>
      </c>
      <c r="D319" s="37" t="s">
        <v>4489</v>
      </c>
      <c r="E319" s="37" t="str">
        <f t="shared" si="12"/>
        <v/>
      </c>
      <c r="F319" s="39" t="str">
        <f t="shared" si="13"/>
        <v>岩手県盛岡市</v>
      </c>
      <c r="G319" s="3">
        <v>299</v>
      </c>
      <c r="H319" s="37" t="s">
        <v>641</v>
      </c>
      <c r="I319" s="37" t="s">
        <v>377</v>
      </c>
      <c r="J319" s="37" t="s">
        <v>375</v>
      </c>
      <c r="K319" s="37" t="s">
        <v>378</v>
      </c>
      <c r="L319" t="str">
        <f t="shared" si="14"/>
        <v>岩手県盛岡市</v>
      </c>
    </row>
    <row r="320" spans="1:12">
      <c r="A320" s="42">
        <v>3</v>
      </c>
      <c r="B320" s="37" t="s">
        <v>624</v>
      </c>
      <c r="C320" s="37" t="s">
        <v>4488</v>
      </c>
      <c r="D320" s="37"/>
      <c r="E320" s="37" t="str">
        <f t="shared" si="12"/>
        <v>盛岡市</v>
      </c>
      <c r="F320" s="39" t="str">
        <f t="shared" si="13"/>
        <v>岩手県盛岡市</v>
      </c>
      <c r="G320" s="3">
        <v>280</v>
      </c>
      <c r="H320" s="37" t="s">
        <v>625</v>
      </c>
      <c r="I320" s="37" t="s">
        <v>377</v>
      </c>
      <c r="J320" s="37" t="s">
        <v>375</v>
      </c>
      <c r="K320" s="37" t="s">
        <v>378</v>
      </c>
      <c r="L320" t="str">
        <f t="shared" si="14"/>
        <v>岩手県盛岡市</v>
      </c>
    </row>
    <row r="321" spans="1:12">
      <c r="A321" s="42">
        <v>3</v>
      </c>
      <c r="B321" s="37" t="s">
        <v>624</v>
      </c>
      <c r="C321" s="37" t="s">
        <v>4502</v>
      </c>
      <c r="D321" s="37" t="s">
        <v>4768</v>
      </c>
      <c r="E321" s="37" t="str">
        <f t="shared" si="12"/>
        <v/>
      </c>
      <c r="F321" s="39" t="str">
        <f t="shared" si="13"/>
        <v>岩手県西和賀町</v>
      </c>
      <c r="G321" s="3">
        <v>306</v>
      </c>
      <c r="H321" s="37" t="s">
        <v>648</v>
      </c>
      <c r="I321" s="37" t="s">
        <v>374</v>
      </c>
      <c r="J321" s="37" t="s">
        <v>375</v>
      </c>
      <c r="K321" s="37" t="s">
        <v>413</v>
      </c>
      <c r="L321" t="str">
        <f t="shared" si="14"/>
        <v>岩手県西和賀町</v>
      </c>
    </row>
    <row r="322" spans="1:12">
      <c r="A322" s="42">
        <v>3</v>
      </c>
      <c r="B322" s="37" t="s">
        <v>624</v>
      </c>
      <c r="C322" s="37" t="s">
        <v>4502</v>
      </c>
      <c r="D322" s="37" t="s">
        <v>4769</v>
      </c>
      <c r="E322" s="37" t="str">
        <f t="shared" si="12"/>
        <v/>
      </c>
      <c r="F322" s="39" t="str">
        <f t="shared" si="13"/>
        <v>岩手県西和賀町</v>
      </c>
      <c r="G322" s="3">
        <v>305</v>
      </c>
      <c r="H322" s="37" t="s">
        <v>647</v>
      </c>
      <c r="I322" s="37" t="s">
        <v>374</v>
      </c>
      <c r="J322" s="37" t="s">
        <v>375</v>
      </c>
      <c r="K322" s="37" t="s">
        <v>413</v>
      </c>
      <c r="L322" t="str">
        <f t="shared" si="14"/>
        <v>岩手県西和賀町</v>
      </c>
    </row>
    <row r="323" spans="1:12">
      <c r="A323" s="42">
        <v>3</v>
      </c>
      <c r="B323" s="37" t="s">
        <v>624</v>
      </c>
      <c r="C323" s="37" t="s">
        <v>4542</v>
      </c>
      <c r="D323" s="37" t="s">
        <v>4858</v>
      </c>
      <c r="E323" s="37" t="str">
        <f t="shared" ref="E323:E386" si="15">IF(D323="",C323,"")</f>
        <v/>
      </c>
      <c r="F323" s="39" t="str">
        <f t="shared" ref="F323:F386" si="16">B323&amp;C323</f>
        <v>岩手県大船渡市</v>
      </c>
      <c r="G323" s="3">
        <v>320</v>
      </c>
      <c r="H323" s="37" t="s">
        <v>662</v>
      </c>
      <c r="I323" s="37" t="s">
        <v>574</v>
      </c>
      <c r="J323" s="37" t="s">
        <v>380</v>
      </c>
      <c r="K323" s="37" t="s">
        <v>376</v>
      </c>
      <c r="L323" t="str">
        <f t="shared" ref="L323:L386" si="17">F323</f>
        <v>岩手県大船渡市</v>
      </c>
    </row>
    <row r="324" spans="1:12">
      <c r="A324" s="42">
        <v>3</v>
      </c>
      <c r="B324" s="37" t="s">
        <v>624</v>
      </c>
      <c r="C324" s="37" t="s">
        <v>4542</v>
      </c>
      <c r="D324" s="37"/>
      <c r="E324" s="37" t="str">
        <f t="shared" si="15"/>
        <v>大船渡市</v>
      </c>
      <c r="F324" s="39" t="str">
        <f t="shared" si="16"/>
        <v>岩手県大船渡市</v>
      </c>
      <c r="G324" s="3">
        <v>282</v>
      </c>
      <c r="H324" s="37" t="s">
        <v>627</v>
      </c>
      <c r="I324" s="37" t="s">
        <v>574</v>
      </c>
      <c r="J324" s="37" t="s">
        <v>380</v>
      </c>
      <c r="K324" s="37" t="s">
        <v>376</v>
      </c>
      <c r="L324" t="str">
        <f t="shared" si="17"/>
        <v>岩手県大船渡市</v>
      </c>
    </row>
    <row r="325" spans="1:12">
      <c r="A325" s="42">
        <v>3</v>
      </c>
      <c r="B325" s="37" t="s">
        <v>624</v>
      </c>
      <c r="C325" s="37" t="s">
        <v>663</v>
      </c>
      <c r="D325" s="37" t="s">
        <v>663</v>
      </c>
      <c r="E325" s="37" t="str">
        <f t="shared" si="15"/>
        <v/>
      </c>
      <c r="F325" s="39" t="str">
        <f t="shared" si="16"/>
        <v>岩手県大槌町</v>
      </c>
      <c r="G325" s="3">
        <v>321</v>
      </c>
      <c r="H325" s="37" t="s">
        <v>663</v>
      </c>
      <c r="I325" s="37" t="s">
        <v>377</v>
      </c>
      <c r="J325" s="37" t="s">
        <v>380</v>
      </c>
      <c r="K325" s="37" t="s">
        <v>378</v>
      </c>
      <c r="L325" t="str">
        <f t="shared" si="17"/>
        <v>岩手県大槌町</v>
      </c>
    </row>
    <row r="326" spans="1:12">
      <c r="A326" s="42">
        <v>3</v>
      </c>
      <c r="B326" s="37" t="s">
        <v>624</v>
      </c>
      <c r="C326" s="37" t="s">
        <v>639</v>
      </c>
      <c r="D326" s="37" t="s">
        <v>639</v>
      </c>
      <c r="E326" s="37" t="str">
        <f t="shared" si="15"/>
        <v/>
      </c>
      <c r="F326" s="39" t="str">
        <f t="shared" si="16"/>
        <v>岩手県滝沢村</v>
      </c>
      <c r="G326" s="3">
        <v>297</v>
      </c>
      <c r="H326" s="37" t="s">
        <v>639</v>
      </c>
      <c r="I326" s="37" t="s">
        <v>377</v>
      </c>
      <c r="J326" s="37" t="s">
        <v>380</v>
      </c>
      <c r="K326" s="37" t="s">
        <v>378</v>
      </c>
      <c r="L326" t="str">
        <f t="shared" si="17"/>
        <v>岩手県滝沢村</v>
      </c>
    </row>
    <row r="327" spans="1:12">
      <c r="A327" s="42">
        <v>3</v>
      </c>
      <c r="B327" s="37" t="s">
        <v>624</v>
      </c>
      <c r="C327" s="37" t="s">
        <v>668</v>
      </c>
      <c r="D327" s="37"/>
      <c r="E327" s="37" t="str">
        <f t="shared" si="15"/>
        <v>田野畑村</v>
      </c>
      <c r="F327" s="39" t="str">
        <f t="shared" si="16"/>
        <v>岩手県田野畑村</v>
      </c>
      <c r="G327" s="3">
        <v>326</v>
      </c>
      <c r="H327" s="37" t="s">
        <v>668</v>
      </c>
      <c r="I327" s="37" t="s">
        <v>377</v>
      </c>
      <c r="J327" s="37" t="s">
        <v>380</v>
      </c>
      <c r="K327" s="37" t="s">
        <v>378</v>
      </c>
      <c r="L327" t="str">
        <f t="shared" si="17"/>
        <v>岩手県田野畑村</v>
      </c>
    </row>
    <row r="328" spans="1:12">
      <c r="A328" s="42">
        <v>3</v>
      </c>
      <c r="B328" s="37" t="s">
        <v>624</v>
      </c>
      <c r="C328" s="37" t="s">
        <v>4641</v>
      </c>
      <c r="D328" s="37" t="s">
        <v>5146</v>
      </c>
      <c r="E328" s="37" t="str">
        <f t="shared" si="15"/>
        <v/>
      </c>
      <c r="F328" s="39" t="str">
        <f t="shared" si="16"/>
        <v>岩手県二戸市</v>
      </c>
      <c r="G328" s="3">
        <v>336</v>
      </c>
      <c r="H328" s="37" t="s">
        <v>677</v>
      </c>
      <c r="I328" s="37" t="s">
        <v>377</v>
      </c>
      <c r="J328" s="37" t="s">
        <v>375</v>
      </c>
      <c r="K328" s="37" t="s">
        <v>376</v>
      </c>
      <c r="L328" t="str">
        <f t="shared" si="17"/>
        <v>岩手県二戸市</v>
      </c>
    </row>
    <row r="329" spans="1:12">
      <c r="A329" s="42">
        <v>3</v>
      </c>
      <c r="B329" s="37" t="s">
        <v>624</v>
      </c>
      <c r="C329" s="37" t="s">
        <v>4641</v>
      </c>
      <c r="D329" s="37"/>
      <c r="E329" s="37" t="str">
        <f t="shared" si="15"/>
        <v>二戸市</v>
      </c>
      <c r="F329" s="39" t="str">
        <f t="shared" si="16"/>
        <v>岩手県二戸市</v>
      </c>
      <c r="G329" s="3">
        <v>292</v>
      </c>
      <c r="H329" s="37" t="s">
        <v>634</v>
      </c>
      <c r="I329" s="37" t="s">
        <v>377</v>
      </c>
      <c r="J329" s="37" t="s">
        <v>375</v>
      </c>
      <c r="K329" s="37" t="s">
        <v>378</v>
      </c>
      <c r="L329" t="str">
        <f t="shared" si="17"/>
        <v>岩手県二戸市</v>
      </c>
    </row>
    <row r="330" spans="1:12">
      <c r="A330" s="42">
        <v>3</v>
      </c>
      <c r="B330" s="37" t="s">
        <v>624</v>
      </c>
      <c r="C330" s="37" t="s">
        <v>4672</v>
      </c>
      <c r="D330" s="37" t="s">
        <v>5216</v>
      </c>
      <c r="E330" s="37" t="str">
        <f t="shared" si="15"/>
        <v/>
      </c>
      <c r="F330" s="39" t="str">
        <f t="shared" si="16"/>
        <v>岩手県八幡平市</v>
      </c>
      <c r="G330" s="3">
        <v>337</v>
      </c>
      <c r="H330" s="37" t="s">
        <v>5533</v>
      </c>
      <c r="I330" s="37" t="s">
        <v>374</v>
      </c>
      <c r="J330" s="37" t="s">
        <v>375</v>
      </c>
      <c r="K330" s="37" t="s">
        <v>376</v>
      </c>
      <c r="L330" t="str">
        <f t="shared" si="17"/>
        <v>岩手県八幡平市</v>
      </c>
    </row>
    <row r="331" spans="1:12">
      <c r="A331" s="42">
        <v>3</v>
      </c>
      <c r="B331" s="37" t="s">
        <v>624</v>
      </c>
      <c r="C331" s="37" t="s">
        <v>4672</v>
      </c>
      <c r="D331" s="37" t="s">
        <v>5217</v>
      </c>
      <c r="E331" s="37" t="str">
        <f t="shared" si="15"/>
        <v/>
      </c>
      <c r="F331" s="39" t="str">
        <f t="shared" si="16"/>
        <v>岩手県八幡平市</v>
      </c>
      <c r="G331" s="3">
        <v>298</v>
      </c>
      <c r="H331" s="37" t="s">
        <v>640</v>
      </c>
      <c r="I331" s="37" t="s">
        <v>374</v>
      </c>
      <c r="J331" s="37" t="s">
        <v>375</v>
      </c>
      <c r="K331" s="37" t="s">
        <v>376</v>
      </c>
      <c r="L331" t="str">
        <f t="shared" si="17"/>
        <v>岩手県八幡平市</v>
      </c>
    </row>
    <row r="332" spans="1:12">
      <c r="A332" s="42">
        <v>3</v>
      </c>
      <c r="B332" s="37" t="s">
        <v>624</v>
      </c>
      <c r="C332" s="37" t="s">
        <v>4672</v>
      </c>
      <c r="D332" s="37" t="s">
        <v>5218</v>
      </c>
      <c r="E332" s="37" t="str">
        <f t="shared" si="15"/>
        <v/>
      </c>
      <c r="F332" s="39" t="str">
        <f t="shared" si="16"/>
        <v>岩手県八幡平市</v>
      </c>
      <c r="G332" s="3">
        <v>296</v>
      </c>
      <c r="H332" s="37" t="s">
        <v>638</v>
      </c>
      <c r="I332" s="37" t="s">
        <v>374</v>
      </c>
      <c r="J332" s="37" t="s">
        <v>375</v>
      </c>
      <c r="K332" s="37" t="s">
        <v>378</v>
      </c>
      <c r="L332" t="str">
        <f t="shared" si="17"/>
        <v>岩手県八幡平市</v>
      </c>
    </row>
    <row r="333" spans="1:12">
      <c r="A333" s="42">
        <v>3</v>
      </c>
      <c r="B333" s="37" t="s">
        <v>624</v>
      </c>
      <c r="C333" s="37" t="s">
        <v>669</v>
      </c>
      <c r="D333" s="37" t="s">
        <v>669</v>
      </c>
      <c r="E333" s="37" t="str">
        <f t="shared" si="15"/>
        <v/>
      </c>
      <c r="F333" s="39" t="str">
        <f t="shared" si="16"/>
        <v>岩手県普代村</v>
      </c>
      <c r="G333" s="3">
        <v>327</v>
      </c>
      <c r="H333" s="37" t="s">
        <v>669</v>
      </c>
      <c r="I333" s="37" t="s">
        <v>377</v>
      </c>
      <c r="J333" s="37" t="s">
        <v>380</v>
      </c>
      <c r="K333" s="37" t="s">
        <v>384</v>
      </c>
      <c r="L333" t="str">
        <f t="shared" si="17"/>
        <v>岩手県普代村</v>
      </c>
    </row>
    <row r="334" spans="1:12">
      <c r="A334" s="42">
        <v>3</v>
      </c>
      <c r="B334" s="37" t="s">
        <v>624</v>
      </c>
      <c r="C334" s="37" t="s">
        <v>654</v>
      </c>
      <c r="D334" s="37" t="s">
        <v>654</v>
      </c>
      <c r="E334" s="37" t="str">
        <f t="shared" si="15"/>
        <v/>
      </c>
      <c r="F334" s="39" t="str">
        <f t="shared" si="16"/>
        <v>岩手県平泉町</v>
      </c>
      <c r="G334" s="3">
        <v>312</v>
      </c>
      <c r="H334" s="37" t="s">
        <v>654</v>
      </c>
      <c r="I334" s="37" t="s">
        <v>574</v>
      </c>
      <c r="J334" s="37" t="s">
        <v>375</v>
      </c>
      <c r="K334" s="37" t="s">
        <v>376</v>
      </c>
      <c r="L334" t="str">
        <f t="shared" si="17"/>
        <v>岩手県平泉町</v>
      </c>
    </row>
    <row r="335" spans="1:12">
      <c r="A335" s="42">
        <v>3</v>
      </c>
      <c r="B335" s="37" t="s">
        <v>624</v>
      </c>
      <c r="C335" s="37" t="s">
        <v>628</v>
      </c>
      <c r="D335" s="37" t="s">
        <v>628</v>
      </c>
      <c r="E335" s="37" t="str">
        <f t="shared" si="15"/>
        <v/>
      </c>
      <c r="F335" s="39" t="str">
        <f t="shared" si="16"/>
        <v>岩手県北上市</v>
      </c>
      <c r="G335" s="3">
        <v>285</v>
      </c>
      <c r="H335" s="37" t="s">
        <v>628</v>
      </c>
      <c r="I335" s="37" t="s">
        <v>377</v>
      </c>
      <c r="J335" s="37" t="s">
        <v>375</v>
      </c>
      <c r="K335" s="37" t="s">
        <v>376</v>
      </c>
      <c r="L335" t="str">
        <f t="shared" si="17"/>
        <v>岩手県北上市</v>
      </c>
    </row>
    <row r="336" spans="1:12">
      <c r="A336" s="42">
        <v>3</v>
      </c>
      <c r="B336" s="37" t="s">
        <v>624</v>
      </c>
      <c r="C336" s="37" t="s">
        <v>673</v>
      </c>
      <c r="D336" s="37" t="s">
        <v>673</v>
      </c>
      <c r="E336" s="37" t="str">
        <f t="shared" si="15"/>
        <v/>
      </c>
      <c r="F336" s="39" t="str">
        <f t="shared" si="16"/>
        <v>岩手県野田村</v>
      </c>
      <c r="G336" s="3">
        <v>332</v>
      </c>
      <c r="H336" s="37" t="s">
        <v>673</v>
      </c>
      <c r="I336" s="37" t="s">
        <v>377</v>
      </c>
      <c r="J336" s="37" t="s">
        <v>380</v>
      </c>
      <c r="K336" s="37" t="s">
        <v>378</v>
      </c>
      <c r="L336" t="str">
        <f t="shared" si="17"/>
        <v>岩手県野田村</v>
      </c>
    </row>
    <row r="337" spans="1:12">
      <c r="A337" s="42">
        <v>3</v>
      </c>
      <c r="B337" s="37" t="s">
        <v>624</v>
      </c>
      <c r="C337" s="37" t="s">
        <v>643</v>
      </c>
      <c r="D337" s="37" t="s">
        <v>643</v>
      </c>
      <c r="E337" s="37" t="str">
        <f t="shared" si="15"/>
        <v/>
      </c>
      <c r="F337" s="39" t="str">
        <f t="shared" si="16"/>
        <v>岩手県矢巾町</v>
      </c>
      <c r="G337" s="3">
        <v>301</v>
      </c>
      <c r="H337" s="37" t="s">
        <v>643</v>
      </c>
      <c r="I337" s="37" t="s">
        <v>377</v>
      </c>
      <c r="J337" s="37" t="s">
        <v>375</v>
      </c>
      <c r="K337" s="37" t="s">
        <v>378</v>
      </c>
      <c r="L337" t="str">
        <f t="shared" si="17"/>
        <v>岩手県矢巾町</v>
      </c>
    </row>
    <row r="338" spans="1:12">
      <c r="A338" s="42">
        <v>3</v>
      </c>
      <c r="B338" s="37" t="s">
        <v>624</v>
      </c>
      <c r="C338" s="37" t="s">
        <v>4754</v>
      </c>
      <c r="D338" s="37" t="s">
        <v>5410</v>
      </c>
      <c r="E338" s="37" t="str">
        <f t="shared" si="15"/>
        <v/>
      </c>
      <c r="F338" s="39" t="str">
        <f t="shared" si="16"/>
        <v>岩手県洋野町</v>
      </c>
      <c r="G338" s="3">
        <v>331</v>
      </c>
      <c r="H338" s="37" t="s">
        <v>5499</v>
      </c>
      <c r="I338" s="37" t="s">
        <v>377</v>
      </c>
      <c r="J338" s="37" t="s">
        <v>380</v>
      </c>
      <c r="K338" s="37" t="s">
        <v>384</v>
      </c>
      <c r="L338" t="str">
        <f t="shared" si="17"/>
        <v>岩手県洋野町</v>
      </c>
    </row>
    <row r="339" spans="1:12">
      <c r="A339" s="42">
        <v>3</v>
      </c>
      <c r="B339" s="37" t="s">
        <v>624</v>
      </c>
      <c r="C339" s="37" t="s">
        <v>4754</v>
      </c>
      <c r="D339" s="37" t="s">
        <v>5411</v>
      </c>
      <c r="E339" s="37" t="str">
        <f t="shared" si="15"/>
        <v/>
      </c>
      <c r="F339" s="39" t="str">
        <f t="shared" si="16"/>
        <v>岩手県洋野町</v>
      </c>
      <c r="G339" s="3">
        <v>334</v>
      </c>
      <c r="H339" s="37" t="s">
        <v>675</v>
      </c>
      <c r="I339" s="37" t="s">
        <v>377</v>
      </c>
      <c r="J339" s="37" t="s">
        <v>380</v>
      </c>
      <c r="K339" s="37" t="s">
        <v>384</v>
      </c>
      <c r="L339" t="str">
        <f t="shared" si="17"/>
        <v>岩手県洋野町</v>
      </c>
    </row>
    <row r="340" spans="1:12">
      <c r="A340" s="42">
        <v>3</v>
      </c>
      <c r="B340" s="37" t="s">
        <v>624</v>
      </c>
      <c r="C340" s="37" t="s">
        <v>631</v>
      </c>
      <c r="D340" s="37"/>
      <c r="E340" s="37" t="str">
        <f t="shared" si="15"/>
        <v>陸前高田市</v>
      </c>
      <c r="F340" s="39" t="str">
        <f t="shared" si="16"/>
        <v>岩手県陸前高田市</v>
      </c>
      <c r="G340" s="3">
        <v>289</v>
      </c>
      <c r="H340" s="37" t="s">
        <v>631</v>
      </c>
      <c r="I340" s="37" t="s">
        <v>574</v>
      </c>
      <c r="J340" s="37" t="s">
        <v>380</v>
      </c>
      <c r="K340" s="37" t="s">
        <v>376</v>
      </c>
      <c r="L340" t="str">
        <f t="shared" si="17"/>
        <v>岩手県陸前高田市</v>
      </c>
    </row>
    <row r="341" spans="1:12">
      <c r="A341" s="42">
        <v>4</v>
      </c>
      <c r="B341" s="37" t="s">
        <v>679</v>
      </c>
      <c r="C341" s="37" t="s">
        <v>682</v>
      </c>
      <c r="D341" s="37" t="s">
        <v>682</v>
      </c>
      <c r="E341" s="37" t="str">
        <f t="shared" si="15"/>
        <v/>
      </c>
      <c r="F341" s="39" t="str">
        <f t="shared" si="16"/>
        <v>宮城県塩竃市</v>
      </c>
      <c r="G341" s="3">
        <v>341</v>
      </c>
      <c r="H341" s="37" t="s">
        <v>682</v>
      </c>
      <c r="I341" s="37" t="s">
        <v>574</v>
      </c>
      <c r="J341" s="37" t="s">
        <v>380</v>
      </c>
      <c r="K341" s="37" t="s">
        <v>413</v>
      </c>
      <c r="L341" t="str">
        <f t="shared" si="17"/>
        <v>宮城県塩竃市</v>
      </c>
    </row>
    <row r="342" spans="1:12">
      <c r="A342" s="42">
        <v>4</v>
      </c>
      <c r="B342" s="37" t="s">
        <v>679</v>
      </c>
      <c r="C342" s="37" t="s">
        <v>3585</v>
      </c>
      <c r="D342" s="37" t="s">
        <v>3586</v>
      </c>
      <c r="E342" s="37" t="str">
        <f t="shared" si="15"/>
        <v/>
      </c>
      <c r="F342" s="39" t="str">
        <f t="shared" si="16"/>
        <v>宮城県加美町</v>
      </c>
      <c r="G342" s="3">
        <v>367</v>
      </c>
      <c r="H342" s="37" t="s">
        <v>5534</v>
      </c>
      <c r="I342" s="37" t="s">
        <v>574</v>
      </c>
      <c r="J342" s="37" t="s">
        <v>375</v>
      </c>
      <c r="K342" s="37" t="s">
        <v>376</v>
      </c>
      <c r="L342" t="str">
        <f t="shared" si="17"/>
        <v>宮城県加美町</v>
      </c>
    </row>
    <row r="343" spans="1:12">
      <c r="A343" s="42">
        <v>4</v>
      </c>
      <c r="B343" s="37" t="s">
        <v>679</v>
      </c>
      <c r="C343" s="37" t="s">
        <v>3585</v>
      </c>
      <c r="D343" s="37" t="s">
        <v>3587</v>
      </c>
      <c r="E343" s="37" t="str">
        <f t="shared" si="15"/>
        <v/>
      </c>
      <c r="F343" s="39" t="str">
        <f t="shared" si="16"/>
        <v>宮城県加美町</v>
      </c>
      <c r="G343" s="3">
        <v>366</v>
      </c>
      <c r="H343" s="37" t="s">
        <v>707</v>
      </c>
      <c r="I343" s="37" t="s">
        <v>574</v>
      </c>
      <c r="J343" s="37" t="s">
        <v>375</v>
      </c>
      <c r="K343" s="37" t="s">
        <v>376</v>
      </c>
      <c r="L343" t="str">
        <f t="shared" si="17"/>
        <v>宮城県加美町</v>
      </c>
    </row>
    <row r="344" spans="1:12">
      <c r="A344" s="42">
        <v>4</v>
      </c>
      <c r="B344" s="37" t="s">
        <v>679</v>
      </c>
      <c r="C344" s="37" t="s">
        <v>3585</v>
      </c>
      <c r="D344" s="37" t="s">
        <v>3588</v>
      </c>
      <c r="E344" s="37" t="str">
        <f t="shared" si="15"/>
        <v/>
      </c>
      <c r="F344" s="39" t="str">
        <f t="shared" si="16"/>
        <v>宮城県加美町</v>
      </c>
      <c r="G344" s="3">
        <v>365</v>
      </c>
      <c r="H344" s="37" t="s">
        <v>706</v>
      </c>
      <c r="I344" s="37" t="s">
        <v>574</v>
      </c>
      <c r="J344" s="37" t="s">
        <v>375</v>
      </c>
      <c r="K344" s="37" t="s">
        <v>376</v>
      </c>
      <c r="L344" t="str">
        <f t="shared" si="17"/>
        <v>宮城県加美町</v>
      </c>
    </row>
    <row r="345" spans="1:12">
      <c r="A345" s="42">
        <v>4</v>
      </c>
      <c r="B345" s="37" t="s">
        <v>679</v>
      </c>
      <c r="C345" s="37" t="s">
        <v>687</v>
      </c>
      <c r="D345" s="37" t="s">
        <v>687</v>
      </c>
      <c r="E345" s="37" t="str">
        <f t="shared" si="15"/>
        <v/>
      </c>
      <c r="F345" s="39" t="str">
        <f t="shared" si="16"/>
        <v>宮城県角田市</v>
      </c>
      <c r="G345" s="3">
        <v>346</v>
      </c>
      <c r="H345" s="37" t="s">
        <v>687</v>
      </c>
      <c r="I345" s="37" t="s">
        <v>574</v>
      </c>
      <c r="J345" s="37" t="s">
        <v>380</v>
      </c>
      <c r="K345" s="37" t="s">
        <v>376</v>
      </c>
      <c r="L345" t="str">
        <f t="shared" si="17"/>
        <v>宮城県角田市</v>
      </c>
    </row>
    <row r="346" spans="1:12">
      <c r="A346" s="42">
        <v>4</v>
      </c>
      <c r="B346" s="37" t="s">
        <v>679</v>
      </c>
      <c r="C346" s="37" t="s">
        <v>696</v>
      </c>
      <c r="D346" s="37" t="s">
        <v>696</v>
      </c>
      <c r="E346" s="37" t="str">
        <f t="shared" si="15"/>
        <v/>
      </c>
      <c r="F346" s="39" t="str">
        <f t="shared" si="16"/>
        <v>宮城県丸森町</v>
      </c>
      <c r="G346" s="3">
        <v>355</v>
      </c>
      <c r="H346" s="37" t="s">
        <v>696</v>
      </c>
      <c r="I346" s="37" t="s">
        <v>574</v>
      </c>
      <c r="J346" s="37" t="s">
        <v>380</v>
      </c>
      <c r="K346" s="37" t="s">
        <v>376</v>
      </c>
      <c r="L346" t="str">
        <f t="shared" si="17"/>
        <v>宮城県丸森町</v>
      </c>
    </row>
    <row r="347" spans="1:12">
      <c r="A347" s="42">
        <v>4</v>
      </c>
      <c r="B347" s="37" t="s">
        <v>679</v>
      </c>
      <c r="C347" s="37" t="s">
        <v>689</v>
      </c>
      <c r="D347" s="37" t="s">
        <v>689</v>
      </c>
      <c r="E347" s="37" t="str">
        <f t="shared" si="15"/>
        <v/>
      </c>
      <c r="F347" s="39" t="str">
        <f t="shared" si="16"/>
        <v>宮城県岩沼市</v>
      </c>
      <c r="G347" s="3">
        <v>348</v>
      </c>
      <c r="H347" s="37" t="s">
        <v>689</v>
      </c>
      <c r="I347" s="37" t="s">
        <v>574</v>
      </c>
      <c r="J347" s="37" t="s">
        <v>380</v>
      </c>
      <c r="K347" s="37" t="s">
        <v>376</v>
      </c>
      <c r="L347" t="str">
        <f t="shared" si="17"/>
        <v>宮城県岩沼市</v>
      </c>
    </row>
    <row r="348" spans="1:12">
      <c r="A348" s="42">
        <v>4</v>
      </c>
      <c r="B348" s="37" t="s">
        <v>679</v>
      </c>
      <c r="C348" s="37" t="s">
        <v>3683</v>
      </c>
      <c r="D348" s="37"/>
      <c r="E348" s="37" t="str">
        <f t="shared" si="15"/>
        <v>気仙沼市</v>
      </c>
      <c r="F348" s="39" t="str">
        <f t="shared" si="16"/>
        <v>宮城県気仙沼市</v>
      </c>
      <c r="G348" s="3">
        <v>343</v>
      </c>
      <c r="H348" s="37" t="s">
        <v>684</v>
      </c>
      <c r="I348" s="37" t="s">
        <v>574</v>
      </c>
      <c r="J348" s="37" t="s">
        <v>380</v>
      </c>
      <c r="K348" s="37" t="s">
        <v>376</v>
      </c>
      <c r="L348" t="str">
        <f t="shared" si="17"/>
        <v>宮城県気仙沼市</v>
      </c>
    </row>
    <row r="349" spans="1:12">
      <c r="A349" s="42">
        <v>4</v>
      </c>
      <c r="B349" s="37" t="s">
        <v>679</v>
      </c>
      <c r="C349" s="37" t="s">
        <v>3683</v>
      </c>
      <c r="D349" s="37" t="s">
        <v>3684</v>
      </c>
      <c r="E349" s="37" t="str">
        <f t="shared" si="15"/>
        <v/>
      </c>
      <c r="F349" s="39" t="str">
        <f t="shared" si="16"/>
        <v>宮城県気仙沼市</v>
      </c>
      <c r="G349" s="3">
        <v>408</v>
      </c>
      <c r="H349" s="37" t="s">
        <v>745</v>
      </c>
      <c r="I349" s="37" t="s">
        <v>574</v>
      </c>
      <c r="J349" s="37" t="s">
        <v>380</v>
      </c>
      <c r="K349" s="37" t="s">
        <v>378</v>
      </c>
      <c r="L349" t="str">
        <f t="shared" si="17"/>
        <v>宮城県気仙沼市</v>
      </c>
    </row>
    <row r="350" spans="1:12">
      <c r="A350" s="42">
        <v>4</v>
      </c>
      <c r="B350" s="37" t="s">
        <v>679</v>
      </c>
      <c r="C350" s="37" t="s">
        <v>3683</v>
      </c>
      <c r="D350" s="37" t="s">
        <v>3685</v>
      </c>
      <c r="E350" s="37" t="str">
        <f t="shared" si="15"/>
        <v/>
      </c>
      <c r="F350" s="39" t="str">
        <f t="shared" si="16"/>
        <v>宮城県気仙沼市</v>
      </c>
      <c r="G350" s="3">
        <v>407</v>
      </c>
      <c r="H350" s="37" t="s">
        <v>744</v>
      </c>
      <c r="I350" s="37" t="s">
        <v>574</v>
      </c>
      <c r="J350" s="37" t="s">
        <v>380</v>
      </c>
      <c r="K350" s="37" t="s">
        <v>376</v>
      </c>
      <c r="L350" t="str">
        <f t="shared" si="17"/>
        <v>宮城県気仙沼市</v>
      </c>
    </row>
    <row r="351" spans="1:12">
      <c r="A351" s="42">
        <v>4</v>
      </c>
      <c r="B351" s="37" t="s">
        <v>679</v>
      </c>
      <c r="C351" s="37" t="s">
        <v>3812</v>
      </c>
      <c r="D351" s="37" t="s">
        <v>3813</v>
      </c>
      <c r="E351" s="37" t="str">
        <f t="shared" si="15"/>
        <v/>
      </c>
      <c r="F351" s="39" t="str">
        <f t="shared" si="16"/>
        <v>宮城県栗原市</v>
      </c>
      <c r="G351" s="3">
        <v>382</v>
      </c>
      <c r="H351" s="37" t="s">
        <v>720</v>
      </c>
      <c r="I351" s="37" t="s">
        <v>377</v>
      </c>
      <c r="J351" s="37" t="s">
        <v>375</v>
      </c>
      <c r="K351" s="37" t="s">
        <v>378</v>
      </c>
      <c r="L351" t="str">
        <f t="shared" si="17"/>
        <v>宮城県栗原市</v>
      </c>
    </row>
    <row r="352" spans="1:12">
      <c r="A352" s="42">
        <v>4</v>
      </c>
      <c r="B352" s="37" t="s">
        <v>679</v>
      </c>
      <c r="C352" s="37" t="s">
        <v>3812</v>
      </c>
      <c r="D352" s="37" t="s">
        <v>3814</v>
      </c>
      <c r="E352" s="37" t="str">
        <f t="shared" si="15"/>
        <v/>
      </c>
      <c r="F352" s="39" t="str">
        <f t="shared" si="16"/>
        <v>宮城県栗原市</v>
      </c>
      <c r="G352" s="3">
        <v>384</v>
      </c>
      <c r="H352" s="37" t="s">
        <v>722</v>
      </c>
      <c r="I352" s="37" t="s">
        <v>377</v>
      </c>
      <c r="J352" s="37" t="s">
        <v>375</v>
      </c>
      <c r="K352" s="37" t="s">
        <v>378</v>
      </c>
      <c r="L352" t="str">
        <f t="shared" si="17"/>
        <v>宮城県栗原市</v>
      </c>
    </row>
    <row r="353" spans="1:12">
      <c r="A353" s="42">
        <v>4</v>
      </c>
      <c r="B353" s="37" t="s">
        <v>679</v>
      </c>
      <c r="C353" s="37" t="s">
        <v>3812</v>
      </c>
      <c r="D353" s="37" t="s">
        <v>3815</v>
      </c>
      <c r="E353" s="37" t="str">
        <f t="shared" si="15"/>
        <v/>
      </c>
      <c r="F353" s="39" t="str">
        <f t="shared" si="16"/>
        <v>宮城県栗原市</v>
      </c>
      <c r="G353" s="3">
        <v>387</v>
      </c>
      <c r="H353" s="37" t="s">
        <v>725</v>
      </c>
      <c r="I353" s="37" t="s">
        <v>377</v>
      </c>
      <c r="J353" s="37" t="s">
        <v>375</v>
      </c>
      <c r="K353" s="37" t="s">
        <v>378</v>
      </c>
      <c r="L353" t="str">
        <f t="shared" si="17"/>
        <v>宮城県栗原市</v>
      </c>
    </row>
    <row r="354" spans="1:12">
      <c r="A354" s="42">
        <v>4</v>
      </c>
      <c r="B354" s="37" t="s">
        <v>679</v>
      </c>
      <c r="C354" s="37" t="s">
        <v>3812</v>
      </c>
      <c r="D354" s="37" t="s">
        <v>3816</v>
      </c>
      <c r="E354" s="37" t="str">
        <f t="shared" si="15"/>
        <v/>
      </c>
      <c r="F354" s="39" t="str">
        <f t="shared" si="16"/>
        <v>宮城県栗原市</v>
      </c>
      <c r="G354" s="3">
        <v>385</v>
      </c>
      <c r="H354" s="37" t="s">
        <v>723</v>
      </c>
      <c r="I354" s="37" t="s">
        <v>574</v>
      </c>
      <c r="J354" s="37" t="s">
        <v>375</v>
      </c>
      <c r="K354" s="37" t="s">
        <v>376</v>
      </c>
      <c r="L354" t="str">
        <f t="shared" si="17"/>
        <v>宮城県栗原市</v>
      </c>
    </row>
    <row r="355" spans="1:12">
      <c r="A355" s="42">
        <v>4</v>
      </c>
      <c r="B355" s="37" t="s">
        <v>679</v>
      </c>
      <c r="C355" s="37" t="s">
        <v>3812</v>
      </c>
      <c r="D355" s="37" t="s">
        <v>3817</v>
      </c>
      <c r="E355" s="37" t="str">
        <f t="shared" si="15"/>
        <v/>
      </c>
      <c r="F355" s="39" t="str">
        <f t="shared" si="16"/>
        <v>宮城県栗原市</v>
      </c>
      <c r="G355" s="3">
        <v>380</v>
      </c>
      <c r="H355" s="37" t="s">
        <v>718</v>
      </c>
      <c r="I355" s="37" t="s">
        <v>377</v>
      </c>
      <c r="J355" s="37" t="s">
        <v>375</v>
      </c>
      <c r="K355" s="37" t="s">
        <v>378</v>
      </c>
      <c r="L355" t="str">
        <f t="shared" si="17"/>
        <v>宮城県栗原市</v>
      </c>
    </row>
    <row r="356" spans="1:12">
      <c r="A356" s="42">
        <v>4</v>
      </c>
      <c r="B356" s="37" t="s">
        <v>679</v>
      </c>
      <c r="C356" s="37" t="s">
        <v>3812</v>
      </c>
      <c r="D356" s="37" t="s">
        <v>3818</v>
      </c>
      <c r="E356" s="37" t="str">
        <f t="shared" si="15"/>
        <v/>
      </c>
      <c r="F356" s="39" t="str">
        <f t="shared" si="16"/>
        <v>宮城県栗原市</v>
      </c>
      <c r="G356" s="3">
        <v>381</v>
      </c>
      <c r="H356" s="37" t="s">
        <v>719</v>
      </c>
      <c r="I356" s="37" t="s">
        <v>574</v>
      </c>
      <c r="J356" s="37" t="s">
        <v>380</v>
      </c>
      <c r="K356" s="37" t="s">
        <v>376</v>
      </c>
      <c r="L356" t="str">
        <f t="shared" si="17"/>
        <v>宮城県栗原市</v>
      </c>
    </row>
    <row r="357" spans="1:12">
      <c r="A357" s="42">
        <v>4</v>
      </c>
      <c r="B357" s="37" t="s">
        <v>679</v>
      </c>
      <c r="C357" s="37" t="s">
        <v>3812</v>
      </c>
      <c r="D357" s="37" t="s">
        <v>3819</v>
      </c>
      <c r="E357" s="37" t="str">
        <f t="shared" si="15"/>
        <v/>
      </c>
      <c r="F357" s="39" t="str">
        <f t="shared" si="16"/>
        <v>宮城県栗原市</v>
      </c>
      <c r="G357" s="3">
        <v>386</v>
      </c>
      <c r="H357" s="37" t="s">
        <v>724</v>
      </c>
      <c r="I357" s="37" t="s">
        <v>574</v>
      </c>
      <c r="J357" s="37" t="s">
        <v>375</v>
      </c>
      <c r="K357" s="37" t="s">
        <v>376</v>
      </c>
      <c r="L357" t="str">
        <f t="shared" si="17"/>
        <v>宮城県栗原市</v>
      </c>
    </row>
    <row r="358" spans="1:12">
      <c r="A358" s="42">
        <v>4</v>
      </c>
      <c r="B358" s="37" t="s">
        <v>679</v>
      </c>
      <c r="C358" s="37" t="s">
        <v>3812</v>
      </c>
      <c r="D358" s="37" t="s">
        <v>3820</v>
      </c>
      <c r="E358" s="37" t="str">
        <f t="shared" si="15"/>
        <v/>
      </c>
      <c r="F358" s="39" t="str">
        <f t="shared" si="16"/>
        <v>宮城県栗原市</v>
      </c>
      <c r="G358" s="3">
        <v>379</v>
      </c>
      <c r="H358" s="37" t="s">
        <v>717</v>
      </c>
      <c r="I358" s="37" t="s">
        <v>574</v>
      </c>
      <c r="J358" s="37" t="s">
        <v>375</v>
      </c>
      <c r="K358" s="37" t="s">
        <v>376</v>
      </c>
      <c r="L358" t="str">
        <f t="shared" si="17"/>
        <v>宮城県栗原市</v>
      </c>
    </row>
    <row r="359" spans="1:12">
      <c r="A359" s="42">
        <v>4</v>
      </c>
      <c r="B359" s="37" t="s">
        <v>679</v>
      </c>
      <c r="C359" s="37" t="s">
        <v>3812</v>
      </c>
      <c r="D359" s="37" t="s">
        <v>3821</v>
      </c>
      <c r="E359" s="37" t="str">
        <f t="shared" si="15"/>
        <v/>
      </c>
      <c r="F359" s="39" t="str">
        <f t="shared" si="16"/>
        <v>宮城県栗原市</v>
      </c>
      <c r="G359" s="3">
        <v>383</v>
      </c>
      <c r="H359" s="37" t="s">
        <v>721</v>
      </c>
      <c r="I359" s="37" t="s">
        <v>574</v>
      </c>
      <c r="J359" s="37" t="s">
        <v>380</v>
      </c>
      <c r="K359" s="37" t="s">
        <v>376</v>
      </c>
      <c r="L359" t="str">
        <f t="shared" si="17"/>
        <v>宮城県栗原市</v>
      </c>
    </row>
    <row r="360" spans="1:12">
      <c r="A360" s="42">
        <v>4</v>
      </c>
      <c r="B360" s="37" t="s">
        <v>679</v>
      </c>
      <c r="C360" s="37" t="s">
        <v>3812</v>
      </c>
      <c r="D360" s="37" t="s">
        <v>3822</v>
      </c>
      <c r="E360" s="37" t="str">
        <f t="shared" si="15"/>
        <v/>
      </c>
      <c r="F360" s="39" t="str">
        <f t="shared" si="16"/>
        <v>宮城県栗原市</v>
      </c>
      <c r="G360" s="3">
        <v>378</v>
      </c>
      <c r="H360" s="37" t="s">
        <v>716</v>
      </c>
      <c r="I360" s="37" t="s">
        <v>574</v>
      </c>
      <c r="J360" s="37" t="s">
        <v>375</v>
      </c>
      <c r="K360" s="37" t="s">
        <v>376</v>
      </c>
      <c r="L360" t="str">
        <f t="shared" si="17"/>
        <v>宮城県栗原市</v>
      </c>
    </row>
    <row r="361" spans="1:12">
      <c r="A361" s="42">
        <v>4</v>
      </c>
      <c r="B361" s="37" t="s">
        <v>679</v>
      </c>
      <c r="C361" s="37" t="s">
        <v>698</v>
      </c>
      <c r="D361" s="37" t="s">
        <v>698</v>
      </c>
      <c r="E361" s="37" t="str">
        <f t="shared" si="15"/>
        <v/>
      </c>
      <c r="F361" s="39" t="str">
        <f t="shared" si="16"/>
        <v>宮城県山元町</v>
      </c>
      <c r="G361" s="3">
        <v>357</v>
      </c>
      <c r="H361" s="37" t="s">
        <v>698</v>
      </c>
      <c r="I361" s="37" t="s">
        <v>574</v>
      </c>
      <c r="J361" s="37" t="s">
        <v>380</v>
      </c>
      <c r="K361" s="37" t="s">
        <v>376</v>
      </c>
      <c r="L361" t="str">
        <f t="shared" si="17"/>
        <v>宮城県山元町</v>
      </c>
    </row>
    <row r="362" spans="1:12">
      <c r="A362" s="42">
        <v>4</v>
      </c>
      <c r="B362" s="37" t="s">
        <v>679</v>
      </c>
      <c r="C362" s="37" t="s">
        <v>691</v>
      </c>
      <c r="D362" s="37"/>
      <c r="E362" s="37" t="str">
        <f t="shared" si="15"/>
        <v>七ケ宿町</v>
      </c>
      <c r="F362" s="39" t="str">
        <f t="shared" si="16"/>
        <v>宮城県七ケ宿町</v>
      </c>
      <c r="G362" s="3">
        <v>350</v>
      </c>
      <c r="H362" s="37" t="s">
        <v>691</v>
      </c>
      <c r="I362" s="37" t="s">
        <v>574</v>
      </c>
      <c r="J362" s="37" t="s">
        <v>380</v>
      </c>
      <c r="K362" s="37" t="s">
        <v>376</v>
      </c>
      <c r="L362" t="str">
        <f t="shared" si="17"/>
        <v>宮城県七ケ宿町</v>
      </c>
    </row>
    <row r="363" spans="1:12">
      <c r="A363" s="42">
        <v>4</v>
      </c>
      <c r="B363" s="37" t="s">
        <v>679</v>
      </c>
      <c r="C363" s="37" t="s">
        <v>700</v>
      </c>
      <c r="D363" s="37"/>
      <c r="E363" s="37" t="str">
        <f t="shared" si="15"/>
        <v>七ケ浜町</v>
      </c>
      <c r="F363" s="39" t="str">
        <f t="shared" si="16"/>
        <v>宮城県七ケ浜町</v>
      </c>
      <c r="G363" s="3">
        <v>359</v>
      </c>
      <c r="H363" s="37" t="s">
        <v>700</v>
      </c>
      <c r="I363" s="37" t="s">
        <v>574</v>
      </c>
      <c r="J363" s="37" t="s">
        <v>380</v>
      </c>
      <c r="K363" s="37" t="s">
        <v>413</v>
      </c>
      <c r="L363" t="str">
        <f t="shared" si="17"/>
        <v>宮城県七ケ浜町</v>
      </c>
    </row>
    <row r="364" spans="1:12">
      <c r="A364" s="42">
        <v>4</v>
      </c>
      <c r="B364" s="37" t="s">
        <v>679</v>
      </c>
      <c r="C364" s="37" t="s">
        <v>694</v>
      </c>
      <c r="D364" s="37" t="s">
        <v>694</v>
      </c>
      <c r="E364" s="37" t="str">
        <f t="shared" si="15"/>
        <v/>
      </c>
      <c r="F364" s="39" t="str">
        <f t="shared" si="16"/>
        <v>宮城県柴田町</v>
      </c>
      <c r="G364" s="3">
        <v>353</v>
      </c>
      <c r="H364" s="37" t="s">
        <v>694</v>
      </c>
      <c r="I364" s="37" t="s">
        <v>574</v>
      </c>
      <c r="J364" s="37" t="s">
        <v>375</v>
      </c>
      <c r="K364" s="37" t="s">
        <v>376</v>
      </c>
      <c r="L364" t="str">
        <f t="shared" si="17"/>
        <v>宮城県柴田町</v>
      </c>
    </row>
    <row r="365" spans="1:12">
      <c r="A365" s="42">
        <v>4</v>
      </c>
      <c r="B365" s="37" t="s">
        <v>679</v>
      </c>
      <c r="C365" s="37" t="s">
        <v>739</v>
      </c>
      <c r="D365" s="37" t="s">
        <v>739</v>
      </c>
      <c r="E365" s="37" t="str">
        <f t="shared" si="15"/>
        <v/>
      </c>
      <c r="F365" s="39" t="str">
        <f t="shared" si="16"/>
        <v>宮城県女川町</v>
      </c>
      <c r="G365" s="3">
        <v>403</v>
      </c>
      <c r="H365" s="37" t="s">
        <v>739</v>
      </c>
      <c r="I365" s="37" t="s">
        <v>574</v>
      </c>
      <c r="J365" s="37" t="s">
        <v>740</v>
      </c>
      <c r="K365" s="37" t="s">
        <v>378</v>
      </c>
      <c r="L365" t="str">
        <f t="shared" si="17"/>
        <v>宮城県女川町</v>
      </c>
    </row>
    <row r="366" spans="1:12">
      <c r="A366" s="42">
        <v>4</v>
      </c>
      <c r="B366" s="37" t="s">
        <v>679</v>
      </c>
      <c r="C366" s="37" t="s">
        <v>699</v>
      </c>
      <c r="D366" s="37" t="s">
        <v>699</v>
      </c>
      <c r="E366" s="37" t="str">
        <f t="shared" si="15"/>
        <v/>
      </c>
      <c r="F366" s="39" t="str">
        <f t="shared" si="16"/>
        <v>宮城県松島町</v>
      </c>
      <c r="G366" s="3">
        <v>358</v>
      </c>
      <c r="H366" s="37" t="s">
        <v>699</v>
      </c>
      <c r="I366" s="37" t="s">
        <v>574</v>
      </c>
      <c r="J366" s="37" t="s">
        <v>380</v>
      </c>
      <c r="K366" s="37" t="s">
        <v>378</v>
      </c>
      <c r="L366" t="str">
        <f t="shared" si="17"/>
        <v>宮城県松島町</v>
      </c>
    </row>
    <row r="367" spans="1:12">
      <c r="A367" s="42">
        <v>4</v>
      </c>
      <c r="B367" s="37" t="s">
        <v>679</v>
      </c>
      <c r="C367" s="37" t="s">
        <v>708</v>
      </c>
      <c r="D367" s="37" t="s">
        <v>708</v>
      </c>
      <c r="E367" s="37" t="str">
        <f t="shared" si="15"/>
        <v/>
      </c>
      <c r="F367" s="39" t="str">
        <f t="shared" si="16"/>
        <v>宮城県色麻町</v>
      </c>
      <c r="G367" s="3">
        <v>368</v>
      </c>
      <c r="H367" s="37" t="s">
        <v>708</v>
      </c>
      <c r="I367" s="37" t="s">
        <v>574</v>
      </c>
      <c r="J367" s="37" t="s">
        <v>375</v>
      </c>
      <c r="K367" s="37" t="s">
        <v>376</v>
      </c>
      <c r="L367" t="str">
        <f t="shared" si="17"/>
        <v>宮城県色麻町</v>
      </c>
    </row>
    <row r="368" spans="1:12">
      <c r="A368" s="42">
        <v>4</v>
      </c>
      <c r="B368" s="37" t="s">
        <v>679</v>
      </c>
      <c r="C368" s="37" t="s">
        <v>4507</v>
      </c>
      <c r="D368" s="37" t="s">
        <v>4776</v>
      </c>
      <c r="E368" s="37" t="str">
        <f t="shared" si="15"/>
        <v/>
      </c>
      <c r="F368" s="39" t="str">
        <f t="shared" si="16"/>
        <v>宮城県石巻市</v>
      </c>
      <c r="G368" s="3">
        <v>404</v>
      </c>
      <c r="H368" s="37" t="s">
        <v>741</v>
      </c>
      <c r="I368" s="37" t="s">
        <v>574</v>
      </c>
      <c r="J368" s="37" t="s">
        <v>740</v>
      </c>
      <c r="K368" s="37" t="s">
        <v>413</v>
      </c>
      <c r="L368" t="str">
        <f t="shared" si="17"/>
        <v>宮城県石巻市</v>
      </c>
    </row>
    <row r="369" spans="1:12">
      <c r="A369" s="42">
        <v>4</v>
      </c>
      <c r="B369" s="37" t="s">
        <v>679</v>
      </c>
      <c r="C369" s="37" t="s">
        <v>4507</v>
      </c>
      <c r="D369" s="37" t="s">
        <v>2086</v>
      </c>
      <c r="E369" s="37" t="str">
        <f t="shared" si="15"/>
        <v/>
      </c>
      <c r="F369" s="39" t="str">
        <f t="shared" si="16"/>
        <v>宮城県石巻市</v>
      </c>
      <c r="G369" s="3">
        <v>399</v>
      </c>
      <c r="H369" s="37" t="s">
        <v>735</v>
      </c>
      <c r="I369" s="37" t="s">
        <v>574</v>
      </c>
      <c r="J369" s="37" t="s">
        <v>380</v>
      </c>
      <c r="K369" s="37" t="s">
        <v>378</v>
      </c>
      <c r="L369" t="str">
        <f t="shared" si="17"/>
        <v>宮城県石巻市</v>
      </c>
    </row>
    <row r="370" spans="1:12">
      <c r="A370" s="42">
        <v>4</v>
      </c>
      <c r="B370" s="37" t="s">
        <v>679</v>
      </c>
      <c r="C370" s="37" t="s">
        <v>4507</v>
      </c>
      <c r="D370" s="37" t="s">
        <v>815</v>
      </c>
      <c r="E370" s="37" t="str">
        <f t="shared" si="15"/>
        <v/>
      </c>
      <c r="F370" s="39" t="str">
        <f t="shared" si="16"/>
        <v>宮城県石巻市</v>
      </c>
      <c r="G370" s="3">
        <v>396</v>
      </c>
      <c r="H370" s="37" t="s">
        <v>733</v>
      </c>
      <c r="I370" s="37" t="s">
        <v>574</v>
      </c>
      <c r="J370" s="37" t="s">
        <v>380</v>
      </c>
      <c r="K370" s="37" t="s">
        <v>378</v>
      </c>
      <c r="L370" t="str">
        <f t="shared" si="17"/>
        <v>宮城県石巻市</v>
      </c>
    </row>
    <row r="371" spans="1:12">
      <c r="A371" s="42">
        <v>4</v>
      </c>
      <c r="B371" s="37" t="s">
        <v>679</v>
      </c>
      <c r="C371" s="37" t="s">
        <v>4507</v>
      </c>
      <c r="D371" s="37"/>
      <c r="E371" s="37" t="str">
        <f t="shared" si="15"/>
        <v>石巻市</v>
      </c>
      <c r="F371" s="39" t="str">
        <f t="shared" si="16"/>
        <v>宮城県石巻市</v>
      </c>
      <c r="G371" s="3">
        <v>340</v>
      </c>
      <c r="H371" s="37" t="s">
        <v>681</v>
      </c>
      <c r="I371" s="37" t="s">
        <v>574</v>
      </c>
      <c r="J371" s="37" t="s">
        <v>380</v>
      </c>
      <c r="K371" s="37" t="s">
        <v>376</v>
      </c>
      <c r="L371" t="str">
        <f t="shared" si="17"/>
        <v>宮城県石巻市</v>
      </c>
    </row>
    <row r="372" spans="1:12">
      <c r="A372" s="42">
        <v>4</v>
      </c>
      <c r="B372" s="37" t="s">
        <v>679</v>
      </c>
      <c r="C372" s="37" t="s">
        <v>4507</v>
      </c>
      <c r="D372" s="37" t="s">
        <v>4777</v>
      </c>
      <c r="E372" s="37" t="str">
        <f t="shared" si="15"/>
        <v/>
      </c>
      <c r="F372" s="39" t="str">
        <f t="shared" si="16"/>
        <v>宮城県石巻市</v>
      </c>
      <c r="G372" s="3">
        <v>400</v>
      </c>
      <c r="H372" s="37" t="s">
        <v>736</v>
      </c>
      <c r="I372" s="37" t="s">
        <v>574</v>
      </c>
      <c r="J372" s="37" t="s">
        <v>380</v>
      </c>
      <c r="K372" s="37" t="s">
        <v>378</v>
      </c>
      <c r="L372" t="str">
        <f t="shared" si="17"/>
        <v>宮城県石巻市</v>
      </c>
    </row>
    <row r="373" spans="1:12">
      <c r="A373" s="42">
        <v>4</v>
      </c>
      <c r="B373" s="37" t="s">
        <v>679</v>
      </c>
      <c r="C373" s="37" t="s">
        <v>4507</v>
      </c>
      <c r="D373" s="37" t="s">
        <v>4778</v>
      </c>
      <c r="E373" s="37" t="str">
        <f t="shared" si="15"/>
        <v/>
      </c>
      <c r="F373" s="39" t="str">
        <f t="shared" si="16"/>
        <v>宮城県石巻市</v>
      </c>
      <c r="G373" s="3">
        <v>402</v>
      </c>
      <c r="H373" s="37" t="s">
        <v>738</v>
      </c>
      <c r="I373" s="37" t="s">
        <v>574</v>
      </c>
      <c r="J373" s="37" t="s">
        <v>380</v>
      </c>
      <c r="K373" s="37" t="s">
        <v>378</v>
      </c>
      <c r="L373" t="str">
        <f t="shared" si="17"/>
        <v>宮城県石巻市</v>
      </c>
    </row>
    <row r="374" spans="1:12">
      <c r="A374" s="42">
        <v>4</v>
      </c>
      <c r="B374" s="37" t="s">
        <v>679</v>
      </c>
      <c r="C374" s="37" t="s">
        <v>4507</v>
      </c>
      <c r="D374" s="37" t="s">
        <v>4779</v>
      </c>
      <c r="E374" s="37" t="str">
        <f t="shared" si="15"/>
        <v/>
      </c>
      <c r="F374" s="39" t="str">
        <f t="shared" si="16"/>
        <v>宮城県石巻市</v>
      </c>
      <c r="G374" s="3">
        <v>398</v>
      </c>
      <c r="H374" s="37" t="s">
        <v>734</v>
      </c>
      <c r="I374" s="37" t="s">
        <v>574</v>
      </c>
      <c r="J374" s="37" t="s">
        <v>380</v>
      </c>
      <c r="K374" s="37" t="s">
        <v>378</v>
      </c>
      <c r="L374" t="str">
        <f t="shared" si="17"/>
        <v>宮城県石巻市</v>
      </c>
    </row>
    <row r="375" spans="1:12">
      <c r="A375" s="42">
        <v>4</v>
      </c>
      <c r="B375" s="37" t="s">
        <v>679</v>
      </c>
      <c r="C375" s="37" t="s">
        <v>680</v>
      </c>
      <c r="D375" s="37" t="s">
        <v>680</v>
      </c>
      <c r="E375" s="37" t="str">
        <f t="shared" si="15"/>
        <v/>
      </c>
      <c r="F375" s="39" t="str">
        <f t="shared" si="16"/>
        <v>宮城県仙台市</v>
      </c>
      <c r="G375" s="3">
        <v>339</v>
      </c>
      <c r="H375" s="37" t="s">
        <v>680</v>
      </c>
      <c r="I375" s="37" t="s">
        <v>574</v>
      </c>
      <c r="J375" s="37" t="s">
        <v>375</v>
      </c>
      <c r="K375" s="37" t="s">
        <v>376</v>
      </c>
      <c r="L375" t="str">
        <f t="shared" si="17"/>
        <v>宮城県仙台市</v>
      </c>
    </row>
    <row r="376" spans="1:12">
      <c r="A376" s="42">
        <v>4</v>
      </c>
      <c r="B376" s="37" t="s">
        <v>679</v>
      </c>
      <c r="C376" s="37" t="s">
        <v>695</v>
      </c>
      <c r="D376" s="37" t="s">
        <v>695</v>
      </c>
      <c r="E376" s="37" t="str">
        <f t="shared" si="15"/>
        <v/>
      </c>
      <c r="F376" s="39" t="str">
        <f t="shared" si="16"/>
        <v>宮城県川崎町</v>
      </c>
      <c r="G376" s="3">
        <v>354</v>
      </c>
      <c r="H376" s="37" t="s">
        <v>695</v>
      </c>
      <c r="I376" s="37" t="s">
        <v>574</v>
      </c>
      <c r="J376" s="37" t="s">
        <v>375</v>
      </c>
      <c r="K376" s="37" t="s">
        <v>376</v>
      </c>
      <c r="L376" t="str">
        <f t="shared" si="17"/>
        <v>宮城県川崎町</v>
      </c>
    </row>
    <row r="377" spans="1:12">
      <c r="A377" s="42">
        <v>4</v>
      </c>
      <c r="B377" s="37" t="s">
        <v>679</v>
      </c>
      <c r="C377" s="37" t="s">
        <v>690</v>
      </c>
      <c r="D377" s="37" t="s">
        <v>690</v>
      </c>
      <c r="E377" s="37" t="str">
        <f t="shared" si="15"/>
        <v/>
      </c>
      <c r="F377" s="39" t="str">
        <f t="shared" si="16"/>
        <v>宮城県蔵王町</v>
      </c>
      <c r="G377" s="3">
        <v>349</v>
      </c>
      <c r="H377" s="37" t="s">
        <v>690</v>
      </c>
      <c r="I377" s="37" t="s">
        <v>574</v>
      </c>
      <c r="J377" s="37" t="s">
        <v>375</v>
      </c>
      <c r="K377" s="37" t="s">
        <v>376</v>
      </c>
      <c r="L377" t="str">
        <f t="shared" si="17"/>
        <v>宮城県蔵王町</v>
      </c>
    </row>
    <row r="378" spans="1:12">
      <c r="A378" s="42">
        <v>4</v>
      </c>
      <c r="B378" s="37" t="s">
        <v>679</v>
      </c>
      <c r="C378" s="37" t="s">
        <v>693</v>
      </c>
      <c r="D378" s="37" t="s">
        <v>693</v>
      </c>
      <c r="E378" s="37" t="str">
        <f t="shared" si="15"/>
        <v/>
      </c>
      <c r="F378" s="39" t="str">
        <f t="shared" si="16"/>
        <v>宮城県村田町</v>
      </c>
      <c r="G378" s="3">
        <v>352</v>
      </c>
      <c r="H378" s="37" t="s">
        <v>693</v>
      </c>
      <c r="I378" s="37" t="s">
        <v>574</v>
      </c>
      <c r="J378" s="37" t="s">
        <v>375</v>
      </c>
      <c r="K378" s="37" t="s">
        <v>376</v>
      </c>
      <c r="L378" t="str">
        <f t="shared" si="17"/>
        <v>宮城県村田町</v>
      </c>
    </row>
    <row r="379" spans="1:12">
      <c r="A379" s="42">
        <v>4</v>
      </c>
      <c r="B379" s="37" t="s">
        <v>679</v>
      </c>
      <c r="C379" s="37" t="s">
        <v>688</v>
      </c>
      <c r="D379" s="37"/>
      <c r="E379" s="37" t="str">
        <f t="shared" si="15"/>
        <v>多賀城市</v>
      </c>
      <c r="F379" s="39" t="str">
        <f t="shared" si="16"/>
        <v>宮城県多賀城市</v>
      </c>
      <c r="G379" s="3">
        <v>347</v>
      </c>
      <c r="H379" s="37" t="s">
        <v>688</v>
      </c>
      <c r="I379" s="37" t="s">
        <v>574</v>
      </c>
      <c r="J379" s="37" t="s">
        <v>380</v>
      </c>
      <c r="K379" s="37" t="s">
        <v>378</v>
      </c>
      <c r="L379" t="str">
        <f t="shared" si="17"/>
        <v>宮城県多賀城市</v>
      </c>
    </row>
    <row r="380" spans="1:12">
      <c r="A380" s="42">
        <v>4</v>
      </c>
      <c r="B380" s="37" t="s">
        <v>679</v>
      </c>
      <c r="C380" s="37" t="s">
        <v>692</v>
      </c>
      <c r="D380" s="37"/>
      <c r="E380" s="37" t="str">
        <f t="shared" si="15"/>
        <v>大河原町</v>
      </c>
      <c r="F380" s="39" t="str">
        <f t="shared" si="16"/>
        <v>宮城県大河原町</v>
      </c>
      <c r="G380" s="3">
        <v>351</v>
      </c>
      <c r="H380" s="37" t="s">
        <v>692</v>
      </c>
      <c r="I380" s="37" t="s">
        <v>574</v>
      </c>
      <c r="J380" s="37" t="s">
        <v>375</v>
      </c>
      <c r="K380" s="37" t="s">
        <v>376</v>
      </c>
      <c r="L380" t="str">
        <f t="shared" si="17"/>
        <v>宮城県大河原町</v>
      </c>
    </row>
    <row r="381" spans="1:12">
      <c r="A381" s="42">
        <v>4</v>
      </c>
      <c r="B381" s="37" t="s">
        <v>679</v>
      </c>
      <c r="C381" s="37" t="s">
        <v>703</v>
      </c>
      <c r="D381" s="37" t="s">
        <v>703</v>
      </c>
      <c r="E381" s="37" t="str">
        <f t="shared" si="15"/>
        <v/>
      </c>
      <c r="F381" s="39" t="str">
        <f t="shared" si="16"/>
        <v>宮城県大郷町</v>
      </c>
      <c r="G381" s="3">
        <v>362</v>
      </c>
      <c r="H381" s="37" t="s">
        <v>703</v>
      </c>
      <c r="I381" s="37" t="s">
        <v>574</v>
      </c>
      <c r="J381" s="37" t="s">
        <v>380</v>
      </c>
      <c r="K381" s="37" t="s">
        <v>376</v>
      </c>
      <c r="L381" t="str">
        <f t="shared" si="17"/>
        <v>宮城県大郷町</v>
      </c>
    </row>
    <row r="382" spans="1:12">
      <c r="A382" s="42">
        <v>4</v>
      </c>
      <c r="B382" s="37" t="s">
        <v>679</v>
      </c>
      <c r="C382" s="37" t="s">
        <v>705</v>
      </c>
      <c r="D382" s="37" t="s">
        <v>705</v>
      </c>
      <c r="E382" s="37" t="str">
        <f t="shared" si="15"/>
        <v/>
      </c>
      <c r="F382" s="39" t="str">
        <f t="shared" si="16"/>
        <v>宮城県大衡村</v>
      </c>
      <c r="G382" s="3">
        <v>364</v>
      </c>
      <c r="H382" s="37" t="s">
        <v>705</v>
      </c>
      <c r="I382" s="37" t="s">
        <v>574</v>
      </c>
      <c r="J382" s="37" t="s">
        <v>375</v>
      </c>
      <c r="K382" s="37" t="s">
        <v>376</v>
      </c>
      <c r="L382" t="str">
        <f t="shared" si="17"/>
        <v>宮城県大衡村</v>
      </c>
    </row>
    <row r="383" spans="1:12">
      <c r="A383" s="42">
        <v>4</v>
      </c>
      <c r="B383" s="37" t="s">
        <v>679</v>
      </c>
      <c r="C383" s="37" t="s">
        <v>4536</v>
      </c>
      <c r="D383" s="37" t="s">
        <v>4839</v>
      </c>
      <c r="E383" s="37" t="str">
        <f t="shared" si="15"/>
        <v/>
      </c>
      <c r="F383" s="39" t="str">
        <f t="shared" si="16"/>
        <v>宮城県大崎市</v>
      </c>
      <c r="G383" s="3">
        <v>372</v>
      </c>
      <c r="H383" s="37" t="s">
        <v>712</v>
      </c>
      <c r="I383" s="37" t="s">
        <v>574</v>
      </c>
      <c r="J383" s="37" t="s">
        <v>375</v>
      </c>
      <c r="K383" s="37" t="s">
        <v>376</v>
      </c>
      <c r="L383" t="str">
        <f t="shared" si="17"/>
        <v>宮城県大崎市</v>
      </c>
    </row>
    <row r="384" spans="1:12">
      <c r="A384" s="42">
        <v>4</v>
      </c>
      <c r="B384" s="37" t="s">
        <v>679</v>
      </c>
      <c r="C384" s="37" t="s">
        <v>4536</v>
      </c>
      <c r="D384" s="37" t="s">
        <v>4840</v>
      </c>
      <c r="E384" s="37" t="str">
        <f t="shared" si="15"/>
        <v/>
      </c>
      <c r="F384" s="39" t="str">
        <f t="shared" si="16"/>
        <v>宮城県大崎市</v>
      </c>
      <c r="G384" s="3">
        <v>342</v>
      </c>
      <c r="H384" s="37" t="s">
        <v>683</v>
      </c>
      <c r="I384" s="37" t="s">
        <v>574</v>
      </c>
      <c r="J384" s="37" t="s">
        <v>380</v>
      </c>
      <c r="K384" s="37" t="s">
        <v>376</v>
      </c>
      <c r="L384" t="str">
        <f t="shared" si="17"/>
        <v>宮城県大崎市</v>
      </c>
    </row>
    <row r="385" spans="1:12">
      <c r="A385" s="42">
        <v>4</v>
      </c>
      <c r="B385" s="37" t="s">
        <v>679</v>
      </c>
      <c r="C385" s="37" t="s">
        <v>4536</v>
      </c>
      <c r="D385" s="37" t="s">
        <v>4841</v>
      </c>
      <c r="E385" s="37" t="str">
        <f t="shared" si="15"/>
        <v/>
      </c>
      <c r="F385" s="39" t="str">
        <f t="shared" si="16"/>
        <v>宮城県大崎市</v>
      </c>
      <c r="G385" s="3">
        <v>370</v>
      </c>
      <c r="H385" s="37" t="s">
        <v>710</v>
      </c>
      <c r="I385" s="37" t="s">
        <v>574</v>
      </c>
      <c r="J385" s="37" t="s">
        <v>380</v>
      </c>
      <c r="K385" s="37" t="s">
        <v>376</v>
      </c>
      <c r="L385" t="str">
        <f t="shared" si="17"/>
        <v>宮城県大崎市</v>
      </c>
    </row>
    <row r="386" spans="1:12">
      <c r="A386" s="42">
        <v>4</v>
      </c>
      <c r="B386" s="37" t="s">
        <v>679</v>
      </c>
      <c r="C386" s="37" t="s">
        <v>4536</v>
      </c>
      <c r="D386" s="37" t="s">
        <v>4842</v>
      </c>
      <c r="E386" s="37" t="str">
        <f t="shared" si="15"/>
        <v/>
      </c>
      <c r="F386" s="39" t="str">
        <f t="shared" si="16"/>
        <v>宮城県大崎市</v>
      </c>
      <c r="G386" s="3">
        <v>371</v>
      </c>
      <c r="H386" s="37" t="s">
        <v>711</v>
      </c>
      <c r="I386" s="37" t="s">
        <v>574</v>
      </c>
      <c r="J386" s="37" t="s">
        <v>380</v>
      </c>
      <c r="K386" s="37" t="s">
        <v>376</v>
      </c>
      <c r="L386" t="str">
        <f t="shared" si="17"/>
        <v>宮城県大崎市</v>
      </c>
    </row>
    <row r="387" spans="1:12">
      <c r="A387" s="42">
        <v>4</v>
      </c>
      <c r="B387" s="37" t="s">
        <v>679</v>
      </c>
      <c r="C387" s="37" t="s">
        <v>4536</v>
      </c>
      <c r="D387" s="37" t="s">
        <v>4177</v>
      </c>
      <c r="E387" s="37" t="str">
        <f t="shared" ref="E387:E450" si="18">IF(D387="",C387,"")</f>
        <v/>
      </c>
      <c r="F387" s="39" t="str">
        <f t="shared" ref="F387:F450" si="19">B387&amp;C387</f>
        <v>宮城県大崎市</v>
      </c>
      <c r="G387" s="3">
        <v>369</v>
      </c>
      <c r="H387" s="37" t="s">
        <v>709</v>
      </c>
      <c r="I387" s="37" t="s">
        <v>574</v>
      </c>
      <c r="J387" s="37" t="s">
        <v>380</v>
      </c>
      <c r="K387" s="37" t="s">
        <v>376</v>
      </c>
      <c r="L387" t="str">
        <f t="shared" ref="L387:L450" si="20">F387</f>
        <v>宮城県大崎市</v>
      </c>
    </row>
    <row r="388" spans="1:12">
      <c r="A388" s="42">
        <v>4</v>
      </c>
      <c r="B388" s="37" t="s">
        <v>679</v>
      </c>
      <c r="C388" s="37" t="s">
        <v>4536</v>
      </c>
      <c r="D388" s="37" t="s">
        <v>2083</v>
      </c>
      <c r="E388" s="37" t="str">
        <f t="shared" si="18"/>
        <v/>
      </c>
      <c r="F388" s="39" t="str">
        <f t="shared" si="19"/>
        <v>宮城県大崎市</v>
      </c>
      <c r="G388" s="3">
        <v>375</v>
      </c>
      <c r="H388" s="37" t="s">
        <v>715</v>
      </c>
      <c r="I388" s="37" t="s">
        <v>574</v>
      </c>
      <c r="J388" s="37" t="s">
        <v>380</v>
      </c>
      <c r="K388" s="37" t="s">
        <v>376</v>
      </c>
      <c r="L388" t="str">
        <f t="shared" si="20"/>
        <v>宮城県大崎市</v>
      </c>
    </row>
    <row r="389" spans="1:12">
      <c r="A389" s="42">
        <v>4</v>
      </c>
      <c r="B389" s="37" t="s">
        <v>679</v>
      </c>
      <c r="C389" s="37" t="s">
        <v>4536</v>
      </c>
      <c r="D389" s="37" t="s">
        <v>4843</v>
      </c>
      <c r="E389" s="37" t="str">
        <f t="shared" si="18"/>
        <v/>
      </c>
      <c r="F389" s="39" t="str">
        <f t="shared" si="19"/>
        <v>宮城県大崎市</v>
      </c>
      <c r="G389" s="3">
        <v>373</v>
      </c>
      <c r="H389" s="37" t="s">
        <v>713</v>
      </c>
      <c r="I389" s="37" t="s">
        <v>574</v>
      </c>
      <c r="J389" s="37" t="s">
        <v>375</v>
      </c>
      <c r="K389" s="37" t="s">
        <v>413</v>
      </c>
      <c r="L389" t="str">
        <f t="shared" si="20"/>
        <v>宮城県大崎市</v>
      </c>
    </row>
    <row r="390" spans="1:12">
      <c r="A390" s="42">
        <v>4</v>
      </c>
      <c r="B390" s="37" t="s">
        <v>679</v>
      </c>
      <c r="C390" s="37" t="s">
        <v>702</v>
      </c>
      <c r="D390" s="37" t="s">
        <v>702</v>
      </c>
      <c r="E390" s="37" t="str">
        <f t="shared" si="18"/>
        <v/>
      </c>
      <c r="F390" s="39" t="str">
        <f t="shared" si="19"/>
        <v>宮城県大和町</v>
      </c>
      <c r="G390" s="3">
        <v>361</v>
      </c>
      <c r="H390" s="37" t="s">
        <v>702</v>
      </c>
      <c r="I390" s="37" t="s">
        <v>574</v>
      </c>
      <c r="J390" s="37" t="s">
        <v>375</v>
      </c>
      <c r="K390" s="37" t="s">
        <v>376</v>
      </c>
      <c r="L390" t="str">
        <f t="shared" si="20"/>
        <v>宮城県大和町</v>
      </c>
    </row>
    <row r="391" spans="1:12">
      <c r="A391" s="42">
        <v>4</v>
      </c>
      <c r="B391" s="37" t="s">
        <v>679</v>
      </c>
      <c r="C391" s="37" t="s">
        <v>4591</v>
      </c>
      <c r="D391" s="37" t="s">
        <v>5004</v>
      </c>
      <c r="E391" s="37" t="str">
        <f t="shared" si="18"/>
        <v/>
      </c>
      <c r="F391" s="39" t="str">
        <f t="shared" si="19"/>
        <v>宮城県登米市</v>
      </c>
      <c r="G391" s="3">
        <v>394</v>
      </c>
      <c r="H391" s="37" t="s">
        <v>731</v>
      </c>
      <c r="I391" s="37" t="s">
        <v>574</v>
      </c>
      <c r="J391" s="37" t="s">
        <v>375</v>
      </c>
      <c r="K391" s="37" t="s">
        <v>376</v>
      </c>
      <c r="L391" t="str">
        <f t="shared" si="20"/>
        <v>宮城県登米市</v>
      </c>
    </row>
    <row r="392" spans="1:12">
      <c r="A392" s="42">
        <v>4</v>
      </c>
      <c r="B392" s="37" t="s">
        <v>679</v>
      </c>
      <c r="C392" s="37" t="s">
        <v>4591</v>
      </c>
      <c r="D392" s="37" t="s">
        <v>5005</v>
      </c>
      <c r="E392" s="37" t="str">
        <f t="shared" si="18"/>
        <v/>
      </c>
      <c r="F392" s="39" t="str">
        <f t="shared" si="19"/>
        <v>宮城県登米市</v>
      </c>
      <c r="G392" s="3">
        <v>391</v>
      </c>
      <c r="H392" s="37" t="s">
        <v>5535</v>
      </c>
      <c r="I392" s="37" t="s">
        <v>574</v>
      </c>
      <c r="J392" s="37" t="s">
        <v>380</v>
      </c>
      <c r="K392" s="37" t="s">
        <v>376</v>
      </c>
      <c r="L392" t="str">
        <f t="shared" si="20"/>
        <v>宮城県登米市</v>
      </c>
    </row>
    <row r="393" spans="1:12">
      <c r="A393" s="42">
        <v>4</v>
      </c>
      <c r="B393" s="37" t="s">
        <v>679</v>
      </c>
      <c r="C393" s="37" t="s">
        <v>4591</v>
      </c>
      <c r="D393" s="37" t="s">
        <v>5006</v>
      </c>
      <c r="E393" s="37" t="str">
        <f t="shared" si="18"/>
        <v/>
      </c>
      <c r="F393" s="39" t="str">
        <f t="shared" si="19"/>
        <v>宮城県登米市</v>
      </c>
      <c r="G393" s="3">
        <v>406</v>
      </c>
      <c r="H393" s="37" t="s">
        <v>743</v>
      </c>
      <c r="I393" s="37" t="s">
        <v>574</v>
      </c>
      <c r="J393" s="37" t="s">
        <v>380</v>
      </c>
      <c r="K393" s="37" t="s">
        <v>378</v>
      </c>
      <c r="L393" t="str">
        <f t="shared" si="20"/>
        <v>宮城県登米市</v>
      </c>
    </row>
    <row r="394" spans="1:12">
      <c r="A394" s="42">
        <v>4</v>
      </c>
      <c r="B394" s="37" t="s">
        <v>679</v>
      </c>
      <c r="C394" s="37" t="s">
        <v>4591</v>
      </c>
      <c r="D394" s="37" t="s">
        <v>5007</v>
      </c>
      <c r="E394" s="37" t="str">
        <f t="shared" si="18"/>
        <v/>
      </c>
      <c r="F394" s="39" t="str">
        <f t="shared" si="19"/>
        <v>宮城県登米市</v>
      </c>
      <c r="G394" s="3">
        <v>389</v>
      </c>
      <c r="H394" s="37" t="s">
        <v>727</v>
      </c>
      <c r="I394" s="37" t="s">
        <v>574</v>
      </c>
      <c r="J394" s="37" t="s">
        <v>380</v>
      </c>
      <c r="K394" s="37" t="s">
        <v>378</v>
      </c>
      <c r="L394" t="str">
        <f t="shared" si="20"/>
        <v>宮城県登米市</v>
      </c>
    </row>
    <row r="395" spans="1:12">
      <c r="A395" s="42">
        <v>4</v>
      </c>
      <c r="B395" s="37" t="s">
        <v>679</v>
      </c>
      <c r="C395" s="37" t="s">
        <v>4591</v>
      </c>
      <c r="D395" s="37" t="s">
        <v>3599</v>
      </c>
      <c r="E395" s="37" t="str">
        <f t="shared" si="18"/>
        <v/>
      </c>
      <c r="F395" s="39" t="str">
        <f t="shared" si="19"/>
        <v>宮城県登米市</v>
      </c>
      <c r="G395" s="3">
        <v>390</v>
      </c>
      <c r="H395" s="37" t="s">
        <v>728</v>
      </c>
      <c r="I395" s="37" t="s">
        <v>574</v>
      </c>
      <c r="J395" s="37" t="s">
        <v>380</v>
      </c>
      <c r="K395" s="37" t="s">
        <v>376</v>
      </c>
      <c r="L395" t="str">
        <f t="shared" si="20"/>
        <v>宮城県登米市</v>
      </c>
    </row>
    <row r="396" spans="1:12">
      <c r="A396" s="42">
        <v>4</v>
      </c>
      <c r="B396" s="37" t="s">
        <v>679</v>
      </c>
      <c r="C396" s="37" t="s">
        <v>4591</v>
      </c>
      <c r="D396" s="37" t="s">
        <v>5008</v>
      </c>
      <c r="E396" s="37" t="str">
        <f t="shared" si="18"/>
        <v/>
      </c>
      <c r="F396" s="39" t="str">
        <f t="shared" si="19"/>
        <v>宮城県登米市</v>
      </c>
      <c r="G396" s="3">
        <v>395</v>
      </c>
      <c r="H396" s="37" t="s">
        <v>732</v>
      </c>
      <c r="I396" s="37" t="s">
        <v>574</v>
      </c>
      <c r="J396" s="37" t="s">
        <v>380</v>
      </c>
      <c r="K396" s="37" t="s">
        <v>376</v>
      </c>
      <c r="L396" t="str">
        <f t="shared" si="20"/>
        <v>宮城県登米市</v>
      </c>
    </row>
    <row r="397" spans="1:12">
      <c r="A397" s="42">
        <v>4</v>
      </c>
      <c r="B397" s="37" t="s">
        <v>679</v>
      </c>
      <c r="C397" s="37" t="s">
        <v>4591</v>
      </c>
      <c r="D397" s="37" t="s">
        <v>5009</v>
      </c>
      <c r="E397" s="37" t="str">
        <f t="shared" si="18"/>
        <v/>
      </c>
      <c r="F397" s="39" t="str">
        <f t="shared" si="19"/>
        <v>宮城県登米市</v>
      </c>
      <c r="G397" s="3">
        <v>388</v>
      </c>
      <c r="H397" s="37" t="s">
        <v>726</v>
      </c>
      <c r="I397" s="37" t="s">
        <v>574</v>
      </c>
      <c r="J397" s="37" t="s">
        <v>380</v>
      </c>
      <c r="K397" s="37" t="s">
        <v>376</v>
      </c>
      <c r="L397" t="str">
        <f t="shared" si="20"/>
        <v>宮城県登米市</v>
      </c>
    </row>
    <row r="398" spans="1:12">
      <c r="A398" s="42">
        <v>4</v>
      </c>
      <c r="B398" s="37" t="s">
        <v>679</v>
      </c>
      <c r="C398" s="37" t="s">
        <v>4591</v>
      </c>
      <c r="D398" s="37" t="s">
        <v>5010</v>
      </c>
      <c r="E398" s="37" t="str">
        <f t="shared" si="18"/>
        <v/>
      </c>
      <c r="F398" s="39" t="str">
        <f t="shared" si="19"/>
        <v>宮城県登米市</v>
      </c>
      <c r="G398" s="3">
        <v>393</v>
      </c>
      <c r="H398" s="37" t="s">
        <v>730</v>
      </c>
      <c r="I398" s="37" t="s">
        <v>574</v>
      </c>
      <c r="J398" s="37" t="s">
        <v>380</v>
      </c>
      <c r="K398" s="37" t="s">
        <v>376</v>
      </c>
      <c r="L398" t="str">
        <f t="shared" si="20"/>
        <v>宮城県登米市</v>
      </c>
    </row>
    <row r="399" spans="1:12">
      <c r="A399" s="42">
        <v>4</v>
      </c>
      <c r="B399" s="37" t="s">
        <v>679</v>
      </c>
      <c r="C399" s="37" t="s">
        <v>4591</v>
      </c>
      <c r="D399" s="37" t="s">
        <v>5011</v>
      </c>
      <c r="E399" s="37" t="str">
        <f t="shared" si="18"/>
        <v/>
      </c>
      <c r="F399" s="39" t="str">
        <f t="shared" si="19"/>
        <v>宮城県登米市</v>
      </c>
      <c r="G399" s="3">
        <v>392</v>
      </c>
      <c r="H399" s="37" t="s">
        <v>729</v>
      </c>
      <c r="I399" s="37" t="s">
        <v>574</v>
      </c>
      <c r="J399" s="37" t="s">
        <v>380</v>
      </c>
      <c r="K399" s="37" t="s">
        <v>378</v>
      </c>
      <c r="L399" t="str">
        <f t="shared" si="20"/>
        <v>宮城県登米市</v>
      </c>
    </row>
    <row r="400" spans="1:12">
      <c r="A400" s="42">
        <v>4</v>
      </c>
      <c r="B400" s="37" t="s">
        <v>679</v>
      </c>
      <c r="C400" s="37" t="s">
        <v>4607</v>
      </c>
      <c r="D400" s="37" t="s">
        <v>5045</v>
      </c>
      <c r="E400" s="37" t="str">
        <f t="shared" si="18"/>
        <v/>
      </c>
      <c r="F400" s="39" t="str">
        <f t="shared" si="19"/>
        <v>宮城県東松島市</v>
      </c>
      <c r="G400" s="3">
        <v>401</v>
      </c>
      <c r="H400" s="37" t="s">
        <v>737</v>
      </c>
      <c r="I400" s="37" t="s">
        <v>574</v>
      </c>
      <c r="J400" s="37" t="s">
        <v>380</v>
      </c>
      <c r="K400" s="37" t="s">
        <v>413</v>
      </c>
      <c r="L400" t="str">
        <f t="shared" si="20"/>
        <v>宮城県東松島市</v>
      </c>
    </row>
    <row r="401" spans="1:12">
      <c r="A401" s="42">
        <v>4</v>
      </c>
      <c r="B401" s="37" t="s">
        <v>679</v>
      </c>
      <c r="C401" s="37" t="s">
        <v>4607</v>
      </c>
      <c r="D401" s="37" t="s">
        <v>5046</v>
      </c>
      <c r="E401" s="37" t="str">
        <f t="shared" si="18"/>
        <v/>
      </c>
      <c r="F401" s="39" t="str">
        <f t="shared" si="19"/>
        <v>宮城県東松島市</v>
      </c>
      <c r="G401" s="3">
        <v>397</v>
      </c>
      <c r="H401" s="37" t="s">
        <v>5536</v>
      </c>
      <c r="I401" s="37" t="s">
        <v>574</v>
      </c>
      <c r="J401" s="37" t="s">
        <v>380</v>
      </c>
      <c r="K401" s="37" t="s">
        <v>376</v>
      </c>
      <c r="L401" t="str">
        <f t="shared" si="20"/>
        <v>宮城県東松島市</v>
      </c>
    </row>
    <row r="402" spans="1:12">
      <c r="A402" s="42">
        <v>4</v>
      </c>
      <c r="B402" s="37" t="s">
        <v>679</v>
      </c>
      <c r="C402" s="37" t="s">
        <v>4633</v>
      </c>
      <c r="D402" s="37" t="s">
        <v>5107</v>
      </c>
      <c r="E402" s="37" t="str">
        <f t="shared" si="18"/>
        <v/>
      </c>
      <c r="F402" s="39" t="str">
        <f t="shared" si="19"/>
        <v>宮城県南三陸町</v>
      </c>
      <c r="G402" s="3">
        <v>409</v>
      </c>
      <c r="H402" s="37" t="s">
        <v>5537</v>
      </c>
      <c r="I402" s="37" t="s">
        <v>574</v>
      </c>
      <c r="J402" s="37" t="s">
        <v>380</v>
      </c>
      <c r="K402" s="37" t="s">
        <v>378</v>
      </c>
      <c r="L402" t="str">
        <f t="shared" si="20"/>
        <v>宮城県南三陸町</v>
      </c>
    </row>
    <row r="403" spans="1:12">
      <c r="A403" s="42">
        <v>4</v>
      </c>
      <c r="B403" s="37" t="s">
        <v>679</v>
      </c>
      <c r="C403" s="37" t="s">
        <v>4633</v>
      </c>
      <c r="D403" s="37" t="s">
        <v>5108</v>
      </c>
      <c r="E403" s="37" t="str">
        <f t="shared" si="18"/>
        <v/>
      </c>
      <c r="F403" s="39" t="str">
        <f t="shared" si="19"/>
        <v>宮城県南三陸町</v>
      </c>
      <c r="G403" s="3">
        <v>405</v>
      </c>
      <c r="H403" s="37" t="s">
        <v>742</v>
      </c>
      <c r="I403" s="37" t="s">
        <v>574</v>
      </c>
      <c r="J403" s="37" t="s">
        <v>380</v>
      </c>
      <c r="K403" s="37" t="s">
        <v>378</v>
      </c>
      <c r="L403" t="str">
        <f t="shared" si="20"/>
        <v>宮城県南三陸町</v>
      </c>
    </row>
    <row r="404" spans="1:12">
      <c r="A404" s="42">
        <v>4</v>
      </c>
      <c r="B404" s="37" t="s">
        <v>679</v>
      </c>
      <c r="C404" s="37" t="s">
        <v>685</v>
      </c>
      <c r="D404" s="37" t="s">
        <v>685</v>
      </c>
      <c r="E404" s="37" t="str">
        <f t="shared" si="18"/>
        <v/>
      </c>
      <c r="F404" s="39" t="str">
        <f t="shared" si="19"/>
        <v>宮城県白石市</v>
      </c>
      <c r="G404" s="3">
        <v>344</v>
      </c>
      <c r="H404" s="37" t="s">
        <v>685</v>
      </c>
      <c r="I404" s="37" t="s">
        <v>574</v>
      </c>
      <c r="J404" s="37" t="s">
        <v>380</v>
      </c>
      <c r="K404" s="37" t="s">
        <v>376</v>
      </c>
      <c r="L404" t="str">
        <f t="shared" si="20"/>
        <v>宮城県白石市</v>
      </c>
    </row>
    <row r="405" spans="1:12">
      <c r="A405" s="42">
        <v>4</v>
      </c>
      <c r="B405" s="37" t="s">
        <v>679</v>
      </c>
      <c r="C405" s="37" t="s">
        <v>3693</v>
      </c>
      <c r="D405" s="37" t="s">
        <v>5260</v>
      </c>
      <c r="E405" s="37" t="str">
        <f t="shared" si="18"/>
        <v/>
      </c>
      <c r="F405" s="39" t="str">
        <f t="shared" si="19"/>
        <v>宮城県美里町</v>
      </c>
      <c r="G405" s="3">
        <v>376</v>
      </c>
      <c r="H405" s="37" t="s">
        <v>1705</v>
      </c>
      <c r="I405" s="37" t="s">
        <v>574</v>
      </c>
      <c r="J405" s="37" t="s">
        <v>380</v>
      </c>
      <c r="K405" s="37" t="s">
        <v>376</v>
      </c>
      <c r="L405" t="str">
        <f t="shared" si="20"/>
        <v>宮城県美里町</v>
      </c>
    </row>
    <row r="406" spans="1:12">
      <c r="A406" s="42">
        <v>4</v>
      </c>
      <c r="B406" s="37" t="s">
        <v>679</v>
      </c>
      <c r="C406" s="37" t="s">
        <v>3693</v>
      </c>
      <c r="D406" s="37" t="s">
        <v>5164</v>
      </c>
      <c r="E406" s="37" t="str">
        <f t="shared" si="18"/>
        <v/>
      </c>
      <c r="F406" s="39" t="str">
        <f t="shared" si="19"/>
        <v>宮城県美里町</v>
      </c>
      <c r="G406" s="3">
        <v>377</v>
      </c>
      <c r="H406" s="37" t="s">
        <v>3719</v>
      </c>
      <c r="I406" s="37" t="s">
        <v>574</v>
      </c>
      <c r="J406" s="37" t="s">
        <v>380</v>
      </c>
      <c r="K406" s="37" t="s">
        <v>378</v>
      </c>
      <c r="L406" t="str">
        <f t="shared" si="20"/>
        <v>宮城県美里町</v>
      </c>
    </row>
    <row r="407" spans="1:12">
      <c r="A407" s="42">
        <v>4</v>
      </c>
      <c r="B407" s="37" t="s">
        <v>679</v>
      </c>
      <c r="C407" s="37" t="s">
        <v>704</v>
      </c>
      <c r="D407" s="37" t="s">
        <v>704</v>
      </c>
      <c r="E407" s="37" t="str">
        <f t="shared" si="18"/>
        <v/>
      </c>
      <c r="F407" s="39" t="str">
        <f t="shared" si="19"/>
        <v>宮城県富谷町</v>
      </c>
      <c r="G407" s="3">
        <v>363</v>
      </c>
      <c r="H407" s="37" t="s">
        <v>704</v>
      </c>
      <c r="I407" s="37" t="s">
        <v>574</v>
      </c>
      <c r="J407" s="37" t="s">
        <v>375</v>
      </c>
      <c r="K407" s="37" t="s">
        <v>376</v>
      </c>
      <c r="L407" t="str">
        <f t="shared" si="20"/>
        <v>宮城県富谷町</v>
      </c>
    </row>
    <row r="408" spans="1:12">
      <c r="A408" s="42">
        <v>4</v>
      </c>
      <c r="B408" s="37" t="s">
        <v>679</v>
      </c>
      <c r="C408" s="37" t="s">
        <v>686</v>
      </c>
      <c r="D408" s="37" t="s">
        <v>686</v>
      </c>
      <c r="E408" s="37" t="str">
        <f t="shared" si="18"/>
        <v/>
      </c>
      <c r="F408" s="39" t="str">
        <f t="shared" si="19"/>
        <v>宮城県名取市</v>
      </c>
      <c r="G408" s="3">
        <v>345</v>
      </c>
      <c r="H408" s="37" t="s">
        <v>686</v>
      </c>
      <c r="I408" s="37" t="s">
        <v>574</v>
      </c>
      <c r="J408" s="37" t="s">
        <v>380</v>
      </c>
      <c r="K408" s="37" t="s">
        <v>376</v>
      </c>
      <c r="L408" t="str">
        <f t="shared" si="20"/>
        <v>宮城県名取市</v>
      </c>
    </row>
    <row r="409" spans="1:12">
      <c r="A409" s="42">
        <v>4</v>
      </c>
      <c r="B409" s="37" t="s">
        <v>679</v>
      </c>
      <c r="C409" s="37" t="s">
        <v>714</v>
      </c>
      <c r="D409" s="37" t="s">
        <v>714</v>
      </c>
      <c r="E409" s="37" t="str">
        <f t="shared" si="18"/>
        <v/>
      </c>
      <c r="F409" s="39" t="str">
        <f t="shared" si="19"/>
        <v>宮城県涌谷町</v>
      </c>
      <c r="G409" s="3">
        <v>374</v>
      </c>
      <c r="H409" s="37" t="s">
        <v>714</v>
      </c>
      <c r="I409" s="37" t="s">
        <v>574</v>
      </c>
      <c r="J409" s="37" t="s">
        <v>380</v>
      </c>
      <c r="K409" s="37" t="s">
        <v>376</v>
      </c>
      <c r="L409" t="str">
        <f t="shared" si="20"/>
        <v>宮城県涌谷町</v>
      </c>
    </row>
    <row r="410" spans="1:12">
      <c r="A410" s="42">
        <v>4</v>
      </c>
      <c r="B410" s="37" t="s">
        <v>679</v>
      </c>
      <c r="C410" s="37" t="s">
        <v>701</v>
      </c>
      <c r="D410" s="37" t="s">
        <v>701</v>
      </c>
      <c r="E410" s="37" t="str">
        <f t="shared" si="18"/>
        <v/>
      </c>
      <c r="F410" s="39" t="str">
        <f t="shared" si="19"/>
        <v>宮城県利府町</v>
      </c>
      <c r="G410" s="3">
        <v>360</v>
      </c>
      <c r="H410" s="37" t="s">
        <v>701</v>
      </c>
      <c r="I410" s="37" t="s">
        <v>574</v>
      </c>
      <c r="J410" s="37" t="s">
        <v>380</v>
      </c>
      <c r="K410" s="37" t="s">
        <v>376</v>
      </c>
      <c r="L410" t="str">
        <f t="shared" si="20"/>
        <v>宮城県利府町</v>
      </c>
    </row>
    <row r="411" spans="1:12">
      <c r="A411" s="42">
        <v>4</v>
      </c>
      <c r="B411" s="37" t="s">
        <v>679</v>
      </c>
      <c r="C411" s="37" t="s">
        <v>697</v>
      </c>
      <c r="D411" s="37" t="s">
        <v>697</v>
      </c>
      <c r="E411" s="37" t="str">
        <f t="shared" si="18"/>
        <v/>
      </c>
      <c r="F411" s="39" t="str">
        <f t="shared" si="19"/>
        <v>宮城県亘理町</v>
      </c>
      <c r="G411" s="3">
        <v>356</v>
      </c>
      <c r="H411" s="37" t="s">
        <v>697</v>
      </c>
      <c r="I411" s="37" t="s">
        <v>574</v>
      </c>
      <c r="J411" s="37" t="s">
        <v>380</v>
      </c>
      <c r="K411" s="37" t="s">
        <v>376</v>
      </c>
      <c r="L411" t="str">
        <f t="shared" si="20"/>
        <v>宮城県亘理町</v>
      </c>
    </row>
    <row r="412" spans="1:12">
      <c r="A412" s="42">
        <v>5</v>
      </c>
      <c r="B412" s="37" t="s">
        <v>746</v>
      </c>
      <c r="C412" s="37" t="s">
        <v>3245</v>
      </c>
      <c r="D412" s="37" t="s">
        <v>3246</v>
      </c>
      <c r="E412" s="37" t="str">
        <f t="shared" si="18"/>
        <v/>
      </c>
      <c r="F412" s="39" t="str">
        <f t="shared" si="19"/>
        <v>秋田県にかほ市</v>
      </c>
      <c r="G412" s="3">
        <v>445</v>
      </c>
      <c r="H412" s="37" t="s">
        <v>770</v>
      </c>
      <c r="I412" s="37" t="s">
        <v>574</v>
      </c>
      <c r="J412" s="37" t="s">
        <v>375</v>
      </c>
      <c r="K412" s="37" t="s">
        <v>413</v>
      </c>
      <c r="L412" t="str">
        <f t="shared" si="20"/>
        <v>秋田県にかほ市</v>
      </c>
    </row>
    <row r="413" spans="1:12">
      <c r="A413" s="42">
        <v>5</v>
      </c>
      <c r="B413" s="37" t="s">
        <v>746</v>
      </c>
      <c r="C413" s="37" t="s">
        <v>3245</v>
      </c>
      <c r="D413" s="37" t="s">
        <v>3247</v>
      </c>
      <c r="E413" s="37" t="str">
        <f t="shared" si="18"/>
        <v/>
      </c>
      <c r="F413" s="39" t="str">
        <f t="shared" si="19"/>
        <v>秋田県にかほ市</v>
      </c>
      <c r="G413" s="3">
        <v>446</v>
      </c>
      <c r="H413" s="37" t="s">
        <v>771</v>
      </c>
      <c r="I413" s="37" t="s">
        <v>574</v>
      </c>
      <c r="J413" s="37" t="s">
        <v>375</v>
      </c>
      <c r="K413" s="37" t="s">
        <v>413</v>
      </c>
      <c r="L413" t="str">
        <f t="shared" si="20"/>
        <v>秋田県にかほ市</v>
      </c>
    </row>
    <row r="414" spans="1:12">
      <c r="A414" s="42">
        <v>5</v>
      </c>
      <c r="B414" s="37" t="s">
        <v>746</v>
      </c>
      <c r="C414" s="37" t="s">
        <v>3245</v>
      </c>
      <c r="D414" s="37" t="s">
        <v>3248</v>
      </c>
      <c r="E414" s="37" t="str">
        <f t="shared" si="18"/>
        <v/>
      </c>
      <c r="F414" s="39" t="str">
        <f t="shared" si="19"/>
        <v>秋田県にかほ市</v>
      </c>
      <c r="G414" s="3">
        <v>444</v>
      </c>
      <c r="H414" s="37" t="s">
        <v>5458</v>
      </c>
      <c r="I414" s="37" t="s">
        <v>574</v>
      </c>
      <c r="J414" s="37" t="s">
        <v>375</v>
      </c>
      <c r="K414" s="37" t="s">
        <v>413</v>
      </c>
      <c r="L414" t="str">
        <f t="shared" si="20"/>
        <v>秋田県にかほ市</v>
      </c>
    </row>
    <row r="415" spans="1:12">
      <c r="A415" s="42">
        <v>5</v>
      </c>
      <c r="B415" s="37" t="s">
        <v>746</v>
      </c>
      <c r="C415" s="37" t="s">
        <v>765</v>
      </c>
      <c r="D415" s="37" t="s">
        <v>765</v>
      </c>
      <c r="E415" s="37" t="str">
        <f t="shared" si="18"/>
        <v/>
      </c>
      <c r="F415" s="39" t="str">
        <f t="shared" si="19"/>
        <v>秋田県井川町</v>
      </c>
      <c r="G415" s="3">
        <v>439</v>
      </c>
      <c r="H415" s="37" t="s">
        <v>765</v>
      </c>
      <c r="I415" s="37" t="s">
        <v>377</v>
      </c>
      <c r="J415" s="37" t="s">
        <v>375</v>
      </c>
      <c r="K415" s="37" t="s">
        <v>376</v>
      </c>
      <c r="L415" t="str">
        <f t="shared" si="20"/>
        <v>秋田県井川町</v>
      </c>
    </row>
    <row r="416" spans="1:12">
      <c r="A416" s="42">
        <v>5</v>
      </c>
      <c r="B416" s="37" t="s">
        <v>746</v>
      </c>
      <c r="C416" s="37" t="s">
        <v>796</v>
      </c>
      <c r="D416" s="37" t="s">
        <v>796</v>
      </c>
      <c r="E416" s="37" t="str">
        <f t="shared" si="18"/>
        <v/>
      </c>
      <c r="F416" s="39" t="str">
        <f t="shared" si="19"/>
        <v>秋田県羽後町</v>
      </c>
      <c r="G416" s="3">
        <v>476</v>
      </c>
      <c r="H416" s="37" t="s">
        <v>796</v>
      </c>
      <c r="I416" s="37" t="s">
        <v>377</v>
      </c>
      <c r="J416" s="37" t="s">
        <v>375</v>
      </c>
      <c r="K416" s="37" t="s">
        <v>376</v>
      </c>
      <c r="L416" t="str">
        <f t="shared" si="20"/>
        <v>秋田県羽後町</v>
      </c>
    </row>
    <row r="417" spans="1:12">
      <c r="A417" s="42">
        <v>5</v>
      </c>
      <c r="B417" s="37" t="s">
        <v>746</v>
      </c>
      <c r="C417" s="37" t="s">
        <v>3538</v>
      </c>
      <c r="D417" s="37"/>
      <c r="E417" s="37" t="str">
        <f t="shared" si="18"/>
        <v>横手市</v>
      </c>
      <c r="F417" s="39" t="str">
        <f t="shared" si="19"/>
        <v>秋田県横手市</v>
      </c>
      <c r="G417" s="3">
        <v>412</v>
      </c>
      <c r="H417" s="37" t="s">
        <v>748</v>
      </c>
      <c r="I417" s="37" t="s">
        <v>377</v>
      </c>
      <c r="J417" s="37" t="s">
        <v>375</v>
      </c>
      <c r="K417" s="37" t="s">
        <v>376</v>
      </c>
      <c r="L417" t="str">
        <f t="shared" si="20"/>
        <v>秋田県横手市</v>
      </c>
    </row>
    <row r="418" spans="1:12">
      <c r="A418" s="42">
        <v>5</v>
      </c>
      <c r="B418" s="37" t="s">
        <v>746</v>
      </c>
      <c r="C418" s="37" t="s">
        <v>3538</v>
      </c>
      <c r="D418" s="37" t="s">
        <v>3539</v>
      </c>
      <c r="E418" s="37" t="str">
        <f t="shared" si="18"/>
        <v/>
      </c>
      <c r="F418" s="39" t="str">
        <f t="shared" si="19"/>
        <v>秋田県横手市</v>
      </c>
      <c r="G418" s="3">
        <v>472</v>
      </c>
      <c r="H418" s="37" t="s">
        <v>792</v>
      </c>
      <c r="I418" s="37" t="s">
        <v>377</v>
      </c>
      <c r="J418" s="37" t="s">
        <v>375</v>
      </c>
      <c r="K418" s="37" t="s">
        <v>376</v>
      </c>
      <c r="L418" t="str">
        <f t="shared" si="20"/>
        <v>秋田県横手市</v>
      </c>
    </row>
    <row r="419" spans="1:12">
      <c r="A419" s="42">
        <v>5</v>
      </c>
      <c r="B419" s="37" t="s">
        <v>746</v>
      </c>
      <c r="C419" s="37" t="s">
        <v>3538</v>
      </c>
      <c r="D419" s="37" t="s">
        <v>3540</v>
      </c>
      <c r="E419" s="37" t="str">
        <f t="shared" si="18"/>
        <v/>
      </c>
      <c r="F419" s="39" t="str">
        <f t="shared" si="19"/>
        <v>秋田県横手市</v>
      </c>
      <c r="G419" s="3">
        <v>471</v>
      </c>
      <c r="H419" s="37" t="s">
        <v>791</v>
      </c>
      <c r="I419" s="37" t="s">
        <v>377</v>
      </c>
      <c r="J419" s="37" t="s">
        <v>375</v>
      </c>
      <c r="K419" s="37" t="s">
        <v>376</v>
      </c>
      <c r="L419" t="str">
        <f t="shared" si="20"/>
        <v>秋田県横手市</v>
      </c>
    </row>
    <row r="420" spans="1:12">
      <c r="A420" s="42">
        <v>5</v>
      </c>
      <c r="B420" s="37" t="s">
        <v>746</v>
      </c>
      <c r="C420" s="37" t="s">
        <v>3538</v>
      </c>
      <c r="D420" s="37" t="s">
        <v>3541</v>
      </c>
      <c r="E420" s="37" t="str">
        <f t="shared" si="18"/>
        <v/>
      </c>
      <c r="F420" s="39" t="str">
        <f t="shared" si="19"/>
        <v>秋田県横手市</v>
      </c>
      <c r="G420" s="3">
        <v>467</v>
      </c>
      <c r="H420" s="37" t="s">
        <v>787</v>
      </c>
      <c r="I420" s="37" t="s">
        <v>377</v>
      </c>
      <c r="J420" s="37" t="s">
        <v>375</v>
      </c>
      <c r="K420" s="37" t="s">
        <v>376</v>
      </c>
      <c r="L420" t="str">
        <f t="shared" si="20"/>
        <v>秋田県横手市</v>
      </c>
    </row>
    <row r="421" spans="1:12">
      <c r="A421" s="42">
        <v>5</v>
      </c>
      <c r="B421" s="37" t="s">
        <v>746</v>
      </c>
      <c r="C421" s="37" t="s">
        <v>3538</v>
      </c>
      <c r="D421" s="37" t="s">
        <v>3542</v>
      </c>
      <c r="E421" s="37" t="str">
        <f t="shared" si="18"/>
        <v/>
      </c>
      <c r="F421" s="39" t="str">
        <f t="shared" si="19"/>
        <v>秋田県横手市</v>
      </c>
      <c r="G421" s="3">
        <v>470</v>
      </c>
      <c r="H421" s="37" t="s">
        <v>790</v>
      </c>
      <c r="I421" s="37" t="s">
        <v>377</v>
      </c>
      <c r="J421" s="37" t="s">
        <v>375</v>
      </c>
      <c r="K421" s="37" t="s">
        <v>376</v>
      </c>
      <c r="L421" t="str">
        <f t="shared" si="20"/>
        <v>秋田県横手市</v>
      </c>
    </row>
    <row r="422" spans="1:12">
      <c r="A422" s="42">
        <v>5</v>
      </c>
      <c r="B422" s="37" t="s">
        <v>746</v>
      </c>
      <c r="C422" s="37" t="s">
        <v>3538</v>
      </c>
      <c r="D422" s="37" t="s">
        <v>3543</v>
      </c>
      <c r="E422" s="37" t="str">
        <f t="shared" si="18"/>
        <v/>
      </c>
      <c r="F422" s="39" t="str">
        <f t="shared" si="19"/>
        <v>秋田県横手市</v>
      </c>
      <c r="G422" s="3">
        <v>473</v>
      </c>
      <c r="H422" s="37" t="s">
        <v>793</v>
      </c>
      <c r="I422" s="37" t="s">
        <v>377</v>
      </c>
      <c r="J422" s="37" t="s">
        <v>375</v>
      </c>
      <c r="K422" s="37" t="s">
        <v>376</v>
      </c>
      <c r="L422" t="str">
        <f t="shared" si="20"/>
        <v>秋田県横手市</v>
      </c>
    </row>
    <row r="423" spans="1:12">
      <c r="A423" s="42">
        <v>5</v>
      </c>
      <c r="B423" s="37" t="s">
        <v>746</v>
      </c>
      <c r="C423" s="37" t="s">
        <v>3538</v>
      </c>
      <c r="D423" s="37" t="s">
        <v>3544</v>
      </c>
      <c r="E423" s="37" t="str">
        <f t="shared" si="18"/>
        <v/>
      </c>
      <c r="F423" s="39" t="str">
        <f t="shared" si="19"/>
        <v>秋田県横手市</v>
      </c>
      <c r="G423" s="3">
        <v>468</v>
      </c>
      <c r="H423" s="37" t="s">
        <v>788</v>
      </c>
      <c r="I423" s="37" t="s">
        <v>377</v>
      </c>
      <c r="J423" s="37" t="s">
        <v>375</v>
      </c>
      <c r="K423" s="37" t="s">
        <v>376</v>
      </c>
      <c r="L423" t="str">
        <f t="shared" si="20"/>
        <v>秋田県横手市</v>
      </c>
    </row>
    <row r="424" spans="1:12">
      <c r="A424" s="42">
        <v>5</v>
      </c>
      <c r="B424" s="37" t="s">
        <v>746</v>
      </c>
      <c r="C424" s="37" t="s">
        <v>3538</v>
      </c>
      <c r="D424" s="37" t="s">
        <v>3545</v>
      </c>
      <c r="E424" s="37" t="str">
        <f t="shared" si="18"/>
        <v/>
      </c>
      <c r="F424" s="39" t="str">
        <f t="shared" si="19"/>
        <v>秋田県横手市</v>
      </c>
      <c r="G424" s="3">
        <v>469</v>
      </c>
      <c r="H424" s="37" t="s">
        <v>789</v>
      </c>
      <c r="I424" s="37" t="s">
        <v>377</v>
      </c>
      <c r="J424" s="37" t="s">
        <v>375</v>
      </c>
      <c r="K424" s="37" t="s">
        <v>376</v>
      </c>
      <c r="L424" t="str">
        <f t="shared" si="20"/>
        <v>秋田県横手市</v>
      </c>
    </row>
    <row r="425" spans="1:12">
      <c r="A425" s="42">
        <v>5</v>
      </c>
      <c r="B425" s="37" t="s">
        <v>746</v>
      </c>
      <c r="C425" s="37" t="s">
        <v>3629</v>
      </c>
      <c r="D425" s="37" t="s">
        <v>3630</v>
      </c>
      <c r="E425" s="37" t="str">
        <f t="shared" si="18"/>
        <v/>
      </c>
      <c r="F425" s="39" t="str">
        <f t="shared" si="19"/>
        <v>秋田県潟上市</v>
      </c>
      <c r="G425" s="3">
        <v>435</v>
      </c>
      <c r="H425" s="37" t="s">
        <v>5500</v>
      </c>
      <c r="I425" s="37" t="s">
        <v>574</v>
      </c>
      <c r="J425" s="37" t="s">
        <v>375</v>
      </c>
      <c r="K425" s="37" t="s">
        <v>413</v>
      </c>
      <c r="L425" t="str">
        <f t="shared" si="20"/>
        <v>秋田県潟上市</v>
      </c>
    </row>
    <row r="426" spans="1:12">
      <c r="A426" s="42">
        <v>5</v>
      </c>
      <c r="B426" s="37" t="s">
        <v>746</v>
      </c>
      <c r="C426" s="37" t="s">
        <v>3629</v>
      </c>
      <c r="D426" s="37" t="s">
        <v>3631</v>
      </c>
      <c r="E426" s="37" t="str">
        <f t="shared" si="18"/>
        <v/>
      </c>
      <c r="F426" s="39" t="str">
        <f t="shared" si="19"/>
        <v>秋田県潟上市</v>
      </c>
      <c r="G426" s="3">
        <v>438</v>
      </c>
      <c r="H426" s="37" t="s">
        <v>764</v>
      </c>
      <c r="I426" s="37" t="s">
        <v>574</v>
      </c>
      <c r="J426" s="37" t="s">
        <v>375</v>
      </c>
      <c r="K426" s="37" t="s">
        <v>413</v>
      </c>
      <c r="L426" t="str">
        <f t="shared" si="20"/>
        <v>秋田県潟上市</v>
      </c>
    </row>
    <row r="427" spans="1:12">
      <c r="A427" s="42">
        <v>5</v>
      </c>
      <c r="B427" s="37" t="s">
        <v>746</v>
      </c>
      <c r="C427" s="37" t="s">
        <v>3629</v>
      </c>
      <c r="D427" s="37" t="s">
        <v>3632</v>
      </c>
      <c r="E427" s="37" t="str">
        <f t="shared" si="18"/>
        <v/>
      </c>
      <c r="F427" s="39" t="str">
        <f t="shared" si="19"/>
        <v>秋田県潟上市</v>
      </c>
      <c r="G427" s="3">
        <v>437</v>
      </c>
      <c r="H427" s="37" t="s">
        <v>763</v>
      </c>
      <c r="I427" s="37" t="s">
        <v>574</v>
      </c>
      <c r="J427" s="37" t="s">
        <v>375</v>
      </c>
      <c r="K427" s="37" t="s">
        <v>413</v>
      </c>
      <c r="L427" t="str">
        <f t="shared" si="20"/>
        <v>秋田県潟上市</v>
      </c>
    </row>
    <row r="428" spans="1:12">
      <c r="A428" s="42">
        <v>5</v>
      </c>
      <c r="B428" s="37" t="s">
        <v>746</v>
      </c>
      <c r="C428" s="37" t="s">
        <v>761</v>
      </c>
      <c r="D428" s="37"/>
      <c r="E428" s="37" t="str">
        <f t="shared" si="18"/>
        <v>五城目町</v>
      </c>
      <c r="F428" s="39" t="str">
        <f t="shared" si="19"/>
        <v>秋田県五城目町</v>
      </c>
      <c r="G428" s="3">
        <v>434</v>
      </c>
      <c r="H428" s="37" t="s">
        <v>761</v>
      </c>
      <c r="I428" s="37" t="s">
        <v>377</v>
      </c>
      <c r="J428" s="37" t="s">
        <v>375</v>
      </c>
      <c r="K428" s="37" t="s">
        <v>376</v>
      </c>
      <c r="L428" t="str">
        <f t="shared" si="20"/>
        <v>秋田県五城目町</v>
      </c>
    </row>
    <row r="429" spans="1:12">
      <c r="A429" s="42">
        <v>5</v>
      </c>
      <c r="B429" s="37" t="s">
        <v>746</v>
      </c>
      <c r="C429" s="37" t="s">
        <v>4102</v>
      </c>
      <c r="D429" s="37" t="s">
        <v>4103</v>
      </c>
      <c r="E429" s="37" t="str">
        <f t="shared" si="18"/>
        <v/>
      </c>
      <c r="F429" s="39" t="str">
        <f t="shared" si="19"/>
        <v>秋田県三種町</v>
      </c>
      <c r="G429" s="3">
        <v>427</v>
      </c>
      <c r="H429" s="37" t="s">
        <v>5501</v>
      </c>
      <c r="I429" s="37" t="s">
        <v>377</v>
      </c>
      <c r="J429" s="37" t="s">
        <v>375</v>
      </c>
      <c r="K429" s="37" t="s">
        <v>376</v>
      </c>
      <c r="L429" t="str">
        <f t="shared" si="20"/>
        <v>秋田県三種町</v>
      </c>
    </row>
    <row r="430" spans="1:12">
      <c r="A430" s="42">
        <v>5</v>
      </c>
      <c r="B430" s="37" t="s">
        <v>746</v>
      </c>
      <c r="C430" s="37" t="s">
        <v>4102</v>
      </c>
      <c r="D430" s="37" t="s">
        <v>4104</v>
      </c>
      <c r="E430" s="37" t="str">
        <f t="shared" si="18"/>
        <v/>
      </c>
      <c r="F430" s="39" t="str">
        <f t="shared" si="19"/>
        <v>秋田県三種町</v>
      </c>
      <c r="G430" s="3">
        <v>430</v>
      </c>
      <c r="H430" s="37" t="s">
        <v>757</v>
      </c>
      <c r="I430" s="37" t="s">
        <v>574</v>
      </c>
      <c r="J430" s="37" t="s">
        <v>375</v>
      </c>
      <c r="K430" s="37" t="s">
        <v>413</v>
      </c>
      <c r="L430" t="str">
        <f t="shared" si="20"/>
        <v>秋田県三種町</v>
      </c>
    </row>
    <row r="431" spans="1:12">
      <c r="A431" s="42">
        <v>5</v>
      </c>
      <c r="B431" s="37" t="s">
        <v>746</v>
      </c>
      <c r="C431" s="37" t="s">
        <v>4102</v>
      </c>
      <c r="D431" s="37" t="s">
        <v>4105</v>
      </c>
      <c r="E431" s="37" t="str">
        <f t="shared" si="18"/>
        <v/>
      </c>
      <c r="F431" s="39" t="str">
        <f t="shared" si="19"/>
        <v>秋田県三種町</v>
      </c>
      <c r="G431" s="3">
        <v>431</v>
      </c>
      <c r="H431" s="37" t="s">
        <v>758</v>
      </c>
      <c r="I431" s="37" t="s">
        <v>574</v>
      </c>
      <c r="J431" s="37" t="s">
        <v>375</v>
      </c>
      <c r="K431" s="37" t="s">
        <v>413</v>
      </c>
      <c r="L431" t="str">
        <f t="shared" si="20"/>
        <v>秋田県三種町</v>
      </c>
    </row>
    <row r="432" spans="1:12">
      <c r="A432" s="42">
        <v>5</v>
      </c>
      <c r="B432" s="37" t="s">
        <v>746</v>
      </c>
      <c r="C432" s="37" t="s">
        <v>749</v>
      </c>
      <c r="D432" s="37" t="s">
        <v>749</v>
      </c>
      <c r="E432" s="37" t="str">
        <f t="shared" si="18"/>
        <v/>
      </c>
      <c r="F432" s="39" t="str">
        <f t="shared" si="19"/>
        <v>秋田県鹿角市</v>
      </c>
      <c r="G432" s="3">
        <v>418</v>
      </c>
      <c r="H432" s="37" t="s">
        <v>749</v>
      </c>
      <c r="I432" s="37" t="s">
        <v>377</v>
      </c>
      <c r="J432" s="37" t="s">
        <v>375</v>
      </c>
      <c r="K432" s="37" t="s">
        <v>376</v>
      </c>
      <c r="L432" t="str">
        <f t="shared" si="20"/>
        <v>秋田県鹿角市</v>
      </c>
    </row>
    <row r="433" spans="1:12">
      <c r="A433" s="42">
        <v>5</v>
      </c>
      <c r="B433" s="37" t="s">
        <v>746</v>
      </c>
      <c r="C433" s="37" t="s">
        <v>4250</v>
      </c>
      <c r="D433" s="37" t="s">
        <v>4251</v>
      </c>
      <c r="E433" s="37" t="str">
        <f t="shared" si="18"/>
        <v/>
      </c>
      <c r="F433" s="39" t="str">
        <f t="shared" si="19"/>
        <v>秋田県秋田市</v>
      </c>
      <c r="G433" s="3">
        <v>442</v>
      </c>
      <c r="H433" s="37" t="s">
        <v>768</v>
      </c>
      <c r="I433" s="37" t="s">
        <v>377</v>
      </c>
      <c r="J433" s="37" t="s">
        <v>375</v>
      </c>
      <c r="K433" s="37" t="s">
        <v>413</v>
      </c>
      <c r="L433" t="str">
        <f t="shared" si="20"/>
        <v>秋田県秋田市</v>
      </c>
    </row>
    <row r="434" spans="1:12">
      <c r="A434" s="42">
        <v>5</v>
      </c>
      <c r="B434" s="37" t="s">
        <v>746</v>
      </c>
      <c r="C434" s="37" t="s">
        <v>4250</v>
      </c>
      <c r="D434" s="37"/>
      <c r="E434" s="37" t="str">
        <f t="shared" si="18"/>
        <v>秋田市</v>
      </c>
      <c r="F434" s="39" t="str">
        <f t="shared" si="19"/>
        <v>秋田県秋田市</v>
      </c>
      <c r="G434" s="3">
        <v>410</v>
      </c>
      <c r="H434" s="37" t="s">
        <v>5502</v>
      </c>
      <c r="I434" s="37" t="s">
        <v>574</v>
      </c>
      <c r="J434" s="37" t="s">
        <v>375</v>
      </c>
      <c r="K434" s="37" t="s">
        <v>413</v>
      </c>
      <c r="L434" t="str">
        <f t="shared" si="20"/>
        <v>秋田県秋田市</v>
      </c>
    </row>
    <row r="435" spans="1:12">
      <c r="A435" s="42">
        <v>5</v>
      </c>
      <c r="B435" s="37" t="s">
        <v>746</v>
      </c>
      <c r="C435" s="37" t="s">
        <v>4250</v>
      </c>
      <c r="D435" s="37" t="s">
        <v>4252</v>
      </c>
      <c r="E435" s="37" t="str">
        <f t="shared" si="18"/>
        <v/>
      </c>
      <c r="F435" s="39" t="str">
        <f t="shared" si="19"/>
        <v>秋田県秋田市</v>
      </c>
      <c r="G435" s="3">
        <v>443</v>
      </c>
      <c r="H435" s="37" t="s">
        <v>769</v>
      </c>
      <c r="I435" s="37" t="s">
        <v>574</v>
      </c>
      <c r="J435" s="37" t="s">
        <v>375</v>
      </c>
      <c r="K435" s="37" t="s">
        <v>413</v>
      </c>
      <c r="L435" t="str">
        <f t="shared" si="20"/>
        <v>秋田県秋田市</v>
      </c>
    </row>
    <row r="436" spans="1:12">
      <c r="A436" s="42">
        <v>5</v>
      </c>
      <c r="B436" s="37" t="s">
        <v>746</v>
      </c>
      <c r="C436" s="37" t="s">
        <v>750</v>
      </c>
      <c r="D436" s="37" t="s">
        <v>750</v>
      </c>
      <c r="E436" s="37" t="str">
        <f t="shared" si="18"/>
        <v/>
      </c>
      <c r="F436" s="39" t="str">
        <f t="shared" si="19"/>
        <v>秋田県小坂町</v>
      </c>
      <c r="G436" s="3">
        <v>419</v>
      </c>
      <c r="H436" s="37" t="s">
        <v>750</v>
      </c>
      <c r="I436" s="37" t="s">
        <v>377</v>
      </c>
      <c r="J436" s="37" t="s">
        <v>375</v>
      </c>
      <c r="K436" s="37" t="s">
        <v>376</v>
      </c>
      <c r="L436" t="str">
        <f t="shared" si="20"/>
        <v>秋田県小坂町</v>
      </c>
    </row>
    <row r="437" spans="1:12">
      <c r="A437" s="42">
        <v>5</v>
      </c>
      <c r="B437" s="37" t="s">
        <v>746</v>
      </c>
      <c r="C437" s="37" t="s">
        <v>755</v>
      </c>
      <c r="D437" s="37"/>
      <c r="E437" s="37" t="str">
        <f t="shared" si="18"/>
        <v>上小阿仁村</v>
      </c>
      <c r="F437" s="39" t="str">
        <f t="shared" si="19"/>
        <v>秋田県上小阿仁村</v>
      </c>
      <c r="G437" s="3">
        <v>426</v>
      </c>
      <c r="H437" s="37" t="s">
        <v>755</v>
      </c>
      <c r="I437" s="37" t="s">
        <v>377</v>
      </c>
      <c r="J437" s="37" t="s">
        <v>375</v>
      </c>
      <c r="K437" s="37" t="s">
        <v>413</v>
      </c>
      <c r="L437" t="str">
        <f t="shared" si="20"/>
        <v>秋田県上小阿仁村</v>
      </c>
    </row>
    <row r="438" spans="1:12">
      <c r="A438" s="42">
        <v>5</v>
      </c>
      <c r="B438" s="37" t="s">
        <v>746</v>
      </c>
      <c r="C438" s="37" t="s">
        <v>4511</v>
      </c>
      <c r="D438" s="37" t="s">
        <v>4785</v>
      </c>
      <c r="E438" s="37" t="str">
        <f t="shared" si="18"/>
        <v/>
      </c>
      <c r="F438" s="39" t="str">
        <f t="shared" si="19"/>
        <v>秋田県仙北市</v>
      </c>
      <c r="G438" s="3">
        <v>456</v>
      </c>
      <c r="H438" s="37" t="s">
        <v>5503</v>
      </c>
      <c r="I438" s="37" t="s">
        <v>377</v>
      </c>
      <c r="J438" s="37" t="s">
        <v>375</v>
      </c>
      <c r="K438" s="37" t="s">
        <v>376</v>
      </c>
      <c r="L438" t="str">
        <f t="shared" si="20"/>
        <v>秋田県仙北市</v>
      </c>
    </row>
    <row r="439" spans="1:12">
      <c r="A439" s="42">
        <v>5</v>
      </c>
      <c r="B439" s="37" t="s">
        <v>746</v>
      </c>
      <c r="C439" s="37" t="s">
        <v>4511</v>
      </c>
      <c r="D439" s="37" t="s">
        <v>4786</v>
      </c>
      <c r="E439" s="37" t="str">
        <f t="shared" si="18"/>
        <v/>
      </c>
      <c r="F439" s="39" t="str">
        <f t="shared" si="19"/>
        <v>秋田県仙北市</v>
      </c>
      <c r="G439" s="3">
        <v>463</v>
      </c>
      <c r="H439" s="37" t="s">
        <v>784</v>
      </c>
      <c r="I439" s="37" t="s">
        <v>377</v>
      </c>
      <c r="J439" s="37" t="s">
        <v>430</v>
      </c>
      <c r="K439" s="37" t="s">
        <v>413</v>
      </c>
      <c r="L439" t="str">
        <f t="shared" si="20"/>
        <v>秋田県仙北市</v>
      </c>
    </row>
    <row r="440" spans="1:12">
      <c r="A440" s="42">
        <v>5</v>
      </c>
      <c r="B440" s="37" t="s">
        <v>746</v>
      </c>
      <c r="C440" s="37" t="s">
        <v>4511</v>
      </c>
      <c r="D440" s="37" t="s">
        <v>4787</v>
      </c>
      <c r="E440" s="37" t="str">
        <f t="shared" si="18"/>
        <v/>
      </c>
      <c r="F440" s="39" t="str">
        <f t="shared" si="19"/>
        <v>秋田県仙北市</v>
      </c>
      <c r="G440" s="3">
        <v>459</v>
      </c>
      <c r="H440" s="37" t="s">
        <v>781</v>
      </c>
      <c r="I440" s="37" t="s">
        <v>377</v>
      </c>
      <c r="J440" s="37" t="s">
        <v>430</v>
      </c>
      <c r="K440" s="37" t="s">
        <v>376</v>
      </c>
      <c r="L440" t="str">
        <f t="shared" si="20"/>
        <v>秋田県仙北市</v>
      </c>
    </row>
    <row r="441" spans="1:12">
      <c r="A441" s="42">
        <v>5</v>
      </c>
      <c r="B441" s="37" t="s">
        <v>746</v>
      </c>
      <c r="C441" s="37" t="s">
        <v>767</v>
      </c>
      <c r="D441" s="37" t="s">
        <v>767</v>
      </c>
      <c r="E441" s="37" t="str">
        <f t="shared" si="18"/>
        <v/>
      </c>
      <c r="F441" s="39" t="str">
        <f t="shared" si="19"/>
        <v>秋田県大潟村</v>
      </c>
      <c r="G441" s="3">
        <v>441</v>
      </c>
      <c r="H441" s="37" t="s">
        <v>767</v>
      </c>
      <c r="I441" s="37" t="s">
        <v>574</v>
      </c>
      <c r="J441" s="37" t="s">
        <v>375</v>
      </c>
      <c r="K441" s="37" t="s">
        <v>413</v>
      </c>
      <c r="L441" t="str">
        <f t="shared" si="20"/>
        <v>秋田県大潟村</v>
      </c>
    </row>
    <row r="442" spans="1:12">
      <c r="A442" s="42">
        <v>5</v>
      </c>
      <c r="B442" s="37" t="s">
        <v>746</v>
      </c>
      <c r="C442" s="37" t="s">
        <v>4533</v>
      </c>
      <c r="D442" s="37"/>
      <c r="E442" s="37" t="str">
        <f t="shared" si="18"/>
        <v>大館市</v>
      </c>
      <c r="F442" s="39" t="str">
        <f t="shared" si="19"/>
        <v>秋田県大館市</v>
      </c>
      <c r="G442" s="3">
        <v>413</v>
      </c>
      <c r="H442" s="37" t="s">
        <v>5504</v>
      </c>
      <c r="I442" s="37" t="s">
        <v>377</v>
      </c>
      <c r="J442" s="37" t="s">
        <v>375</v>
      </c>
      <c r="K442" s="37" t="s">
        <v>376</v>
      </c>
      <c r="L442" t="str">
        <f t="shared" si="20"/>
        <v>秋田県大館市</v>
      </c>
    </row>
    <row r="443" spans="1:12">
      <c r="A443" s="42">
        <v>5</v>
      </c>
      <c r="B443" s="37" t="s">
        <v>746</v>
      </c>
      <c r="C443" s="37" t="s">
        <v>4533</v>
      </c>
      <c r="D443" s="37" t="s">
        <v>3789</v>
      </c>
      <c r="E443" s="37" t="str">
        <f t="shared" si="18"/>
        <v/>
      </c>
      <c r="F443" s="39" t="str">
        <f t="shared" si="19"/>
        <v>秋田県大館市</v>
      </c>
      <c r="G443" s="3">
        <v>424</v>
      </c>
      <c r="H443" s="37" t="s">
        <v>753</v>
      </c>
      <c r="I443" s="37" t="s">
        <v>377</v>
      </c>
      <c r="J443" s="37" t="s">
        <v>375</v>
      </c>
      <c r="K443" s="37" t="s">
        <v>376</v>
      </c>
      <c r="L443" t="str">
        <f t="shared" si="20"/>
        <v>秋田県大館市</v>
      </c>
    </row>
    <row r="444" spans="1:12">
      <c r="A444" s="42">
        <v>5</v>
      </c>
      <c r="B444" s="37" t="s">
        <v>746</v>
      </c>
      <c r="C444" s="37" t="s">
        <v>4533</v>
      </c>
      <c r="D444" s="37" t="s">
        <v>4834</v>
      </c>
      <c r="E444" s="37" t="str">
        <f t="shared" si="18"/>
        <v/>
      </c>
      <c r="F444" s="39" t="str">
        <f t="shared" si="19"/>
        <v>秋田県大館市</v>
      </c>
      <c r="G444" s="3">
        <v>421</v>
      </c>
      <c r="H444" s="37" t="s">
        <v>751</v>
      </c>
      <c r="I444" s="37" t="s">
        <v>377</v>
      </c>
      <c r="J444" s="37" t="s">
        <v>375</v>
      </c>
      <c r="K444" s="37" t="s">
        <v>376</v>
      </c>
      <c r="L444" t="str">
        <f t="shared" si="20"/>
        <v>秋田県大館市</v>
      </c>
    </row>
    <row r="445" spans="1:12">
      <c r="A445" s="42">
        <v>5</v>
      </c>
      <c r="B445" s="37" t="s">
        <v>746</v>
      </c>
      <c r="C445" s="37" t="s">
        <v>4541</v>
      </c>
      <c r="D445" s="37" t="s">
        <v>4850</v>
      </c>
      <c r="E445" s="37" t="str">
        <f t="shared" si="18"/>
        <v/>
      </c>
      <c r="F445" s="39" t="str">
        <f t="shared" si="19"/>
        <v>秋田県大仙市</v>
      </c>
      <c r="G445" s="3">
        <v>460</v>
      </c>
      <c r="H445" s="37" t="s">
        <v>5538</v>
      </c>
      <c r="I445" s="37" t="s">
        <v>377</v>
      </c>
      <c r="J445" s="37" t="s">
        <v>375</v>
      </c>
      <c r="K445" s="37" t="s">
        <v>376</v>
      </c>
      <c r="L445" t="str">
        <f t="shared" si="20"/>
        <v>秋田県大仙市</v>
      </c>
    </row>
    <row r="446" spans="1:12">
      <c r="A446" s="42">
        <v>5</v>
      </c>
      <c r="B446" s="37" t="s">
        <v>746</v>
      </c>
      <c r="C446" s="37" t="s">
        <v>4541</v>
      </c>
      <c r="D446" s="37" t="s">
        <v>4851</v>
      </c>
      <c r="E446" s="37" t="str">
        <f t="shared" si="18"/>
        <v/>
      </c>
      <c r="F446" s="39" t="str">
        <f t="shared" si="19"/>
        <v>秋田県大仙市</v>
      </c>
      <c r="G446" s="3">
        <v>454</v>
      </c>
      <c r="H446" s="37" t="s">
        <v>778</v>
      </c>
      <c r="I446" s="37" t="s">
        <v>377</v>
      </c>
      <c r="J446" s="37" t="s">
        <v>375</v>
      </c>
      <c r="K446" s="37" t="s">
        <v>376</v>
      </c>
      <c r="L446" t="str">
        <f t="shared" si="20"/>
        <v>秋田県大仙市</v>
      </c>
    </row>
    <row r="447" spans="1:12">
      <c r="A447" s="42">
        <v>5</v>
      </c>
      <c r="B447" s="37" t="s">
        <v>746</v>
      </c>
      <c r="C447" s="37" t="s">
        <v>4541</v>
      </c>
      <c r="D447" s="37" t="s">
        <v>4852</v>
      </c>
      <c r="E447" s="37" t="str">
        <f t="shared" si="18"/>
        <v/>
      </c>
      <c r="F447" s="39" t="str">
        <f t="shared" si="19"/>
        <v>秋田県大仙市</v>
      </c>
      <c r="G447" s="3">
        <v>455</v>
      </c>
      <c r="H447" s="37" t="s">
        <v>779</v>
      </c>
      <c r="I447" s="37" t="s">
        <v>377</v>
      </c>
      <c r="J447" s="37" t="s">
        <v>375</v>
      </c>
      <c r="K447" s="37" t="s">
        <v>376</v>
      </c>
      <c r="L447" t="str">
        <f t="shared" si="20"/>
        <v>秋田県大仙市</v>
      </c>
    </row>
    <row r="448" spans="1:12">
      <c r="A448" s="42">
        <v>5</v>
      </c>
      <c r="B448" s="37" t="s">
        <v>746</v>
      </c>
      <c r="C448" s="37" t="s">
        <v>4541</v>
      </c>
      <c r="D448" s="37" t="s">
        <v>4853</v>
      </c>
      <c r="E448" s="37" t="str">
        <f t="shared" si="18"/>
        <v/>
      </c>
      <c r="F448" s="39" t="str">
        <f t="shared" si="19"/>
        <v>秋田県大仙市</v>
      </c>
      <c r="G448" s="3">
        <v>462</v>
      </c>
      <c r="H448" s="37" t="s">
        <v>783</v>
      </c>
      <c r="I448" s="37" t="s">
        <v>377</v>
      </c>
      <c r="J448" s="37" t="s">
        <v>375</v>
      </c>
      <c r="K448" s="37" t="s">
        <v>376</v>
      </c>
      <c r="L448" t="str">
        <f t="shared" si="20"/>
        <v>秋田県大仙市</v>
      </c>
    </row>
    <row r="449" spans="1:12">
      <c r="A449" s="42">
        <v>5</v>
      </c>
      <c r="B449" s="37" t="s">
        <v>746</v>
      </c>
      <c r="C449" s="37" t="s">
        <v>4541</v>
      </c>
      <c r="D449" s="37" t="s">
        <v>4854</v>
      </c>
      <c r="E449" s="37" t="str">
        <f t="shared" si="18"/>
        <v/>
      </c>
      <c r="F449" s="39" t="str">
        <f t="shared" si="19"/>
        <v>秋田県大仙市</v>
      </c>
      <c r="G449" s="3">
        <v>464</v>
      </c>
      <c r="H449" s="37" t="s">
        <v>785</v>
      </c>
      <c r="I449" s="37" t="s">
        <v>377</v>
      </c>
      <c r="J449" s="37" t="s">
        <v>375</v>
      </c>
      <c r="K449" s="37" t="s">
        <v>376</v>
      </c>
      <c r="L449" t="str">
        <f t="shared" si="20"/>
        <v>秋田県大仙市</v>
      </c>
    </row>
    <row r="450" spans="1:12">
      <c r="A450" s="42">
        <v>5</v>
      </c>
      <c r="B450" s="37" t="s">
        <v>746</v>
      </c>
      <c r="C450" s="37" t="s">
        <v>4541</v>
      </c>
      <c r="D450" s="37" t="s">
        <v>4855</v>
      </c>
      <c r="E450" s="37" t="str">
        <f t="shared" si="18"/>
        <v/>
      </c>
      <c r="F450" s="39" t="str">
        <f t="shared" si="19"/>
        <v>秋田県大仙市</v>
      </c>
      <c r="G450" s="3">
        <v>417</v>
      </c>
      <c r="H450" s="37" t="s">
        <v>5505</v>
      </c>
      <c r="I450" s="37" t="s">
        <v>377</v>
      </c>
      <c r="J450" s="37" t="s">
        <v>375</v>
      </c>
      <c r="K450" s="37" t="s">
        <v>376</v>
      </c>
      <c r="L450" t="str">
        <f t="shared" si="20"/>
        <v>秋田県大仙市</v>
      </c>
    </row>
    <row r="451" spans="1:12">
      <c r="A451" s="42">
        <v>5</v>
      </c>
      <c r="B451" s="37" t="s">
        <v>746</v>
      </c>
      <c r="C451" s="37" t="s">
        <v>4541</v>
      </c>
      <c r="D451" s="37" t="s">
        <v>4856</v>
      </c>
      <c r="E451" s="37" t="str">
        <f t="shared" ref="E451:E514" si="21">IF(D451="",C451,"")</f>
        <v/>
      </c>
      <c r="F451" s="39" t="str">
        <f t="shared" ref="F451:F514" si="22">B451&amp;C451</f>
        <v>秋田県大仙市</v>
      </c>
      <c r="G451" s="3">
        <v>458</v>
      </c>
      <c r="H451" s="37" t="s">
        <v>780</v>
      </c>
      <c r="I451" s="37" t="s">
        <v>377</v>
      </c>
      <c r="J451" s="37" t="s">
        <v>375</v>
      </c>
      <c r="K451" s="37" t="s">
        <v>376</v>
      </c>
      <c r="L451" t="str">
        <f t="shared" ref="L451:L514" si="23">F451</f>
        <v>秋田県大仙市</v>
      </c>
    </row>
    <row r="452" spans="1:12">
      <c r="A452" s="42">
        <v>5</v>
      </c>
      <c r="B452" s="37" t="s">
        <v>746</v>
      </c>
      <c r="C452" s="37" t="s">
        <v>4541</v>
      </c>
      <c r="D452" s="37" t="s">
        <v>4857</v>
      </c>
      <c r="E452" s="37" t="str">
        <f t="shared" si="21"/>
        <v/>
      </c>
      <c r="F452" s="39" t="str">
        <f t="shared" si="22"/>
        <v>秋田県大仙市</v>
      </c>
      <c r="G452" s="3">
        <v>461</v>
      </c>
      <c r="H452" s="37" t="s">
        <v>782</v>
      </c>
      <c r="I452" s="37" t="s">
        <v>377</v>
      </c>
      <c r="J452" s="37" t="s">
        <v>375</v>
      </c>
      <c r="K452" s="37" t="s">
        <v>376</v>
      </c>
      <c r="L452" t="str">
        <f t="shared" si="23"/>
        <v>秋田県大仙市</v>
      </c>
    </row>
    <row r="453" spans="1:12">
      <c r="A453" s="42">
        <v>5</v>
      </c>
      <c r="B453" s="37" t="s">
        <v>746</v>
      </c>
      <c r="C453" s="37" t="s">
        <v>4554</v>
      </c>
      <c r="D453" s="37" t="s">
        <v>4884</v>
      </c>
      <c r="E453" s="37" t="str">
        <f t="shared" si="21"/>
        <v/>
      </c>
      <c r="F453" s="39" t="str">
        <f t="shared" si="22"/>
        <v>秋田県男鹿市</v>
      </c>
      <c r="G453" s="3">
        <v>440</v>
      </c>
      <c r="H453" s="37" t="s">
        <v>766</v>
      </c>
      <c r="I453" s="37" t="s">
        <v>574</v>
      </c>
      <c r="J453" s="37" t="s">
        <v>375</v>
      </c>
      <c r="K453" s="37" t="s">
        <v>413</v>
      </c>
      <c r="L453" t="str">
        <f t="shared" si="23"/>
        <v>秋田県男鹿市</v>
      </c>
    </row>
    <row r="454" spans="1:12">
      <c r="A454" s="42">
        <v>5</v>
      </c>
      <c r="B454" s="37" t="s">
        <v>746</v>
      </c>
      <c r="C454" s="37" t="s">
        <v>4554</v>
      </c>
      <c r="D454" s="37" t="s">
        <v>4553</v>
      </c>
      <c r="E454" s="37" t="str">
        <f t="shared" si="21"/>
        <v/>
      </c>
      <c r="F454" s="39" t="str">
        <f t="shared" si="22"/>
        <v>秋田県男鹿市</v>
      </c>
      <c r="G454" s="3">
        <v>415</v>
      </c>
      <c r="H454" s="37" t="s">
        <v>5506</v>
      </c>
      <c r="I454" s="37" t="s">
        <v>574</v>
      </c>
      <c r="J454" s="37" t="s">
        <v>375</v>
      </c>
      <c r="K454" s="37" t="s">
        <v>413</v>
      </c>
      <c r="L454" t="str">
        <f t="shared" si="23"/>
        <v>秋田県男鹿市</v>
      </c>
    </row>
    <row r="455" spans="1:12">
      <c r="A455" s="42">
        <v>5</v>
      </c>
      <c r="B455" s="37" t="s">
        <v>746</v>
      </c>
      <c r="C455" s="37" t="s">
        <v>797</v>
      </c>
      <c r="D455" s="37"/>
      <c r="E455" s="37" t="str">
        <f t="shared" si="21"/>
        <v>東成瀬村</v>
      </c>
      <c r="F455" s="39" t="str">
        <f t="shared" si="22"/>
        <v>秋田県東成瀬村</v>
      </c>
      <c r="G455" s="3">
        <v>477</v>
      </c>
      <c r="H455" s="37" t="s">
        <v>797</v>
      </c>
      <c r="I455" s="37" t="s">
        <v>377</v>
      </c>
      <c r="J455" s="37" t="s">
        <v>375</v>
      </c>
      <c r="K455" s="37" t="s">
        <v>376</v>
      </c>
      <c r="L455" t="str">
        <f t="shared" si="23"/>
        <v>秋田県東成瀬村</v>
      </c>
    </row>
    <row r="456" spans="1:12">
      <c r="A456" s="42">
        <v>5</v>
      </c>
      <c r="B456" s="37" t="s">
        <v>746</v>
      </c>
      <c r="C456" s="37" t="s">
        <v>4610</v>
      </c>
      <c r="D456" s="37" t="s">
        <v>5050</v>
      </c>
      <c r="E456" s="37" t="str">
        <f t="shared" si="21"/>
        <v/>
      </c>
      <c r="F456" s="39" t="str">
        <f t="shared" si="22"/>
        <v>秋田県湯沢市</v>
      </c>
      <c r="G456" s="3">
        <v>474</v>
      </c>
      <c r="H456" s="37" t="s">
        <v>794</v>
      </c>
      <c r="I456" s="37" t="s">
        <v>377</v>
      </c>
      <c r="J456" s="37" t="s">
        <v>375</v>
      </c>
      <c r="K456" s="37" t="s">
        <v>376</v>
      </c>
      <c r="L456" t="str">
        <f t="shared" si="23"/>
        <v>秋田県湯沢市</v>
      </c>
    </row>
    <row r="457" spans="1:12">
      <c r="A457" s="42">
        <v>5</v>
      </c>
      <c r="B457" s="37" t="s">
        <v>746</v>
      </c>
      <c r="C457" s="37" t="s">
        <v>4610</v>
      </c>
      <c r="D457" s="37" t="s">
        <v>5051</v>
      </c>
      <c r="E457" s="37" t="str">
        <f t="shared" si="21"/>
        <v/>
      </c>
      <c r="F457" s="39" t="str">
        <f t="shared" si="22"/>
        <v>秋田県湯沢市</v>
      </c>
      <c r="G457" s="3">
        <v>478</v>
      </c>
      <c r="H457" s="37" t="s">
        <v>798</v>
      </c>
      <c r="I457" s="37" t="s">
        <v>377</v>
      </c>
      <c r="J457" s="37" t="s">
        <v>375</v>
      </c>
      <c r="K457" s="37" t="s">
        <v>376</v>
      </c>
      <c r="L457" t="str">
        <f t="shared" si="23"/>
        <v>秋田県湯沢市</v>
      </c>
    </row>
    <row r="458" spans="1:12">
      <c r="A458" s="42">
        <v>5</v>
      </c>
      <c r="B458" s="37" t="s">
        <v>746</v>
      </c>
      <c r="C458" s="37" t="s">
        <v>4610</v>
      </c>
      <c r="D458" s="37"/>
      <c r="E458" s="37" t="str">
        <f t="shared" si="21"/>
        <v>湯沢市</v>
      </c>
      <c r="F458" s="39" t="str">
        <f t="shared" si="22"/>
        <v>秋田県湯沢市</v>
      </c>
      <c r="G458" s="3">
        <v>416</v>
      </c>
      <c r="H458" s="37" t="s">
        <v>5507</v>
      </c>
      <c r="I458" s="37" t="s">
        <v>377</v>
      </c>
      <c r="J458" s="37" t="s">
        <v>375</v>
      </c>
      <c r="K458" s="37" t="s">
        <v>376</v>
      </c>
      <c r="L458" t="str">
        <f t="shared" si="23"/>
        <v>秋田県湯沢市</v>
      </c>
    </row>
    <row r="459" spans="1:12">
      <c r="A459" s="42">
        <v>5</v>
      </c>
      <c r="B459" s="37" t="s">
        <v>746</v>
      </c>
      <c r="C459" s="37" t="s">
        <v>4610</v>
      </c>
      <c r="D459" s="37" t="s">
        <v>4779</v>
      </c>
      <c r="E459" s="37" t="str">
        <f t="shared" si="21"/>
        <v/>
      </c>
      <c r="F459" s="39" t="str">
        <f t="shared" si="22"/>
        <v>秋田県湯沢市</v>
      </c>
      <c r="G459" s="3">
        <v>475</v>
      </c>
      <c r="H459" s="37" t="s">
        <v>795</v>
      </c>
      <c r="I459" s="37" t="s">
        <v>377</v>
      </c>
      <c r="J459" s="37" t="s">
        <v>375</v>
      </c>
      <c r="K459" s="37" t="s">
        <v>376</v>
      </c>
      <c r="L459" t="str">
        <f t="shared" si="23"/>
        <v>秋田県湯沢市</v>
      </c>
    </row>
    <row r="460" spans="1:12">
      <c r="A460" s="42">
        <v>5</v>
      </c>
      <c r="B460" s="37" t="s">
        <v>746</v>
      </c>
      <c r="C460" s="37" t="s">
        <v>759</v>
      </c>
      <c r="D460" s="37" t="s">
        <v>759</v>
      </c>
      <c r="E460" s="37" t="str">
        <f t="shared" si="21"/>
        <v/>
      </c>
      <c r="F460" s="39" t="str">
        <f t="shared" si="22"/>
        <v>秋田県藤里町</v>
      </c>
      <c r="G460" s="3">
        <v>432</v>
      </c>
      <c r="H460" s="37" t="s">
        <v>759</v>
      </c>
      <c r="I460" s="37" t="s">
        <v>377</v>
      </c>
      <c r="J460" s="37" t="s">
        <v>375</v>
      </c>
      <c r="K460" s="37" t="s">
        <v>376</v>
      </c>
      <c r="L460" t="str">
        <f t="shared" si="23"/>
        <v>秋田県藤里町</v>
      </c>
    </row>
    <row r="461" spans="1:12">
      <c r="A461" s="42">
        <v>5</v>
      </c>
      <c r="B461" s="37" t="s">
        <v>746</v>
      </c>
      <c r="C461" s="37" t="s">
        <v>4652</v>
      </c>
      <c r="D461" s="37" t="s">
        <v>5167</v>
      </c>
      <c r="E461" s="37" t="str">
        <f t="shared" si="21"/>
        <v/>
      </c>
      <c r="F461" s="39" t="str">
        <f t="shared" si="22"/>
        <v>秋田県能代市</v>
      </c>
      <c r="G461" s="3">
        <v>428</v>
      </c>
      <c r="H461" s="37" t="s">
        <v>756</v>
      </c>
      <c r="I461" s="37" t="s">
        <v>377</v>
      </c>
      <c r="J461" s="37" t="s">
        <v>375</v>
      </c>
      <c r="K461" s="37" t="s">
        <v>376</v>
      </c>
      <c r="L461" t="str">
        <f t="shared" si="23"/>
        <v>秋田県能代市</v>
      </c>
    </row>
    <row r="462" spans="1:12">
      <c r="A462" s="42">
        <v>5</v>
      </c>
      <c r="B462" s="37" t="s">
        <v>746</v>
      </c>
      <c r="C462" s="37" t="s">
        <v>4652</v>
      </c>
      <c r="D462" s="37"/>
      <c r="E462" s="37" t="str">
        <f t="shared" si="21"/>
        <v>能代市</v>
      </c>
      <c r="F462" s="39" t="str">
        <f t="shared" si="22"/>
        <v>秋田県能代市</v>
      </c>
      <c r="G462" s="3">
        <v>411</v>
      </c>
      <c r="H462" s="37" t="s">
        <v>747</v>
      </c>
      <c r="I462" s="37" t="s">
        <v>574</v>
      </c>
      <c r="J462" s="37" t="s">
        <v>375</v>
      </c>
      <c r="K462" s="37" t="s">
        <v>413</v>
      </c>
      <c r="L462" t="str">
        <f t="shared" si="23"/>
        <v>秋田県能代市</v>
      </c>
    </row>
    <row r="463" spans="1:12">
      <c r="A463" s="42">
        <v>5</v>
      </c>
      <c r="B463" s="37" t="s">
        <v>746</v>
      </c>
      <c r="C463" s="37" t="s">
        <v>4673</v>
      </c>
      <c r="D463" s="37" t="s">
        <v>5219</v>
      </c>
      <c r="E463" s="37" t="str">
        <f t="shared" si="21"/>
        <v/>
      </c>
      <c r="F463" s="39" t="str">
        <f t="shared" si="22"/>
        <v>秋田県八峰町</v>
      </c>
      <c r="G463" s="3">
        <v>429</v>
      </c>
      <c r="H463" s="37" t="s">
        <v>5508</v>
      </c>
      <c r="I463" s="37" t="s">
        <v>574</v>
      </c>
      <c r="J463" s="37" t="s">
        <v>375</v>
      </c>
      <c r="K463" s="37" t="s">
        <v>413</v>
      </c>
      <c r="L463" t="str">
        <f t="shared" si="23"/>
        <v>秋田県八峰町</v>
      </c>
    </row>
    <row r="464" spans="1:12">
      <c r="A464" s="42">
        <v>5</v>
      </c>
      <c r="B464" s="37" t="s">
        <v>746</v>
      </c>
      <c r="C464" s="37" t="s">
        <v>4673</v>
      </c>
      <c r="D464" s="37" t="s">
        <v>5220</v>
      </c>
      <c r="E464" s="37" t="str">
        <f t="shared" si="21"/>
        <v/>
      </c>
      <c r="F464" s="39" t="str">
        <f t="shared" si="22"/>
        <v>秋田県八峰町</v>
      </c>
      <c r="G464" s="3">
        <v>433</v>
      </c>
      <c r="H464" s="37" t="s">
        <v>760</v>
      </c>
      <c r="I464" s="37" t="s">
        <v>574</v>
      </c>
      <c r="J464" s="37" t="s">
        <v>375</v>
      </c>
      <c r="K464" s="37" t="s">
        <v>413</v>
      </c>
      <c r="L464" t="str">
        <f t="shared" si="23"/>
        <v>秋田県八峰町</v>
      </c>
    </row>
    <row r="465" spans="1:12">
      <c r="A465" s="42">
        <v>5</v>
      </c>
      <c r="B465" s="37" t="s">
        <v>746</v>
      </c>
      <c r="C465" s="37" t="s">
        <v>762</v>
      </c>
      <c r="D465" s="37"/>
      <c r="E465" s="37" t="str">
        <f t="shared" si="21"/>
        <v>八郎潟町</v>
      </c>
      <c r="F465" s="39" t="str">
        <f t="shared" si="22"/>
        <v>秋田県八郎潟町</v>
      </c>
      <c r="G465" s="3">
        <v>436</v>
      </c>
      <c r="H465" s="37" t="s">
        <v>762</v>
      </c>
      <c r="I465" s="37" t="s">
        <v>377</v>
      </c>
      <c r="J465" s="37" t="s">
        <v>375</v>
      </c>
      <c r="K465" s="37" t="s">
        <v>376</v>
      </c>
      <c r="L465" t="str">
        <f t="shared" si="23"/>
        <v>秋田県八郎潟町</v>
      </c>
    </row>
    <row r="466" spans="1:12">
      <c r="A466" s="42">
        <v>5</v>
      </c>
      <c r="B466" s="37" t="s">
        <v>746</v>
      </c>
      <c r="C466" s="37" t="s">
        <v>4683</v>
      </c>
      <c r="D466" s="37" t="s">
        <v>5241</v>
      </c>
      <c r="E466" s="37" t="str">
        <f t="shared" si="21"/>
        <v/>
      </c>
      <c r="F466" s="39" t="str">
        <f t="shared" si="22"/>
        <v>秋田県美郷町</v>
      </c>
      <c r="G466" s="3">
        <v>466</v>
      </c>
      <c r="H466" s="37" t="s">
        <v>5539</v>
      </c>
      <c r="I466" s="37" t="s">
        <v>377</v>
      </c>
      <c r="J466" s="37" t="s">
        <v>375</v>
      </c>
      <c r="K466" s="37" t="s">
        <v>376</v>
      </c>
      <c r="L466" t="str">
        <f t="shared" si="23"/>
        <v>秋田県美郷町</v>
      </c>
    </row>
    <row r="467" spans="1:12">
      <c r="A467" s="42">
        <v>5</v>
      </c>
      <c r="B467" s="37" t="s">
        <v>746</v>
      </c>
      <c r="C467" s="37" t="s">
        <v>4683</v>
      </c>
      <c r="D467" s="37" t="s">
        <v>5242</v>
      </c>
      <c r="E467" s="37" t="str">
        <f t="shared" si="21"/>
        <v/>
      </c>
      <c r="F467" s="39" t="str">
        <f t="shared" si="22"/>
        <v>秋田県美郷町</v>
      </c>
      <c r="G467" s="3">
        <v>465</v>
      </c>
      <c r="H467" s="37" t="s">
        <v>786</v>
      </c>
      <c r="I467" s="37" t="s">
        <v>377</v>
      </c>
      <c r="J467" s="37" t="s">
        <v>375</v>
      </c>
      <c r="K467" s="37" t="s">
        <v>376</v>
      </c>
      <c r="L467" t="str">
        <f t="shared" si="23"/>
        <v>秋田県美郷町</v>
      </c>
    </row>
    <row r="468" spans="1:12">
      <c r="A468" s="42">
        <v>5</v>
      </c>
      <c r="B468" s="37" t="s">
        <v>746</v>
      </c>
      <c r="C468" s="37" t="s">
        <v>4683</v>
      </c>
      <c r="D468" s="37" t="s">
        <v>4170</v>
      </c>
      <c r="E468" s="37" t="str">
        <f t="shared" si="21"/>
        <v/>
      </c>
      <c r="F468" s="39" t="str">
        <f t="shared" si="22"/>
        <v>秋田県美郷町</v>
      </c>
      <c r="G468" s="3">
        <v>457</v>
      </c>
      <c r="H468" s="37" t="s">
        <v>5509</v>
      </c>
      <c r="I468" s="37" t="s">
        <v>377</v>
      </c>
      <c r="J468" s="37" t="s">
        <v>375</v>
      </c>
      <c r="K468" s="37" t="s">
        <v>376</v>
      </c>
      <c r="L468" t="str">
        <f t="shared" si="23"/>
        <v>秋田県美郷町</v>
      </c>
    </row>
    <row r="469" spans="1:12">
      <c r="A469" s="42">
        <v>5</v>
      </c>
      <c r="B469" s="37" t="s">
        <v>746</v>
      </c>
      <c r="C469" s="37" t="s">
        <v>4725</v>
      </c>
      <c r="D469" s="37" t="s">
        <v>5339</v>
      </c>
      <c r="E469" s="37" t="str">
        <f t="shared" si="21"/>
        <v/>
      </c>
      <c r="F469" s="39" t="str">
        <f t="shared" si="22"/>
        <v>秋田県北秋田市</v>
      </c>
      <c r="G469" s="3">
        <v>423</v>
      </c>
      <c r="H469" s="37" t="s">
        <v>5540</v>
      </c>
      <c r="I469" s="37" t="s">
        <v>377</v>
      </c>
      <c r="J469" s="37" t="s">
        <v>430</v>
      </c>
      <c r="K469" s="37" t="s">
        <v>413</v>
      </c>
      <c r="L469" t="str">
        <f t="shared" si="23"/>
        <v>秋田県北秋田市</v>
      </c>
    </row>
    <row r="470" spans="1:12">
      <c r="A470" s="42">
        <v>5</v>
      </c>
      <c r="B470" s="37" t="s">
        <v>746</v>
      </c>
      <c r="C470" s="37" t="s">
        <v>4725</v>
      </c>
      <c r="D470" s="37" t="s">
        <v>5340</v>
      </c>
      <c r="E470" s="37" t="str">
        <f t="shared" si="21"/>
        <v/>
      </c>
      <c r="F470" s="39" t="str">
        <f t="shared" si="22"/>
        <v>秋田県北秋田市</v>
      </c>
      <c r="G470" s="3">
        <v>425</v>
      </c>
      <c r="H470" s="37" t="s">
        <v>754</v>
      </c>
      <c r="I470" s="37" t="s">
        <v>377</v>
      </c>
      <c r="J470" s="37" t="s">
        <v>375</v>
      </c>
      <c r="K470" s="37" t="s">
        <v>376</v>
      </c>
      <c r="L470" t="str">
        <f t="shared" si="23"/>
        <v>秋田県北秋田市</v>
      </c>
    </row>
    <row r="471" spans="1:12">
      <c r="A471" s="42">
        <v>5</v>
      </c>
      <c r="B471" s="37" t="s">
        <v>746</v>
      </c>
      <c r="C471" s="37" t="s">
        <v>4725</v>
      </c>
      <c r="D471" s="37" t="s">
        <v>5341</v>
      </c>
      <c r="E471" s="37" t="str">
        <f t="shared" si="21"/>
        <v/>
      </c>
      <c r="F471" s="39" t="str">
        <f t="shared" si="22"/>
        <v>秋田県北秋田市</v>
      </c>
      <c r="G471" s="3">
        <v>422</v>
      </c>
      <c r="H471" s="37" t="s">
        <v>752</v>
      </c>
      <c r="I471" s="37" t="s">
        <v>377</v>
      </c>
      <c r="J471" s="37" t="s">
        <v>375</v>
      </c>
      <c r="K471" s="37" t="s">
        <v>413</v>
      </c>
      <c r="L471" t="str">
        <f t="shared" si="23"/>
        <v>秋田県北秋田市</v>
      </c>
    </row>
    <row r="472" spans="1:12">
      <c r="A472" s="42">
        <v>5</v>
      </c>
      <c r="B472" s="37" t="s">
        <v>746</v>
      </c>
      <c r="C472" s="37" t="s">
        <v>4725</v>
      </c>
      <c r="D472" s="37" t="s">
        <v>5342</v>
      </c>
      <c r="E472" s="37" t="str">
        <f t="shared" si="21"/>
        <v/>
      </c>
      <c r="F472" s="39" t="str">
        <f t="shared" si="22"/>
        <v>秋田県北秋田市</v>
      </c>
      <c r="G472" s="3">
        <v>420</v>
      </c>
      <c r="H472" s="37" t="s">
        <v>5510</v>
      </c>
      <c r="I472" s="37" t="s">
        <v>377</v>
      </c>
      <c r="J472" s="37" t="s">
        <v>375</v>
      </c>
      <c r="K472" s="37" t="s">
        <v>376</v>
      </c>
      <c r="L472" t="str">
        <f t="shared" si="23"/>
        <v>秋田県北秋田市</v>
      </c>
    </row>
    <row r="473" spans="1:12">
      <c r="A473" s="42">
        <v>5</v>
      </c>
      <c r="B473" s="37" t="s">
        <v>746</v>
      </c>
      <c r="C473" s="37" t="s">
        <v>4751</v>
      </c>
      <c r="D473" s="37" t="s">
        <v>5398</v>
      </c>
      <c r="E473" s="37" t="str">
        <f t="shared" si="21"/>
        <v/>
      </c>
      <c r="F473" s="39" t="str">
        <f t="shared" si="22"/>
        <v>秋田県由利本荘市</v>
      </c>
      <c r="G473" s="3">
        <v>448</v>
      </c>
      <c r="H473" s="37" t="s">
        <v>5541</v>
      </c>
      <c r="I473" s="37" t="s">
        <v>574</v>
      </c>
      <c r="J473" s="37" t="s">
        <v>375</v>
      </c>
      <c r="K473" s="37" t="s">
        <v>413</v>
      </c>
      <c r="L473" t="str">
        <f t="shared" si="23"/>
        <v>秋田県由利本荘市</v>
      </c>
    </row>
    <row r="474" spans="1:12">
      <c r="A474" s="42">
        <v>5</v>
      </c>
      <c r="B474" s="37" t="s">
        <v>746</v>
      </c>
      <c r="C474" s="37" t="s">
        <v>4751</v>
      </c>
      <c r="D474" s="37" t="s">
        <v>5399</v>
      </c>
      <c r="E474" s="37" t="str">
        <f t="shared" si="21"/>
        <v/>
      </c>
      <c r="F474" s="39" t="str">
        <f t="shared" si="22"/>
        <v>秋田県由利本荘市</v>
      </c>
      <c r="G474" s="3">
        <v>450</v>
      </c>
      <c r="H474" s="37" t="s">
        <v>774</v>
      </c>
      <c r="I474" s="37" t="s">
        <v>574</v>
      </c>
      <c r="J474" s="37" t="s">
        <v>375</v>
      </c>
      <c r="K474" s="37" t="s">
        <v>413</v>
      </c>
      <c r="L474" t="str">
        <f t="shared" si="23"/>
        <v>秋田県由利本荘市</v>
      </c>
    </row>
    <row r="475" spans="1:12">
      <c r="A475" s="42">
        <v>5</v>
      </c>
      <c r="B475" s="37" t="s">
        <v>746</v>
      </c>
      <c r="C475" s="37" t="s">
        <v>4751</v>
      </c>
      <c r="D475" s="37" t="s">
        <v>5029</v>
      </c>
      <c r="E475" s="37" t="str">
        <f t="shared" si="21"/>
        <v/>
      </c>
      <c r="F475" s="39" t="str">
        <f t="shared" si="22"/>
        <v>秋田県由利本荘市</v>
      </c>
      <c r="G475" s="3">
        <v>453</v>
      </c>
      <c r="H475" s="37" t="s">
        <v>777</v>
      </c>
      <c r="I475" s="37" t="s">
        <v>574</v>
      </c>
      <c r="J475" s="37" t="s">
        <v>375</v>
      </c>
      <c r="K475" s="37" t="s">
        <v>413</v>
      </c>
      <c r="L475" t="str">
        <f t="shared" si="23"/>
        <v>秋田県由利本荘市</v>
      </c>
    </row>
    <row r="476" spans="1:12">
      <c r="A476" s="42">
        <v>5</v>
      </c>
      <c r="B476" s="37" t="s">
        <v>746</v>
      </c>
      <c r="C476" s="37" t="s">
        <v>4751</v>
      </c>
      <c r="D476" s="37" t="s">
        <v>5400</v>
      </c>
      <c r="E476" s="37" t="str">
        <f t="shared" si="21"/>
        <v/>
      </c>
      <c r="F476" s="39" t="str">
        <f t="shared" si="22"/>
        <v>秋田県由利本荘市</v>
      </c>
      <c r="G476" s="3">
        <v>451</v>
      </c>
      <c r="H476" s="37" t="s">
        <v>775</v>
      </c>
      <c r="I476" s="37" t="s">
        <v>574</v>
      </c>
      <c r="J476" s="37" t="s">
        <v>375</v>
      </c>
      <c r="K476" s="37" t="s">
        <v>413</v>
      </c>
      <c r="L476" t="str">
        <f t="shared" si="23"/>
        <v>秋田県由利本荘市</v>
      </c>
    </row>
    <row r="477" spans="1:12">
      <c r="A477" s="42">
        <v>5</v>
      </c>
      <c r="B477" s="37" t="s">
        <v>746</v>
      </c>
      <c r="C477" s="37" t="s">
        <v>4751</v>
      </c>
      <c r="D477" s="37" t="s">
        <v>5401</v>
      </c>
      <c r="E477" s="37" t="str">
        <f t="shared" si="21"/>
        <v/>
      </c>
      <c r="F477" s="39" t="str">
        <f t="shared" si="22"/>
        <v>秋田県由利本荘市</v>
      </c>
      <c r="G477" s="3">
        <v>452</v>
      </c>
      <c r="H477" s="37" t="s">
        <v>776</v>
      </c>
      <c r="I477" s="37" t="s">
        <v>377</v>
      </c>
      <c r="J477" s="37" t="s">
        <v>375</v>
      </c>
      <c r="K477" s="37" t="s">
        <v>376</v>
      </c>
      <c r="L477" t="str">
        <f t="shared" si="23"/>
        <v>秋田県由利本荘市</v>
      </c>
    </row>
    <row r="478" spans="1:12">
      <c r="A478" s="42">
        <v>5</v>
      </c>
      <c r="B478" s="37" t="s">
        <v>746</v>
      </c>
      <c r="C478" s="37" t="s">
        <v>4751</v>
      </c>
      <c r="D478" s="37" t="s">
        <v>5402</v>
      </c>
      <c r="E478" s="37" t="str">
        <f t="shared" si="21"/>
        <v/>
      </c>
      <c r="F478" s="39" t="str">
        <f t="shared" si="22"/>
        <v>秋田県由利本荘市</v>
      </c>
      <c r="G478" s="3">
        <v>414</v>
      </c>
      <c r="H478" s="37" t="s">
        <v>5511</v>
      </c>
      <c r="I478" s="37" t="s">
        <v>574</v>
      </c>
      <c r="J478" s="37" t="s">
        <v>375</v>
      </c>
      <c r="K478" s="37" t="s">
        <v>413</v>
      </c>
      <c r="L478" t="str">
        <f t="shared" si="23"/>
        <v>秋田県由利本荘市</v>
      </c>
    </row>
    <row r="479" spans="1:12">
      <c r="A479" s="42">
        <v>5</v>
      </c>
      <c r="B479" s="37" t="s">
        <v>746</v>
      </c>
      <c r="C479" s="37" t="s">
        <v>4751</v>
      </c>
      <c r="D479" s="37" t="s">
        <v>5403</v>
      </c>
      <c r="E479" s="37" t="str">
        <f t="shared" si="21"/>
        <v/>
      </c>
      <c r="F479" s="39" t="str">
        <f t="shared" si="22"/>
        <v>秋田県由利本荘市</v>
      </c>
      <c r="G479" s="3">
        <v>447</v>
      </c>
      <c r="H479" s="37" t="s">
        <v>772</v>
      </c>
      <c r="I479" s="37" t="s">
        <v>574</v>
      </c>
      <c r="J479" s="37" t="s">
        <v>375</v>
      </c>
      <c r="K479" s="37" t="s">
        <v>413</v>
      </c>
      <c r="L479" t="str">
        <f t="shared" si="23"/>
        <v>秋田県由利本荘市</v>
      </c>
    </row>
    <row r="480" spans="1:12">
      <c r="A480" s="42">
        <v>5</v>
      </c>
      <c r="B480" s="37" t="s">
        <v>746</v>
      </c>
      <c r="C480" s="37" t="s">
        <v>4751</v>
      </c>
      <c r="D480" s="37" t="s">
        <v>5404</v>
      </c>
      <c r="E480" s="37" t="str">
        <f t="shared" si="21"/>
        <v/>
      </c>
      <c r="F480" s="39" t="str">
        <f t="shared" si="22"/>
        <v>秋田県由利本荘市</v>
      </c>
      <c r="G480" s="3">
        <v>449</v>
      </c>
      <c r="H480" s="37" t="s">
        <v>773</v>
      </c>
      <c r="I480" s="37" t="s">
        <v>574</v>
      </c>
      <c r="J480" s="37" t="s">
        <v>375</v>
      </c>
      <c r="K480" s="37" t="s">
        <v>413</v>
      </c>
      <c r="L480" t="str">
        <f t="shared" si="23"/>
        <v>秋田県由利本荘市</v>
      </c>
    </row>
    <row r="481" spans="1:12">
      <c r="A481" s="42">
        <v>6</v>
      </c>
      <c r="B481" s="37" t="s">
        <v>799</v>
      </c>
      <c r="C481" s="37" t="s">
        <v>815</v>
      </c>
      <c r="D481" s="37" t="s">
        <v>815</v>
      </c>
      <c r="E481" s="37" t="str">
        <f t="shared" si="21"/>
        <v/>
      </c>
      <c r="F481" s="39" t="str">
        <f t="shared" si="22"/>
        <v>山形県河北町</v>
      </c>
      <c r="G481" s="3">
        <v>494</v>
      </c>
      <c r="H481" s="37" t="s">
        <v>815</v>
      </c>
      <c r="I481" s="37" t="s">
        <v>377</v>
      </c>
      <c r="J481" s="37" t="s">
        <v>375</v>
      </c>
      <c r="K481" s="37" t="s">
        <v>378</v>
      </c>
      <c r="L481" t="str">
        <f t="shared" si="23"/>
        <v>山形県河北町</v>
      </c>
    </row>
    <row r="482" spans="1:12">
      <c r="A482" s="42">
        <v>6</v>
      </c>
      <c r="B482" s="37" t="s">
        <v>799</v>
      </c>
      <c r="C482" s="37" t="s">
        <v>805</v>
      </c>
      <c r="D482" s="37"/>
      <c r="E482" s="37" t="str">
        <f t="shared" si="21"/>
        <v>寒河江市</v>
      </c>
      <c r="F482" s="39" t="str">
        <f t="shared" si="22"/>
        <v>山形県寒河江市</v>
      </c>
      <c r="G482" s="3">
        <v>484</v>
      </c>
      <c r="H482" s="37" t="s">
        <v>805</v>
      </c>
      <c r="I482" s="37" t="s">
        <v>377</v>
      </c>
      <c r="J482" s="37" t="s">
        <v>375</v>
      </c>
      <c r="K482" s="37" t="s">
        <v>376</v>
      </c>
      <c r="L482" t="str">
        <f t="shared" si="23"/>
        <v>山形県寒河江市</v>
      </c>
    </row>
    <row r="483" spans="1:12">
      <c r="A483" s="42">
        <v>6</v>
      </c>
      <c r="B483" s="37" t="s">
        <v>799</v>
      </c>
      <c r="C483" s="37" t="s">
        <v>820</v>
      </c>
      <c r="D483" s="37" t="s">
        <v>820</v>
      </c>
      <c r="E483" s="37" t="str">
        <f t="shared" si="21"/>
        <v/>
      </c>
      <c r="F483" s="39" t="str">
        <f t="shared" si="22"/>
        <v>山形県金山町</v>
      </c>
      <c r="G483" s="3">
        <v>499</v>
      </c>
      <c r="H483" s="37" t="s">
        <v>820</v>
      </c>
      <c r="I483" s="37" t="s">
        <v>377</v>
      </c>
      <c r="J483" s="37" t="s">
        <v>375</v>
      </c>
      <c r="K483" s="37" t="s">
        <v>376</v>
      </c>
      <c r="L483" t="str">
        <f t="shared" si="23"/>
        <v>山形県金山町</v>
      </c>
    </row>
    <row r="484" spans="1:12">
      <c r="A484" s="42">
        <v>6</v>
      </c>
      <c r="B484" s="37" t="s">
        <v>799</v>
      </c>
      <c r="C484" s="37" t="s">
        <v>826</v>
      </c>
      <c r="D484" s="37" t="s">
        <v>826</v>
      </c>
      <c r="E484" s="37" t="str">
        <f t="shared" si="21"/>
        <v/>
      </c>
      <c r="F484" s="39" t="str">
        <f t="shared" si="22"/>
        <v>山形県戸沢村</v>
      </c>
      <c r="G484" s="3">
        <v>505</v>
      </c>
      <c r="H484" s="37" t="s">
        <v>826</v>
      </c>
      <c r="I484" s="37" t="s">
        <v>377</v>
      </c>
      <c r="J484" s="37" t="s">
        <v>430</v>
      </c>
      <c r="K484" s="37" t="s">
        <v>413</v>
      </c>
      <c r="L484" t="str">
        <f t="shared" si="23"/>
        <v>山形県戸沢村</v>
      </c>
    </row>
    <row r="485" spans="1:12">
      <c r="A485" s="42">
        <v>6</v>
      </c>
      <c r="B485" s="37" t="s">
        <v>799</v>
      </c>
      <c r="C485" s="37" t="s">
        <v>827</v>
      </c>
      <c r="D485" s="37" t="s">
        <v>827</v>
      </c>
      <c r="E485" s="37" t="str">
        <f t="shared" si="21"/>
        <v/>
      </c>
      <c r="F485" s="39" t="str">
        <f t="shared" si="22"/>
        <v>山形県高畠町</v>
      </c>
      <c r="G485" s="3">
        <v>506</v>
      </c>
      <c r="H485" s="37" t="s">
        <v>827</v>
      </c>
      <c r="I485" s="37" t="s">
        <v>377</v>
      </c>
      <c r="J485" s="37" t="s">
        <v>375</v>
      </c>
      <c r="K485" s="37" t="s">
        <v>376</v>
      </c>
      <c r="L485" t="str">
        <f t="shared" si="23"/>
        <v>山形県高畠町</v>
      </c>
    </row>
    <row r="486" spans="1:12">
      <c r="A486" s="42">
        <v>6</v>
      </c>
      <c r="B486" s="37" t="s">
        <v>799</v>
      </c>
      <c r="C486" s="37" t="s">
        <v>821</v>
      </c>
      <c r="D486" s="37" t="s">
        <v>821</v>
      </c>
      <c r="E486" s="37" t="str">
        <f t="shared" si="21"/>
        <v/>
      </c>
      <c r="F486" s="39" t="str">
        <f t="shared" si="22"/>
        <v>山形県最上町</v>
      </c>
      <c r="G486" s="3">
        <v>500</v>
      </c>
      <c r="H486" s="37" t="s">
        <v>821</v>
      </c>
      <c r="I486" s="37" t="s">
        <v>377</v>
      </c>
      <c r="J486" s="37" t="s">
        <v>375</v>
      </c>
      <c r="K486" s="37" t="s">
        <v>376</v>
      </c>
      <c r="L486" t="str">
        <f t="shared" si="23"/>
        <v>山形県最上町</v>
      </c>
    </row>
    <row r="487" spans="1:12">
      <c r="A487" s="42">
        <v>6</v>
      </c>
      <c r="B487" s="37" t="s">
        <v>799</v>
      </c>
      <c r="C487" s="37" t="s">
        <v>825</v>
      </c>
      <c r="D487" s="37" t="s">
        <v>825</v>
      </c>
      <c r="E487" s="37" t="str">
        <f t="shared" si="21"/>
        <v/>
      </c>
      <c r="F487" s="39" t="str">
        <f t="shared" si="22"/>
        <v>山形県鮭川村</v>
      </c>
      <c r="G487" s="3">
        <v>504</v>
      </c>
      <c r="H487" s="37" t="s">
        <v>825</v>
      </c>
      <c r="I487" s="37" t="s">
        <v>377</v>
      </c>
      <c r="J487" s="37" t="s">
        <v>375</v>
      </c>
      <c r="K487" s="37" t="s">
        <v>413</v>
      </c>
      <c r="L487" t="str">
        <f t="shared" si="23"/>
        <v>山形県鮭川村</v>
      </c>
    </row>
    <row r="488" spans="1:12">
      <c r="A488" s="42">
        <v>6</v>
      </c>
      <c r="B488" s="37" t="s">
        <v>799</v>
      </c>
      <c r="C488" s="37" t="s">
        <v>837</v>
      </c>
      <c r="D488" s="37" t="s">
        <v>837</v>
      </c>
      <c r="E488" s="37" t="str">
        <f t="shared" si="21"/>
        <v/>
      </c>
      <c r="F488" s="39" t="str">
        <f t="shared" si="22"/>
        <v>山形県三川町</v>
      </c>
      <c r="G488" s="3">
        <v>516</v>
      </c>
      <c r="H488" s="37" t="s">
        <v>837</v>
      </c>
      <c r="I488" s="37" t="s">
        <v>574</v>
      </c>
      <c r="J488" s="37" t="s">
        <v>375</v>
      </c>
      <c r="K488" s="37" t="s">
        <v>413</v>
      </c>
      <c r="L488" t="str">
        <f t="shared" si="23"/>
        <v>山形県三川町</v>
      </c>
    </row>
    <row r="489" spans="1:12">
      <c r="A489" s="42">
        <v>6</v>
      </c>
      <c r="B489" s="37" t="s">
        <v>799</v>
      </c>
      <c r="C489" s="37" t="s">
        <v>800</v>
      </c>
      <c r="D489" s="37" t="s">
        <v>800</v>
      </c>
      <c r="E489" s="37" t="str">
        <f t="shared" si="21"/>
        <v/>
      </c>
      <c r="F489" s="39" t="str">
        <f t="shared" si="22"/>
        <v>山形県山形市</v>
      </c>
      <c r="G489" s="3">
        <v>479</v>
      </c>
      <c r="H489" s="37" t="s">
        <v>800</v>
      </c>
      <c r="I489" s="37" t="s">
        <v>574</v>
      </c>
      <c r="J489" s="37" t="s">
        <v>375</v>
      </c>
      <c r="K489" s="37" t="s">
        <v>376</v>
      </c>
      <c r="L489" t="str">
        <f t="shared" si="23"/>
        <v>山形県山形市</v>
      </c>
    </row>
    <row r="490" spans="1:12">
      <c r="A490" s="42">
        <v>6</v>
      </c>
      <c r="B490" s="37" t="s">
        <v>799</v>
      </c>
      <c r="C490" s="37" t="s">
        <v>813</v>
      </c>
      <c r="D490" s="37" t="s">
        <v>813</v>
      </c>
      <c r="E490" s="37" t="str">
        <f t="shared" si="21"/>
        <v/>
      </c>
      <c r="F490" s="39" t="str">
        <f t="shared" si="22"/>
        <v>山形県山辺町</v>
      </c>
      <c r="G490" s="3">
        <v>492</v>
      </c>
      <c r="H490" s="37" t="s">
        <v>813</v>
      </c>
      <c r="I490" s="37" t="s">
        <v>574</v>
      </c>
      <c r="J490" s="37" t="s">
        <v>380</v>
      </c>
      <c r="K490" s="37" t="s">
        <v>376</v>
      </c>
      <c r="L490" t="str">
        <f t="shared" si="23"/>
        <v>山形県山辺町</v>
      </c>
    </row>
    <row r="491" spans="1:12">
      <c r="A491" s="42">
        <v>6</v>
      </c>
      <c r="B491" s="37" t="s">
        <v>799</v>
      </c>
      <c r="C491" s="37" t="s">
        <v>4233</v>
      </c>
      <c r="D491" s="37"/>
      <c r="E491" s="37" t="str">
        <f t="shared" si="21"/>
        <v>酒田市</v>
      </c>
      <c r="F491" s="39" t="str">
        <f t="shared" si="22"/>
        <v>山形県酒田市</v>
      </c>
      <c r="G491" s="3">
        <v>482</v>
      </c>
      <c r="H491" s="37" t="s">
        <v>803</v>
      </c>
      <c r="I491" s="37" t="s">
        <v>574</v>
      </c>
      <c r="J491" s="37" t="s">
        <v>375</v>
      </c>
      <c r="K491" s="37" t="s">
        <v>413</v>
      </c>
      <c r="L491" t="str">
        <f t="shared" si="23"/>
        <v>山形県酒田市</v>
      </c>
    </row>
    <row r="492" spans="1:12">
      <c r="A492" s="42">
        <v>6</v>
      </c>
      <c r="B492" s="37" t="s">
        <v>799</v>
      </c>
      <c r="C492" s="37" t="s">
        <v>4233</v>
      </c>
      <c r="D492" s="37" t="s">
        <v>4178</v>
      </c>
      <c r="E492" s="37" t="str">
        <f t="shared" si="21"/>
        <v/>
      </c>
      <c r="F492" s="39" t="str">
        <f t="shared" si="22"/>
        <v>山形県酒田市</v>
      </c>
      <c r="G492" s="3">
        <v>521</v>
      </c>
      <c r="H492" s="37" t="s">
        <v>842</v>
      </c>
      <c r="I492" s="37" t="s">
        <v>574</v>
      </c>
      <c r="J492" s="37" t="s">
        <v>375</v>
      </c>
      <c r="K492" s="37" t="s">
        <v>413</v>
      </c>
      <c r="L492" t="str">
        <f t="shared" si="23"/>
        <v>山形県酒田市</v>
      </c>
    </row>
    <row r="493" spans="1:12">
      <c r="A493" s="42">
        <v>6</v>
      </c>
      <c r="B493" s="37" t="s">
        <v>799</v>
      </c>
      <c r="C493" s="37" t="s">
        <v>4233</v>
      </c>
      <c r="D493" s="37" t="s">
        <v>3831</v>
      </c>
      <c r="E493" s="37" t="str">
        <f t="shared" si="21"/>
        <v/>
      </c>
      <c r="F493" s="39" t="str">
        <f t="shared" si="22"/>
        <v>山形県酒田市</v>
      </c>
      <c r="G493" s="3">
        <v>520</v>
      </c>
      <c r="H493" s="37" t="s">
        <v>841</v>
      </c>
      <c r="I493" s="37" t="s">
        <v>574</v>
      </c>
      <c r="J493" s="37" t="s">
        <v>375</v>
      </c>
      <c r="K493" s="37" t="s">
        <v>413</v>
      </c>
      <c r="L493" t="str">
        <f t="shared" si="23"/>
        <v>山形県酒田市</v>
      </c>
    </row>
    <row r="494" spans="1:12">
      <c r="A494" s="42">
        <v>6</v>
      </c>
      <c r="B494" s="37" t="s">
        <v>799</v>
      </c>
      <c r="C494" s="37" t="s">
        <v>4233</v>
      </c>
      <c r="D494" s="37" t="s">
        <v>3611</v>
      </c>
      <c r="E494" s="37" t="str">
        <f t="shared" si="21"/>
        <v/>
      </c>
      <c r="F494" s="39" t="str">
        <f t="shared" si="22"/>
        <v>山形県酒田市</v>
      </c>
      <c r="G494" s="3">
        <v>522</v>
      </c>
      <c r="H494" s="37" t="s">
        <v>843</v>
      </c>
      <c r="I494" s="37" t="s">
        <v>574</v>
      </c>
      <c r="J494" s="37" t="s">
        <v>375</v>
      </c>
      <c r="K494" s="37" t="s">
        <v>413</v>
      </c>
      <c r="L494" t="str">
        <f t="shared" si="23"/>
        <v>山形県酒田市</v>
      </c>
    </row>
    <row r="495" spans="1:12">
      <c r="A495" s="42">
        <v>6</v>
      </c>
      <c r="B495" s="37" t="s">
        <v>799</v>
      </c>
      <c r="C495" s="37" t="s">
        <v>822</v>
      </c>
      <c r="D495" s="37" t="s">
        <v>822</v>
      </c>
      <c r="E495" s="37" t="str">
        <f t="shared" si="21"/>
        <v/>
      </c>
      <c r="F495" s="39" t="str">
        <f t="shared" si="22"/>
        <v>山形県舟形町</v>
      </c>
      <c r="G495" s="3">
        <v>501</v>
      </c>
      <c r="H495" s="37" t="s">
        <v>822</v>
      </c>
      <c r="I495" s="37" t="s">
        <v>377</v>
      </c>
      <c r="J495" s="37" t="s">
        <v>375</v>
      </c>
      <c r="K495" s="37" t="s">
        <v>376</v>
      </c>
      <c r="L495" t="str">
        <f t="shared" si="23"/>
        <v>山形県舟形町</v>
      </c>
    </row>
    <row r="496" spans="1:12">
      <c r="A496" s="42">
        <v>6</v>
      </c>
      <c r="B496" s="37" t="s">
        <v>799</v>
      </c>
      <c r="C496" s="37" t="s">
        <v>829</v>
      </c>
      <c r="D496" s="37" t="s">
        <v>829</v>
      </c>
      <c r="E496" s="37" t="str">
        <f t="shared" si="21"/>
        <v/>
      </c>
      <c r="F496" s="39" t="str">
        <f t="shared" si="22"/>
        <v>山形県小国町</v>
      </c>
      <c r="G496" s="3">
        <v>508</v>
      </c>
      <c r="H496" s="37" t="s">
        <v>829</v>
      </c>
      <c r="I496" s="37" t="s">
        <v>377</v>
      </c>
      <c r="J496" s="37" t="s">
        <v>375</v>
      </c>
      <c r="K496" s="37" t="s">
        <v>376</v>
      </c>
      <c r="L496" t="str">
        <f t="shared" si="23"/>
        <v>山形県小国町</v>
      </c>
    </row>
    <row r="497" spans="1:12">
      <c r="A497" s="42">
        <v>6</v>
      </c>
      <c r="B497" s="37" t="s">
        <v>799</v>
      </c>
      <c r="C497" s="37" t="s">
        <v>4304</v>
      </c>
      <c r="D497" s="37" t="s">
        <v>4305</v>
      </c>
      <c r="E497" s="37" t="str">
        <f t="shared" si="21"/>
        <v/>
      </c>
      <c r="F497" s="39" t="str">
        <f t="shared" si="22"/>
        <v>山形県庄内町</v>
      </c>
      <c r="G497" s="3">
        <v>512</v>
      </c>
      <c r="H497" s="37" t="s">
        <v>833</v>
      </c>
      <c r="I497" s="37" t="s">
        <v>574</v>
      </c>
      <c r="J497" s="37" t="s">
        <v>375</v>
      </c>
      <c r="K497" s="37" t="s">
        <v>413</v>
      </c>
      <c r="L497" t="str">
        <f t="shared" si="23"/>
        <v>山形県庄内町</v>
      </c>
    </row>
    <row r="498" spans="1:12">
      <c r="A498" s="42">
        <v>6</v>
      </c>
      <c r="B498" s="37" t="s">
        <v>799</v>
      </c>
      <c r="C498" s="37" t="s">
        <v>4304</v>
      </c>
      <c r="D498" s="37" t="s">
        <v>4306</v>
      </c>
      <c r="E498" s="37" t="str">
        <f t="shared" si="21"/>
        <v/>
      </c>
      <c r="F498" s="39" t="str">
        <f t="shared" si="22"/>
        <v>山形県庄内町</v>
      </c>
      <c r="G498" s="3">
        <v>511</v>
      </c>
      <c r="H498" s="37" t="s">
        <v>832</v>
      </c>
      <c r="I498" s="37" t="s">
        <v>574</v>
      </c>
      <c r="J498" s="37" t="s">
        <v>430</v>
      </c>
      <c r="K498" s="37" t="s">
        <v>413</v>
      </c>
      <c r="L498" t="str">
        <f t="shared" si="23"/>
        <v>山形県庄内町</v>
      </c>
    </row>
    <row r="499" spans="1:12">
      <c r="A499" s="42">
        <v>6</v>
      </c>
      <c r="B499" s="37" t="s">
        <v>799</v>
      </c>
      <c r="C499" s="37" t="s">
        <v>806</v>
      </c>
      <c r="D499" s="37" t="s">
        <v>806</v>
      </c>
      <c r="E499" s="37" t="str">
        <f t="shared" si="21"/>
        <v/>
      </c>
      <c r="F499" s="39" t="str">
        <f t="shared" si="22"/>
        <v>山形県上山市</v>
      </c>
      <c r="G499" s="3">
        <v>485</v>
      </c>
      <c r="H499" s="37" t="s">
        <v>806</v>
      </c>
      <c r="I499" s="37" t="s">
        <v>574</v>
      </c>
      <c r="J499" s="37" t="s">
        <v>380</v>
      </c>
      <c r="K499" s="37" t="s">
        <v>376</v>
      </c>
      <c r="L499" t="str">
        <f t="shared" si="23"/>
        <v>山形県上山市</v>
      </c>
    </row>
    <row r="500" spans="1:12">
      <c r="A500" s="42">
        <v>6</v>
      </c>
      <c r="B500" s="37" t="s">
        <v>799</v>
      </c>
      <c r="C500" s="37" t="s">
        <v>804</v>
      </c>
      <c r="D500" s="37" t="s">
        <v>804</v>
      </c>
      <c r="E500" s="37" t="str">
        <f t="shared" si="21"/>
        <v/>
      </c>
      <c r="F500" s="39" t="str">
        <f t="shared" si="22"/>
        <v>山形県新庄市</v>
      </c>
      <c r="G500" s="3">
        <v>483</v>
      </c>
      <c r="H500" s="37" t="s">
        <v>804</v>
      </c>
      <c r="I500" s="37" t="s">
        <v>377</v>
      </c>
      <c r="J500" s="37" t="s">
        <v>375</v>
      </c>
      <c r="K500" s="37" t="s">
        <v>376</v>
      </c>
      <c r="L500" t="str">
        <f t="shared" si="23"/>
        <v>山形県新庄市</v>
      </c>
    </row>
    <row r="501" spans="1:12">
      <c r="A501" s="42">
        <v>6</v>
      </c>
      <c r="B501" s="37" t="s">
        <v>799</v>
      </c>
      <c r="C501" s="37" t="s">
        <v>823</v>
      </c>
      <c r="D501" s="37"/>
      <c r="E501" s="37" t="str">
        <f t="shared" si="21"/>
        <v>真室川町</v>
      </c>
      <c r="F501" s="39" t="str">
        <f t="shared" si="22"/>
        <v>山形県真室川町</v>
      </c>
      <c r="G501" s="3">
        <v>502</v>
      </c>
      <c r="H501" s="37" t="s">
        <v>823</v>
      </c>
      <c r="I501" s="37" t="s">
        <v>377</v>
      </c>
      <c r="J501" s="37" t="s">
        <v>375</v>
      </c>
      <c r="K501" s="37" t="s">
        <v>376</v>
      </c>
      <c r="L501" t="str">
        <f t="shared" si="23"/>
        <v>山形県真室川町</v>
      </c>
    </row>
    <row r="502" spans="1:12">
      <c r="A502" s="42">
        <v>6</v>
      </c>
      <c r="B502" s="37" t="s">
        <v>799</v>
      </c>
      <c r="C502" s="37" t="s">
        <v>816</v>
      </c>
      <c r="D502" s="37" t="s">
        <v>816</v>
      </c>
      <c r="E502" s="37" t="str">
        <f t="shared" si="21"/>
        <v/>
      </c>
      <c r="F502" s="39" t="str">
        <f t="shared" si="22"/>
        <v>山形県西川町</v>
      </c>
      <c r="G502" s="3">
        <v>495</v>
      </c>
      <c r="H502" s="37" t="s">
        <v>816</v>
      </c>
      <c r="I502" s="37" t="s">
        <v>377</v>
      </c>
      <c r="J502" s="37" t="s">
        <v>375</v>
      </c>
      <c r="K502" s="37" t="s">
        <v>376</v>
      </c>
      <c r="L502" t="str">
        <f t="shared" si="23"/>
        <v>山形県西川町</v>
      </c>
    </row>
    <row r="503" spans="1:12">
      <c r="A503" s="42">
        <v>6</v>
      </c>
      <c r="B503" s="37" t="s">
        <v>799</v>
      </c>
      <c r="C503" s="37" t="s">
        <v>828</v>
      </c>
      <c r="D503" s="37" t="s">
        <v>828</v>
      </c>
      <c r="E503" s="37" t="str">
        <f t="shared" si="21"/>
        <v/>
      </c>
      <c r="F503" s="39" t="str">
        <f t="shared" si="22"/>
        <v>山形県川西町</v>
      </c>
      <c r="G503" s="3">
        <v>507</v>
      </c>
      <c r="H503" s="37" t="s">
        <v>828</v>
      </c>
      <c r="I503" s="37" t="s">
        <v>377</v>
      </c>
      <c r="J503" s="37" t="s">
        <v>375</v>
      </c>
      <c r="K503" s="37" t="s">
        <v>376</v>
      </c>
      <c r="L503" t="str">
        <f t="shared" si="23"/>
        <v>山形県川西町</v>
      </c>
    </row>
    <row r="504" spans="1:12">
      <c r="A504" s="42">
        <v>6</v>
      </c>
      <c r="B504" s="37" t="s">
        <v>799</v>
      </c>
      <c r="C504" s="37" t="s">
        <v>807</v>
      </c>
      <c r="D504" s="37" t="s">
        <v>807</v>
      </c>
      <c r="E504" s="37" t="str">
        <f t="shared" si="21"/>
        <v/>
      </c>
      <c r="F504" s="39" t="str">
        <f t="shared" si="22"/>
        <v>山形県村山市</v>
      </c>
      <c r="G504" s="3">
        <v>486</v>
      </c>
      <c r="H504" s="37" t="s">
        <v>807</v>
      </c>
      <c r="I504" s="37" t="s">
        <v>574</v>
      </c>
      <c r="J504" s="37" t="s">
        <v>375</v>
      </c>
      <c r="K504" s="37" t="s">
        <v>413</v>
      </c>
      <c r="L504" t="str">
        <f t="shared" si="23"/>
        <v>山形県村山市</v>
      </c>
    </row>
    <row r="505" spans="1:12">
      <c r="A505" s="42">
        <v>6</v>
      </c>
      <c r="B505" s="37" t="s">
        <v>799</v>
      </c>
      <c r="C505" s="37" t="s">
        <v>818</v>
      </c>
      <c r="D505" s="37" t="s">
        <v>818</v>
      </c>
      <c r="E505" s="37" t="str">
        <f t="shared" si="21"/>
        <v/>
      </c>
      <c r="F505" s="39" t="str">
        <f t="shared" si="22"/>
        <v>山形県大江町</v>
      </c>
      <c r="G505" s="3">
        <v>497</v>
      </c>
      <c r="H505" s="37" t="s">
        <v>818</v>
      </c>
      <c r="I505" s="37" t="s">
        <v>377</v>
      </c>
      <c r="J505" s="37" t="s">
        <v>375</v>
      </c>
      <c r="K505" s="37" t="s">
        <v>378</v>
      </c>
      <c r="L505" t="str">
        <f t="shared" si="23"/>
        <v>山形県大江町</v>
      </c>
    </row>
    <row r="506" spans="1:12">
      <c r="A506" s="42">
        <v>6</v>
      </c>
      <c r="B506" s="37" t="s">
        <v>799</v>
      </c>
      <c r="C506" s="37" t="s">
        <v>819</v>
      </c>
      <c r="D506" s="37"/>
      <c r="E506" s="37" t="str">
        <f t="shared" si="21"/>
        <v>大石田町</v>
      </c>
      <c r="F506" s="39" t="str">
        <f t="shared" si="22"/>
        <v>山形県大石田町</v>
      </c>
      <c r="G506" s="3">
        <v>498</v>
      </c>
      <c r="H506" s="37" t="s">
        <v>819</v>
      </c>
      <c r="I506" s="37" t="s">
        <v>377</v>
      </c>
      <c r="J506" s="37" t="s">
        <v>375</v>
      </c>
      <c r="K506" s="37" t="s">
        <v>376</v>
      </c>
      <c r="L506" t="str">
        <f t="shared" si="23"/>
        <v>山形県大石田町</v>
      </c>
    </row>
    <row r="507" spans="1:12">
      <c r="A507" s="42">
        <v>6</v>
      </c>
      <c r="B507" s="37" t="s">
        <v>799</v>
      </c>
      <c r="C507" s="37" t="s">
        <v>824</v>
      </c>
      <c r="D507" s="37" t="s">
        <v>824</v>
      </c>
      <c r="E507" s="37" t="str">
        <f t="shared" si="21"/>
        <v/>
      </c>
      <c r="F507" s="39" t="str">
        <f t="shared" si="22"/>
        <v>山形県大蔵村</v>
      </c>
      <c r="G507" s="3">
        <v>503</v>
      </c>
      <c r="H507" s="37" t="s">
        <v>824</v>
      </c>
      <c r="I507" s="37" t="s">
        <v>377</v>
      </c>
      <c r="J507" s="37" t="s">
        <v>375</v>
      </c>
      <c r="K507" s="37" t="s">
        <v>376</v>
      </c>
      <c r="L507" t="str">
        <f t="shared" si="23"/>
        <v>山形県大蔵村</v>
      </c>
    </row>
    <row r="508" spans="1:12">
      <c r="A508" s="42">
        <v>6</v>
      </c>
      <c r="B508" s="37" t="s">
        <v>799</v>
      </c>
      <c r="C508" s="37" t="s">
        <v>814</v>
      </c>
      <c r="D508" s="37" t="s">
        <v>814</v>
      </c>
      <c r="E508" s="37" t="str">
        <f t="shared" si="21"/>
        <v/>
      </c>
      <c r="F508" s="39" t="str">
        <f t="shared" si="22"/>
        <v>山形県中山町</v>
      </c>
      <c r="G508" s="3">
        <v>493</v>
      </c>
      <c r="H508" s="37" t="s">
        <v>814</v>
      </c>
      <c r="I508" s="37" t="s">
        <v>574</v>
      </c>
      <c r="J508" s="37" t="s">
        <v>380</v>
      </c>
      <c r="K508" s="37" t="s">
        <v>376</v>
      </c>
      <c r="L508" t="str">
        <f t="shared" si="23"/>
        <v>山形県中山町</v>
      </c>
    </row>
    <row r="509" spans="1:12">
      <c r="A509" s="42">
        <v>6</v>
      </c>
      <c r="B509" s="37" t="s">
        <v>799</v>
      </c>
      <c r="C509" s="37" t="s">
        <v>817</v>
      </c>
      <c r="D509" s="37" t="s">
        <v>817</v>
      </c>
      <c r="E509" s="37" t="str">
        <f t="shared" si="21"/>
        <v/>
      </c>
      <c r="F509" s="39" t="str">
        <f t="shared" si="22"/>
        <v>山形県朝日町</v>
      </c>
      <c r="G509" s="3">
        <v>496</v>
      </c>
      <c r="H509" s="37" t="s">
        <v>817</v>
      </c>
      <c r="I509" s="37" t="s">
        <v>377</v>
      </c>
      <c r="J509" s="37" t="s">
        <v>375</v>
      </c>
      <c r="K509" s="37" t="s">
        <v>378</v>
      </c>
      <c r="L509" t="str">
        <f t="shared" si="23"/>
        <v>山形県朝日町</v>
      </c>
    </row>
    <row r="510" spans="1:12">
      <c r="A510" s="42">
        <v>6</v>
      </c>
      <c r="B510" s="37" t="s">
        <v>799</v>
      </c>
      <c r="C510" s="37" t="s">
        <v>808</v>
      </c>
      <c r="D510" s="37" t="s">
        <v>808</v>
      </c>
      <c r="E510" s="37" t="str">
        <f t="shared" si="21"/>
        <v/>
      </c>
      <c r="F510" s="39" t="str">
        <f t="shared" si="22"/>
        <v>山形県長井市</v>
      </c>
      <c r="G510" s="3">
        <v>487</v>
      </c>
      <c r="H510" s="37" t="s">
        <v>808</v>
      </c>
      <c r="I510" s="37" t="s">
        <v>377</v>
      </c>
      <c r="J510" s="37" t="s">
        <v>375</v>
      </c>
      <c r="K510" s="37" t="s">
        <v>376</v>
      </c>
      <c r="L510" t="str">
        <f t="shared" si="23"/>
        <v>山形県長井市</v>
      </c>
    </row>
    <row r="511" spans="1:12">
      <c r="A511" s="42">
        <v>6</v>
      </c>
      <c r="B511" s="37" t="s">
        <v>799</v>
      </c>
      <c r="C511" s="37" t="s">
        <v>4585</v>
      </c>
      <c r="D511" s="37" t="s">
        <v>4975</v>
      </c>
      <c r="E511" s="37" t="str">
        <f t="shared" si="21"/>
        <v/>
      </c>
      <c r="F511" s="39" t="str">
        <f t="shared" si="22"/>
        <v>山形県鶴岡市</v>
      </c>
      <c r="G511" s="3">
        <v>514</v>
      </c>
      <c r="H511" s="37" t="s">
        <v>835</v>
      </c>
      <c r="I511" s="37" t="s">
        <v>574</v>
      </c>
      <c r="J511" s="37" t="s">
        <v>375</v>
      </c>
      <c r="K511" s="37" t="s">
        <v>413</v>
      </c>
      <c r="L511" t="str">
        <f t="shared" si="23"/>
        <v>山形県鶴岡市</v>
      </c>
    </row>
    <row r="512" spans="1:12">
      <c r="A512" s="42">
        <v>6</v>
      </c>
      <c r="B512" s="37" t="s">
        <v>799</v>
      </c>
      <c r="C512" s="37" t="s">
        <v>4585</v>
      </c>
      <c r="D512" s="37" t="s">
        <v>4976</v>
      </c>
      <c r="E512" s="37" t="str">
        <f t="shared" si="21"/>
        <v/>
      </c>
      <c r="F512" s="39" t="str">
        <f t="shared" si="22"/>
        <v>山形県鶴岡市</v>
      </c>
      <c r="G512" s="3">
        <v>518</v>
      </c>
      <c r="H512" s="37" t="s">
        <v>839</v>
      </c>
      <c r="I512" s="37" t="s">
        <v>574</v>
      </c>
      <c r="J512" s="37" t="s">
        <v>375</v>
      </c>
      <c r="K512" s="37" t="s">
        <v>413</v>
      </c>
      <c r="L512" t="str">
        <f t="shared" si="23"/>
        <v>山形県鶴岡市</v>
      </c>
    </row>
    <row r="513" spans="1:12">
      <c r="A513" s="42">
        <v>6</v>
      </c>
      <c r="B513" s="37" t="s">
        <v>799</v>
      </c>
      <c r="C513" s="37" t="s">
        <v>4585</v>
      </c>
      <c r="D513" s="37" t="s">
        <v>4977</v>
      </c>
      <c r="E513" s="37" t="str">
        <f t="shared" si="21"/>
        <v/>
      </c>
      <c r="F513" s="39" t="str">
        <f t="shared" si="22"/>
        <v>山形県鶴岡市</v>
      </c>
      <c r="G513" s="3">
        <v>515</v>
      </c>
      <c r="H513" s="37" t="s">
        <v>836</v>
      </c>
      <c r="I513" s="37" t="s">
        <v>574</v>
      </c>
      <c r="J513" s="37" t="s">
        <v>375</v>
      </c>
      <c r="K513" s="37" t="s">
        <v>413</v>
      </c>
      <c r="L513" t="str">
        <f t="shared" si="23"/>
        <v>山形県鶴岡市</v>
      </c>
    </row>
    <row r="514" spans="1:12">
      <c r="A514" s="42">
        <v>6</v>
      </c>
      <c r="B514" s="37" t="s">
        <v>799</v>
      </c>
      <c r="C514" s="37" t="s">
        <v>4585</v>
      </c>
      <c r="D514" s="37" t="s">
        <v>5</v>
      </c>
      <c r="E514" s="37" t="str">
        <f t="shared" si="21"/>
        <v/>
      </c>
      <c r="F514" s="39" t="str">
        <f t="shared" si="22"/>
        <v>山形県鶴岡市</v>
      </c>
      <c r="G514" s="3">
        <v>517</v>
      </c>
      <c r="H514" s="37" t="s">
        <v>838</v>
      </c>
      <c r="I514" s="37" t="s">
        <v>377</v>
      </c>
      <c r="J514" s="37" t="s">
        <v>375</v>
      </c>
      <c r="K514" s="37" t="s">
        <v>376</v>
      </c>
      <c r="L514" t="str">
        <f t="shared" si="23"/>
        <v>山形県鶴岡市</v>
      </c>
    </row>
    <row r="515" spans="1:12">
      <c r="A515" s="42">
        <v>6</v>
      </c>
      <c r="B515" s="37" t="s">
        <v>799</v>
      </c>
      <c r="C515" s="37" t="s">
        <v>4585</v>
      </c>
      <c r="D515" s="37"/>
      <c r="E515" s="37" t="str">
        <f t="shared" ref="E515:E578" si="24">IF(D515="",C515,"")</f>
        <v>鶴岡市</v>
      </c>
      <c r="F515" s="39" t="str">
        <f t="shared" ref="F515:F578" si="25">B515&amp;C515</f>
        <v>山形県鶴岡市</v>
      </c>
      <c r="G515" s="3">
        <v>481</v>
      </c>
      <c r="H515" s="37" t="s">
        <v>802</v>
      </c>
      <c r="I515" s="37" t="s">
        <v>574</v>
      </c>
      <c r="J515" s="37" t="s">
        <v>375</v>
      </c>
      <c r="K515" s="37" t="s">
        <v>413</v>
      </c>
      <c r="L515" t="str">
        <f t="shared" ref="L515:L578" si="26">F515</f>
        <v>山形県鶴岡市</v>
      </c>
    </row>
    <row r="516" spans="1:12">
      <c r="A516" s="42">
        <v>6</v>
      </c>
      <c r="B516" s="37" t="s">
        <v>799</v>
      </c>
      <c r="C516" s="37" t="s">
        <v>4585</v>
      </c>
      <c r="D516" s="37" t="s">
        <v>4978</v>
      </c>
      <c r="E516" s="37" t="str">
        <f t="shared" si="24"/>
        <v/>
      </c>
      <c r="F516" s="39" t="str">
        <f t="shared" si="25"/>
        <v>山形県鶴岡市</v>
      </c>
      <c r="G516" s="3">
        <v>513</v>
      </c>
      <c r="H516" s="37" t="s">
        <v>834</v>
      </c>
      <c r="I516" s="37" t="s">
        <v>574</v>
      </c>
      <c r="J516" s="37" t="s">
        <v>375</v>
      </c>
      <c r="K516" s="37" t="s">
        <v>413</v>
      </c>
      <c r="L516" t="str">
        <f t="shared" si="26"/>
        <v>山形県鶴岡市</v>
      </c>
    </row>
    <row r="517" spans="1:12">
      <c r="A517" s="42">
        <v>6</v>
      </c>
      <c r="B517" s="37" t="s">
        <v>799</v>
      </c>
      <c r="C517" s="37" t="s">
        <v>809</v>
      </c>
      <c r="D517" s="37" t="s">
        <v>809</v>
      </c>
      <c r="E517" s="37" t="str">
        <f t="shared" si="24"/>
        <v/>
      </c>
      <c r="F517" s="39" t="str">
        <f t="shared" si="25"/>
        <v>山形県天童市</v>
      </c>
      <c r="G517" s="3">
        <v>488</v>
      </c>
      <c r="H517" s="37" t="s">
        <v>809</v>
      </c>
      <c r="I517" s="37" t="s">
        <v>574</v>
      </c>
      <c r="J517" s="37" t="s">
        <v>375</v>
      </c>
      <c r="K517" s="37" t="s">
        <v>413</v>
      </c>
      <c r="L517" t="str">
        <f t="shared" si="26"/>
        <v>山形県天童市</v>
      </c>
    </row>
    <row r="518" spans="1:12">
      <c r="A518" s="42">
        <v>6</v>
      </c>
      <c r="B518" s="37" t="s">
        <v>799</v>
      </c>
      <c r="C518" s="37" t="s">
        <v>810</v>
      </c>
      <c r="D518" s="37" t="s">
        <v>810</v>
      </c>
      <c r="E518" s="37" t="str">
        <f t="shared" si="24"/>
        <v/>
      </c>
      <c r="F518" s="39" t="str">
        <f t="shared" si="25"/>
        <v>山形県東根市</v>
      </c>
      <c r="G518" s="3">
        <v>489</v>
      </c>
      <c r="H518" s="37" t="s">
        <v>810</v>
      </c>
      <c r="I518" s="37" t="s">
        <v>574</v>
      </c>
      <c r="J518" s="37" t="s">
        <v>375</v>
      </c>
      <c r="K518" s="37" t="s">
        <v>413</v>
      </c>
      <c r="L518" t="str">
        <f t="shared" si="26"/>
        <v>山形県東根市</v>
      </c>
    </row>
    <row r="519" spans="1:12">
      <c r="A519" s="42">
        <v>6</v>
      </c>
      <c r="B519" s="37" t="s">
        <v>799</v>
      </c>
      <c r="C519" s="37" t="s">
        <v>812</v>
      </c>
      <c r="D519" s="37" t="s">
        <v>812</v>
      </c>
      <c r="E519" s="37" t="str">
        <f t="shared" si="24"/>
        <v/>
      </c>
      <c r="F519" s="39" t="str">
        <f t="shared" si="25"/>
        <v>山形県南陽市</v>
      </c>
      <c r="G519" s="3">
        <v>491</v>
      </c>
      <c r="H519" s="37" t="s">
        <v>812</v>
      </c>
      <c r="I519" s="37" t="s">
        <v>377</v>
      </c>
      <c r="J519" s="37" t="s">
        <v>380</v>
      </c>
      <c r="K519" s="37" t="s">
        <v>378</v>
      </c>
      <c r="L519" t="str">
        <f t="shared" si="26"/>
        <v>山形県南陽市</v>
      </c>
    </row>
    <row r="520" spans="1:12">
      <c r="A520" s="42">
        <v>6</v>
      </c>
      <c r="B520" s="37" t="s">
        <v>799</v>
      </c>
      <c r="C520" s="37" t="s">
        <v>830</v>
      </c>
      <c r="D520" s="37" t="s">
        <v>830</v>
      </c>
      <c r="E520" s="37" t="str">
        <f t="shared" si="24"/>
        <v/>
      </c>
      <c r="F520" s="39" t="str">
        <f t="shared" si="25"/>
        <v>山形県白鷹町</v>
      </c>
      <c r="G520" s="3">
        <v>509</v>
      </c>
      <c r="H520" s="37" t="s">
        <v>830</v>
      </c>
      <c r="I520" s="37" t="s">
        <v>377</v>
      </c>
      <c r="J520" s="37" t="s">
        <v>380</v>
      </c>
      <c r="K520" s="37" t="s">
        <v>378</v>
      </c>
      <c r="L520" t="str">
        <f t="shared" si="26"/>
        <v>山形県白鷹町</v>
      </c>
    </row>
    <row r="521" spans="1:12">
      <c r="A521" s="42">
        <v>6</v>
      </c>
      <c r="B521" s="37" t="s">
        <v>799</v>
      </c>
      <c r="C521" s="37" t="s">
        <v>831</v>
      </c>
      <c r="D521" s="37" t="s">
        <v>831</v>
      </c>
      <c r="E521" s="37" t="str">
        <f t="shared" si="24"/>
        <v/>
      </c>
      <c r="F521" s="39" t="str">
        <f t="shared" si="25"/>
        <v>山形県飯豊町</v>
      </c>
      <c r="G521" s="3">
        <v>510</v>
      </c>
      <c r="H521" s="37" t="s">
        <v>831</v>
      </c>
      <c r="I521" s="37" t="s">
        <v>377</v>
      </c>
      <c r="J521" s="37" t="s">
        <v>375</v>
      </c>
      <c r="K521" s="37" t="s">
        <v>376</v>
      </c>
      <c r="L521" t="str">
        <f t="shared" si="26"/>
        <v>山形県飯豊町</v>
      </c>
    </row>
    <row r="522" spans="1:12">
      <c r="A522" s="42">
        <v>6</v>
      </c>
      <c r="B522" s="37" t="s">
        <v>799</v>
      </c>
      <c r="C522" s="37" t="s">
        <v>811</v>
      </c>
      <c r="D522" s="37"/>
      <c r="E522" s="37" t="str">
        <f t="shared" si="24"/>
        <v>尾花沢市</v>
      </c>
      <c r="F522" s="39" t="str">
        <f t="shared" si="25"/>
        <v>山形県尾花沢市</v>
      </c>
      <c r="G522" s="3">
        <v>490</v>
      </c>
      <c r="H522" s="37" t="s">
        <v>811</v>
      </c>
      <c r="I522" s="37" t="s">
        <v>377</v>
      </c>
      <c r="J522" s="37" t="s">
        <v>375</v>
      </c>
      <c r="K522" s="37" t="s">
        <v>376</v>
      </c>
      <c r="L522" t="str">
        <f t="shared" si="26"/>
        <v>山形県尾花沢市</v>
      </c>
    </row>
    <row r="523" spans="1:12">
      <c r="A523" s="42">
        <v>6</v>
      </c>
      <c r="B523" s="37" t="s">
        <v>799</v>
      </c>
      <c r="C523" s="37" t="s">
        <v>801</v>
      </c>
      <c r="D523" s="37" t="s">
        <v>801</v>
      </c>
      <c r="E523" s="37" t="str">
        <f t="shared" si="24"/>
        <v/>
      </c>
      <c r="F523" s="39" t="str">
        <f t="shared" si="25"/>
        <v>山形県米沢市</v>
      </c>
      <c r="G523" s="3">
        <v>480</v>
      </c>
      <c r="H523" s="37" t="s">
        <v>801</v>
      </c>
      <c r="I523" s="37" t="s">
        <v>377</v>
      </c>
      <c r="J523" s="37" t="s">
        <v>375</v>
      </c>
      <c r="K523" s="37" t="s">
        <v>376</v>
      </c>
      <c r="L523" t="str">
        <f t="shared" si="26"/>
        <v>山形県米沢市</v>
      </c>
    </row>
    <row r="524" spans="1:12">
      <c r="A524" s="42">
        <v>6</v>
      </c>
      <c r="B524" s="37" t="s">
        <v>799</v>
      </c>
      <c r="C524" s="37" t="s">
        <v>840</v>
      </c>
      <c r="D524" s="37" t="s">
        <v>840</v>
      </c>
      <c r="E524" s="37" t="str">
        <f t="shared" si="24"/>
        <v/>
      </c>
      <c r="F524" s="39" t="str">
        <f t="shared" si="25"/>
        <v>山形県遊佐町</v>
      </c>
      <c r="G524" s="3">
        <v>519</v>
      </c>
      <c r="H524" s="37" t="s">
        <v>840</v>
      </c>
      <c r="I524" s="37" t="s">
        <v>574</v>
      </c>
      <c r="J524" s="37" t="s">
        <v>375</v>
      </c>
      <c r="K524" s="37" t="s">
        <v>413</v>
      </c>
      <c r="L524" t="str">
        <f t="shared" si="26"/>
        <v>山形県遊佐町</v>
      </c>
    </row>
    <row r="525" spans="1:12">
      <c r="A525" s="42">
        <v>7</v>
      </c>
      <c r="B525" s="37" t="s">
        <v>844</v>
      </c>
      <c r="C525" s="37" t="s">
        <v>848</v>
      </c>
      <c r="D525" s="37"/>
      <c r="E525" s="37" t="str">
        <f t="shared" si="24"/>
        <v>いわき市</v>
      </c>
      <c r="F525" s="39" t="str">
        <f t="shared" si="25"/>
        <v>福島県いわき市</v>
      </c>
      <c r="G525" s="3">
        <v>526</v>
      </c>
      <c r="H525" s="37" t="s">
        <v>848</v>
      </c>
      <c r="I525" s="37" t="s">
        <v>849</v>
      </c>
      <c r="J525" s="37" t="s">
        <v>380</v>
      </c>
      <c r="K525" s="37" t="s">
        <v>384</v>
      </c>
      <c r="L525" t="str">
        <f t="shared" si="26"/>
        <v>福島県いわき市</v>
      </c>
    </row>
    <row r="526" spans="1:12">
      <c r="A526" s="42">
        <v>7</v>
      </c>
      <c r="B526" s="37" t="s">
        <v>844</v>
      </c>
      <c r="C526" s="37" t="s">
        <v>3388</v>
      </c>
      <c r="D526" s="37" t="s">
        <v>3389</v>
      </c>
      <c r="E526" s="37" t="str">
        <f t="shared" si="24"/>
        <v/>
      </c>
      <c r="F526" s="39" t="str">
        <f t="shared" si="25"/>
        <v>福島県伊達市</v>
      </c>
      <c r="G526" s="3">
        <v>534</v>
      </c>
      <c r="H526" s="37" t="s">
        <v>857</v>
      </c>
      <c r="I526" s="37" t="s">
        <v>574</v>
      </c>
      <c r="J526" s="37" t="s">
        <v>380</v>
      </c>
      <c r="K526" s="37" t="s">
        <v>376</v>
      </c>
      <c r="L526" t="str">
        <f t="shared" si="26"/>
        <v>福島県伊達市</v>
      </c>
    </row>
    <row r="527" spans="1:12">
      <c r="A527" s="42">
        <v>7</v>
      </c>
      <c r="B527" s="37" t="s">
        <v>844</v>
      </c>
      <c r="C527" s="37" t="s">
        <v>3388</v>
      </c>
      <c r="D527" s="37" t="s">
        <v>3390</v>
      </c>
      <c r="E527" s="37" t="str">
        <f t="shared" si="24"/>
        <v/>
      </c>
      <c r="F527" s="39" t="str">
        <f t="shared" si="25"/>
        <v>福島県伊達市</v>
      </c>
      <c r="G527" s="3">
        <v>539</v>
      </c>
      <c r="H527" s="37" t="s">
        <v>862</v>
      </c>
      <c r="I527" s="37" t="s">
        <v>574</v>
      </c>
      <c r="J527" s="37" t="s">
        <v>380</v>
      </c>
      <c r="K527" s="37" t="s">
        <v>376</v>
      </c>
      <c r="L527" t="str">
        <f t="shared" si="26"/>
        <v>福島県伊達市</v>
      </c>
    </row>
    <row r="528" spans="1:12">
      <c r="A528" s="42">
        <v>7</v>
      </c>
      <c r="B528" s="37" t="s">
        <v>844</v>
      </c>
      <c r="C528" s="37" t="s">
        <v>3388</v>
      </c>
      <c r="D528" s="37" t="s">
        <v>3393</v>
      </c>
      <c r="E528" s="37" t="str">
        <f t="shared" si="24"/>
        <v/>
      </c>
      <c r="F528" s="39" t="str">
        <f t="shared" si="25"/>
        <v>福島県伊達市</v>
      </c>
      <c r="G528" s="3">
        <v>537</v>
      </c>
      <c r="H528" s="37" t="s">
        <v>860</v>
      </c>
      <c r="I528" s="37" t="s">
        <v>574</v>
      </c>
      <c r="J528" s="37" t="s">
        <v>380</v>
      </c>
      <c r="K528" s="37" t="s">
        <v>376</v>
      </c>
      <c r="L528" t="str">
        <f t="shared" si="26"/>
        <v>福島県伊達市</v>
      </c>
    </row>
    <row r="529" spans="1:12">
      <c r="A529" s="42">
        <v>7</v>
      </c>
      <c r="B529" s="37" t="s">
        <v>844</v>
      </c>
      <c r="C529" s="37" t="s">
        <v>3388</v>
      </c>
      <c r="D529" s="37" t="s">
        <v>3394</v>
      </c>
      <c r="E529" s="37" t="str">
        <f t="shared" si="24"/>
        <v/>
      </c>
      <c r="F529" s="39" t="str">
        <f t="shared" si="25"/>
        <v>福島県伊達市</v>
      </c>
      <c r="G529" s="3">
        <v>536</v>
      </c>
      <c r="H529" s="37" t="s">
        <v>859</v>
      </c>
      <c r="I529" s="37" t="s">
        <v>574</v>
      </c>
      <c r="J529" s="37" t="s">
        <v>380</v>
      </c>
      <c r="K529" s="37" t="s">
        <v>376</v>
      </c>
      <c r="L529" t="str">
        <f t="shared" si="26"/>
        <v>福島県伊達市</v>
      </c>
    </row>
    <row r="530" spans="1:12">
      <c r="A530" s="42">
        <v>7</v>
      </c>
      <c r="B530" s="37" t="s">
        <v>844</v>
      </c>
      <c r="C530" s="37" t="s">
        <v>3388</v>
      </c>
      <c r="D530" s="37" t="s">
        <v>3395</v>
      </c>
      <c r="E530" s="37" t="str">
        <f t="shared" si="24"/>
        <v/>
      </c>
      <c r="F530" s="39" t="str">
        <f t="shared" si="25"/>
        <v>福島県伊達市</v>
      </c>
      <c r="G530" s="3">
        <v>538</v>
      </c>
      <c r="H530" s="37" t="s">
        <v>861</v>
      </c>
      <c r="I530" s="37" t="s">
        <v>574</v>
      </c>
      <c r="J530" s="37" t="s">
        <v>380</v>
      </c>
      <c r="K530" s="37" t="s">
        <v>376</v>
      </c>
      <c r="L530" t="str">
        <f t="shared" si="26"/>
        <v>福島県伊達市</v>
      </c>
    </row>
    <row r="531" spans="1:12">
      <c r="A531" s="42">
        <v>7</v>
      </c>
      <c r="B531" s="37" t="s">
        <v>844</v>
      </c>
      <c r="C531" s="37" t="s">
        <v>876</v>
      </c>
      <c r="D531" s="37" t="s">
        <v>876</v>
      </c>
      <c r="E531" s="37" t="str">
        <f t="shared" si="24"/>
        <v/>
      </c>
      <c r="F531" s="39" t="str">
        <f t="shared" si="25"/>
        <v>福島県下郷町</v>
      </c>
      <c r="G531" s="3">
        <v>553</v>
      </c>
      <c r="H531" s="37" t="s">
        <v>876</v>
      </c>
      <c r="I531" s="37" t="s">
        <v>377</v>
      </c>
      <c r="J531" s="37" t="s">
        <v>375</v>
      </c>
      <c r="K531" s="37" t="s">
        <v>378</v>
      </c>
      <c r="L531" t="str">
        <f t="shared" si="26"/>
        <v>福島県下郷町</v>
      </c>
    </row>
    <row r="532" spans="1:12">
      <c r="A532" s="42">
        <v>7</v>
      </c>
      <c r="B532" s="37" t="s">
        <v>844</v>
      </c>
      <c r="C532" s="37" t="s">
        <v>890</v>
      </c>
      <c r="D532" s="37"/>
      <c r="E532" s="37" t="str">
        <f t="shared" si="24"/>
        <v>会津坂下町</v>
      </c>
      <c r="F532" s="39" t="str">
        <f t="shared" si="25"/>
        <v>福島県会津坂下町</v>
      </c>
      <c r="G532" s="3">
        <v>568</v>
      </c>
      <c r="H532" s="37" t="s">
        <v>890</v>
      </c>
      <c r="I532" s="37" t="s">
        <v>574</v>
      </c>
      <c r="J532" s="37" t="s">
        <v>380</v>
      </c>
      <c r="K532" s="37" t="s">
        <v>413</v>
      </c>
      <c r="L532" t="str">
        <f t="shared" si="26"/>
        <v>福島県会津坂下町</v>
      </c>
    </row>
    <row r="533" spans="1:12">
      <c r="A533" s="42">
        <v>7</v>
      </c>
      <c r="B533" s="37" t="s">
        <v>844</v>
      </c>
      <c r="C533" s="37" t="s">
        <v>3601</v>
      </c>
      <c r="D533" s="37" t="s">
        <v>3602</v>
      </c>
      <c r="E533" s="37" t="str">
        <f t="shared" si="24"/>
        <v/>
      </c>
      <c r="F533" s="39" t="str">
        <f t="shared" si="25"/>
        <v>福島県会津若松市</v>
      </c>
      <c r="G533" s="3">
        <v>571</v>
      </c>
      <c r="H533" s="37" t="s">
        <v>893</v>
      </c>
      <c r="I533" s="37" t="s">
        <v>377</v>
      </c>
      <c r="J533" s="37" t="s">
        <v>380</v>
      </c>
      <c r="K533" s="37" t="s">
        <v>378</v>
      </c>
      <c r="L533" t="str">
        <f t="shared" si="26"/>
        <v>福島県会津若松市</v>
      </c>
    </row>
    <row r="534" spans="1:12">
      <c r="A534" s="42">
        <v>7</v>
      </c>
      <c r="B534" s="37" t="s">
        <v>844</v>
      </c>
      <c r="C534" s="37" t="s">
        <v>3601</v>
      </c>
      <c r="D534" s="37"/>
      <c r="E534" s="37" t="str">
        <f t="shared" si="24"/>
        <v>会津若松市</v>
      </c>
      <c r="F534" s="39" t="str">
        <f t="shared" si="25"/>
        <v>福島県会津若松市</v>
      </c>
      <c r="G534" s="3">
        <v>524</v>
      </c>
      <c r="H534" s="37" t="s">
        <v>846</v>
      </c>
      <c r="I534" s="37" t="s">
        <v>574</v>
      </c>
      <c r="J534" s="37" t="s">
        <v>380</v>
      </c>
      <c r="K534" s="37" t="s">
        <v>376</v>
      </c>
      <c r="L534" t="str">
        <f t="shared" si="26"/>
        <v>福島県会津若松市</v>
      </c>
    </row>
    <row r="535" spans="1:12">
      <c r="A535" s="42">
        <v>7</v>
      </c>
      <c r="B535" s="37" t="s">
        <v>844</v>
      </c>
      <c r="C535" s="37" t="s">
        <v>3601</v>
      </c>
      <c r="D535" s="37" t="s">
        <v>3603</v>
      </c>
      <c r="E535" s="37" t="str">
        <f t="shared" si="24"/>
        <v/>
      </c>
      <c r="F535" s="39" t="str">
        <f t="shared" si="25"/>
        <v>福島県会津若松市</v>
      </c>
      <c r="G535" s="3">
        <v>559</v>
      </c>
      <c r="H535" s="37" t="s">
        <v>881</v>
      </c>
      <c r="I535" s="37" t="s">
        <v>574</v>
      </c>
      <c r="J535" s="37" t="s">
        <v>380</v>
      </c>
      <c r="K535" s="37" t="s">
        <v>413</v>
      </c>
      <c r="L535" t="str">
        <f t="shared" si="26"/>
        <v>福島県会津若松市</v>
      </c>
    </row>
    <row r="536" spans="1:12">
      <c r="A536" s="42">
        <v>7</v>
      </c>
      <c r="B536" s="37" t="s">
        <v>844</v>
      </c>
      <c r="C536" s="37" t="s">
        <v>3604</v>
      </c>
      <c r="D536" s="37" t="s">
        <v>3605</v>
      </c>
      <c r="E536" s="37" t="str">
        <f t="shared" si="24"/>
        <v/>
      </c>
      <c r="F536" s="39" t="str">
        <f t="shared" si="25"/>
        <v>福島県会津美里町</v>
      </c>
      <c r="G536" s="3">
        <v>572</v>
      </c>
      <c r="H536" s="37" t="s">
        <v>5542</v>
      </c>
      <c r="I536" s="37" t="s">
        <v>574</v>
      </c>
      <c r="J536" s="37" t="s">
        <v>380</v>
      </c>
      <c r="K536" s="37" t="s">
        <v>413</v>
      </c>
      <c r="L536" t="str">
        <f t="shared" si="26"/>
        <v>福島県会津美里町</v>
      </c>
    </row>
    <row r="537" spans="1:12">
      <c r="A537" s="42">
        <v>7</v>
      </c>
      <c r="B537" s="37" t="s">
        <v>844</v>
      </c>
      <c r="C537" s="37" t="s">
        <v>3604</v>
      </c>
      <c r="D537" s="37" t="s">
        <v>3606</v>
      </c>
      <c r="E537" s="37" t="str">
        <f t="shared" si="24"/>
        <v/>
      </c>
      <c r="F537" s="39" t="str">
        <f t="shared" si="25"/>
        <v>福島県会津美里町</v>
      </c>
      <c r="G537" s="3">
        <v>573</v>
      </c>
      <c r="H537" s="37" t="s">
        <v>894</v>
      </c>
      <c r="I537" s="37" t="s">
        <v>574</v>
      </c>
      <c r="J537" s="37" t="s">
        <v>380</v>
      </c>
      <c r="K537" s="37" t="s">
        <v>376</v>
      </c>
      <c r="L537" t="str">
        <f t="shared" si="26"/>
        <v>福島県会津美里町</v>
      </c>
    </row>
    <row r="538" spans="1:12">
      <c r="A538" s="42">
        <v>7</v>
      </c>
      <c r="B538" s="37" t="s">
        <v>844</v>
      </c>
      <c r="C538" s="37" t="s">
        <v>3604</v>
      </c>
      <c r="D538" s="37" t="s">
        <v>3607</v>
      </c>
      <c r="E538" s="37" t="str">
        <f t="shared" si="24"/>
        <v/>
      </c>
      <c r="F538" s="39" t="str">
        <f t="shared" si="25"/>
        <v>福島県会津美里町</v>
      </c>
      <c r="G538" s="3">
        <v>574</v>
      </c>
      <c r="H538" s="37" t="s">
        <v>895</v>
      </c>
      <c r="I538" s="37" t="s">
        <v>574</v>
      </c>
      <c r="J538" s="37" t="s">
        <v>380</v>
      </c>
      <c r="K538" s="37" t="s">
        <v>413</v>
      </c>
      <c r="L538" t="str">
        <f t="shared" si="26"/>
        <v>福島県会津美里町</v>
      </c>
    </row>
    <row r="539" spans="1:12">
      <c r="A539" s="42">
        <v>7</v>
      </c>
      <c r="B539" s="37" t="s">
        <v>844</v>
      </c>
      <c r="C539" s="37" t="s">
        <v>928</v>
      </c>
      <c r="D539" s="37" t="s">
        <v>928</v>
      </c>
      <c r="E539" s="37" t="str">
        <f t="shared" si="24"/>
        <v/>
      </c>
      <c r="F539" s="39" t="str">
        <f t="shared" si="25"/>
        <v>福島県葛尾村</v>
      </c>
      <c r="G539" s="3">
        <v>608</v>
      </c>
      <c r="H539" s="37" t="s">
        <v>928</v>
      </c>
      <c r="I539" s="37" t="s">
        <v>574</v>
      </c>
      <c r="J539" s="37" t="s">
        <v>380</v>
      </c>
      <c r="K539" s="37" t="s">
        <v>378</v>
      </c>
      <c r="L539" t="str">
        <f t="shared" si="26"/>
        <v>福島県葛尾村</v>
      </c>
    </row>
    <row r="540" spans="1:12">
      <c r="A540" s="42">
        <v>7</v>
      </c>
      <c r="B540" s="37" t="s">
        <v>844</v>
      </c>
      <c r="C540" s="37" t="s">
        <v>3669</v>
      </c>
      <c r="D540" s="37" t="s">
        <v>3670</v>
      </c>
      <c r="E540" s="37" t="str">
        <f t="shared" si="24"/>
        <v/>
      </c>
      <c r="F540" s="39" t="str">
        <f t="shared" si="25"/>
        <v>福島県喜多方市</v>
      </c>
      <c r="G540" s="3">
        <v>562</v>
      </c>
      <c r="H540" s="37" t="s">
        <v>884</v>
      </c>
      <c r="I540" s="37" t="s">
        <v>574</v>
      </c>
      <c r="J540" s="37" t="s">
        <v>380</v>
      </c>
      <c r="K540" s="37" t="s">
        <v>413</v>
      </c>
      <c r="L540" t="str">
        <f t="shared" si="26"/>
        <v>福島県喜多方市</v>
      </c>
    </row>
    <row r="541" spans="1:12">
      <c r="A541" s="42">
        <v>7</v>
      </c>
      <c r="B541" s="37" t="s">
        <v>844</v>
      </c>
      <c r="C541" s="37" t="s">
        <v>3669</v>
      </c>
      <c r="D541" s="37"/>
      <c r="E541" s="37" t="str">
        <f t="shared" si="24"/>
        <v>喜多方市</v>
      </c>
      <c r="F541" s="39" t="str">
        <f t="shared" si="25"/>
        <v>福島県喜多方市</v>
      </c>
      <c r="G541" s="3">
        <v>530</v>
      </c>
      <c r="H541" s="37" t="s">
        <v>853</v>
      </c>
      <c r="I541" s="37" t="s">
        <v>377</v>
      </c>
      <c r="J541" s="37" t="s">
        <v>380</v>
      </c>
      <c r="K541" s="37" t="s">
        <v>378</v>
      </c>
      <c r="L541" t="str">
        <f t="shared" si="26"/>
        <v>福島県喜多方市</v>
      </c>
    </row>
    <row r="542" spans="1:12">
      <c r="A542" s="42">
        <v>7</v>
      </c>
      <c r="B542" s="37" t="s">
        <v>844</v>
      </c>
      <c r="C542" s="37" t="s">
        <v>3669</v>
      </c>
      <c r="D542" s="37" t="s">
        <v>3671</v>
      </c>
      <c r="E542" s="37" t="str">
        <f t="shared" si="24"/>
        <v/>
      </c>
      <c r="F542" s="39" t="str">
        <f t="shared" si="25"/>
        <v>福島県喜多方市</v>
      </c>
      <c r="G542" s="3">
        <v>565</v>
      </c>
      <c r="H542" s="37" t="s">
        <v>887</v>
      </c>
      <c r="I542" s="37" t="s">
        <v>377</v>
      </c>
      <c r="J542" s="37" t="s">
        <v>375</v>
      </c>
      <c r="K542" s="37" t="s">
        <v>376</v>
      </c>
      <c r="L542" t="str">
        <f t="shared" si="26"/>
        <v>福島県喜多方市</v>
      </c>
    </row>
    <row r="543" spans="1:12">
      <c r="A543" s="42">
        <v>7</v>
      </c>
      <c r="B543" s="37" t="s">
        <v>844</v>
      </c>
      <c r="C543" s="37" t="s">
        <v>3669</v>
      </c>
      <c r="D543" s="37" t="s">
        <v>3672</v>
      </c>
      <c r="E543" s="37" t="str">
        <f t="shared" si="24"/>
        <v/>
      </c>
      <c r="F543" s="39" t="str">
        <f t="shared" si="25"/>
        <v>福島県喜多方市</v>
      </c>
      <c r="G543" s="3">
        <v>563</v>
      </c>
      <c r="H543" s="37" t="s">
        <v>885</v>
      </c>
      <c r="I543" s="37" t="s">
        <v>377</v>
      </c>
      <c r="J543" s="37" t="s">
        <v>375</v>
      </c>
      <c r="K543" s="37" t="s">
        <v>376</v>
      </c>
      <c r="L543" t="str">
        <f t="shared" si="26"/>
        <v>福島県喜多方市</v>
      </c>
    </row>
    <row r="544" spans="1:12">
      <c r="A544" s="42">
        <v>7</v>
      </c>
      <c r="B544" s="37" t="s">
        <v>844</v>
      </c>
      <c r="C544" s="37" t="s">
        <v>3669</v>
      </c>
      <c r="D544" s="37" t="s">
        <v>3673</v>
      </c>
      <c r="E544" s="37" t="str">
        <f t="shared" si="24"/>
        <v/>
      </c>
      <c r="F544" s="39" t="str">
        <f t="shared" si="25"/>
        <v>福島県喜多方市</v>
      </c>
      <c r="G544" s="3">
        <v>560</v>
      </c>
      <c r="H544" s="37" t="s">
        <v>882</v>
      </c>
      <c r="I544" s="37" t="s">
        <v>377</v>
      </c>
      <c r="J544" s="37" t="s">
        <v>375</v>
      </c>
      <c r="K544" s="37" t="s">
        <v>376</v>
      </c>
      <c r="L544" t="str">
        <f t="shared" si="26"/>
        <v>福島県喜多方市</v>
      </c>
    </row>
    <row r="545" spans="1:12">
      <c r="A545" s="42">
        <v>7</v>
      </c>
      <c r="B545" s="37" t="s">
        <v>844</v>
      </c>
      <c r="C545" s="37" t="s">
        <v>872</v>
      </c>
      <c r="D545" s="37" t="s">
        <v>872</v>
      </c>
      <c r="E545" s="37" t="str">
        <f t="shared" si="24"/>
        <v/>
      </c>
      <c r="F545" s="39" t="str">
        <f t="shared" si="25"/>
        <v>福島県鏡石町</v>
      </c>
      <c r="G545" s="3">
        <v>549</v>
      </c>
      <c r="H545" s="37" t="s">
        <v>872</v>
      </c>
      <c r="I545" s="37" t="s">
        <v>574</v>
      </c>
      <c r="J545" s="37" t="s">
        <v>380</v>
      </c>
      <c r="K545" s="37" t="s">
        <v>378</v>
      </c>
      <c r="L545" t="str">
        <f t="shared" si="26"/>
        <v>福島県鏡石町</v>
      </c>
    </row>
    <row r="546" spans="1:12">
      <c r="A546" s="42">
        <v>7</v>
      </c>
      <c r="B546" s="37" t="s">
        <v>844</v>
      </c>
      <c r="C546" s="37" t="s">
        <v>910</v>
      </c>
      <c r="D546" s="37" t="s">
        <v>910</v>
      </c>
      <c r="E546" s="37" t="str">
        <f t="shared" si="24"/>
        <v/>
      </c>
      <c r="F546" s="39" t="str">
        <f t="shared" si="25"/>
        <v>福島県玉川村</v>
      </c>
      <c r="G546" s="3">
        <v>590</v>
      </c>
      <c r="H546" s="37" t="s">
        <v>910</v>
      </c>
      <c r="I546" s="37" t="s">
        <v>574</v>
      </c>
      <c r="J546" s="37" t="s">
        <v>380</v>
      </c>
      <c r="K546" s="37" t="s">
        <v>378</v>
      </c>
      <c r="L546" t="str">
        <f t="shared" si="26"/>
        <v>福島県玉川村</v>
      </c>
    </row>
    <row r="547" spans="1:12">
      <c r="A547" s="42">
        <v>7</v>
      </c>
      <c r="B547" s="37" t="s">
        <v>844</v>
      </c>
      <c r="C547" s="37" t="s">
        <v>820</v>
      </c>
      <c r="D547" s="37" t="s">
        <v>820</v>
      </c>
      <c r="E547" s="37" t="str">
        <f t="shared" si="24"/>
        <v/>
      </c>
      <c r="F547" s="39" t="str">
        <f t="shared" si="25"/>
        <v>福島県金山町</v>
      </c>
      <c r="G547" s="3">
        <v>576</v>
      </c>
      <c r="H547" s="37" t="s">
        <v>820</v>
      </c>
      <c r="I547" s="37" t="s">
        <v>377</v>
      </c>
      <c r="J547" s="37" t="s">
        <v>375</v>
      </c>
      <c r="K547" s="37" t="s">
        <v>376</v>
      </c>
      <c r="L547" t="str">
        <f t="shared" si="26"/>
        <v>福島県金山町</v>
      </c>
    </row>
    <row r="548" spans="1:12">
      <c r="A548" s="42">
        <v>7</v>
      </c>
      <c r="B548" s="37" t="s">
        <v>844</v>
      </c>
      <c r="C548" s="37" t="s">
        <v>856</v>
      </c>
      <c r="D548" s="37" t="s">
        <v>856</v>
      </c>
      <c r="E548" s="37" t="str">
        <f t="shared" si="24"/>
        <v/>
      </c>
      <c r="F548" s="39" t="str">
        <f t="shared" si="25"/>
        <v>福島県桑折町</v>
      </c>
      <c r="G548" s="3">
        <v>533</v>
      </c>
      <c r="H548" s="37" t="s">
        <v>856</v>
      </c>
      <c r="I548" s="37" t="s">
        <v>574</v>
      </c>
      <c r="J548" s="37" t="s">
        <v>380</v>
      </c>
      <c r="K548" s="37" t="s">
        <v>376</v>
      </c>
      <c r="L548" t="str">
        <f t="shared" si="26"/>
        <v>福島県桑折町</v>
      </c>
    </row>
    <row r="549" spans="1:12">
      <c r="A549" s="42">
        <v>7</v>
      </c>
      <c r="B549" s="37" t="s">
        <v>844</v>
      </c>
      <c r="C549" s="37" t="s">
        <v>847</v>
      </c>
      <c r="D549" s="37" t="s">
        <v>847</v>
      </c>
      <c r="E549" s="37" t="str">
        <f t="shared" si="24"/>
        <v/>
      </c>
      <c r="F549" s="39" t="str">
        <f t="shared" si="25"/>
        <v>福島県郡山市</v>
      </c>
      <c r="G549" s="3">
        <v>525</v>
      </c>
      <c r="H549" s="37" t="s">
        <v>847</v>
      </c>
      <c r="I549" s="37" t="s">
        <v>574</v>
      </c>
      <c r="J549" s="37" t="s">
        <v>380</v>
      </c>
      <c r="K549" s="37" t="s">
        <v>376</v>
      </c>
      <c r="L549" t="str">
        <f t="shared" si="26"/>
        <v>福島県郡山市</v>
      </c>
    </row>
    <row r="550" spans="1:12">
      <c r="A550" s="42">
        <v>7</v>
      </c>
      <c r="B550" s="37" t="s">
        <v>844</v>
      </c>
      <c r="C550" s="37" t="s">
        <v>913</v>
      </c>
      <c r="D550" s="37" t="s">
        <v>913</v>
      </c>
      <c r="E550" s="37" t="str">
        <f t="shared" si="24"/>
        <v/>
      </c>
      <c r="F550" s="39" t="str">
        <f t="shared" si="25"/>
        <v>福島県古殿町</v>
      </c>
      <c r="G550" s="3">
        <v>593</v>
      </c>
      <c r="H550" s="37" t="s">
        <v>913</v>
      </c>
      <c r="I550" s="37" t="s">
        <v>574</v>
      </c>
      <c r="J550" s="37" t="s">
        <v>380</v>
      </c>
      <c r="K550" s="37" t="s">
        <v>378</v>
      </c>
      <c r="L550" t="str">
        <f t="shared" si="26"/>
        <v>福島県古殿町</v>
      </c>
    </row>
    <row r="551" spans="1:12">
      <c r="A551" s="42">
        <v>7</v>
      </c>
      <c r="B551" s="37" t="s">
        <v>844</v>
      </c>
      <c r="C551" s="37" t="s">
        <v>921</v>
      </c>
      <c r="D551" s="37" t="s">
        <v>921</v>
      </c>
      <c r="E551" s="37" t="str">
        <f t="shared" si="24"/>
        <v/>
      </c>
      <c r="F551" s="39" t="str">
        <f t="shared" si="25"/>
        <v>福島県広野町</v>
      </c>
      <c r="G551" s="3">
        <v>601</v>
      </c>
      <c r="H551" s="37" t="s">
        <v>921</v>
      </c>
      <c r="I551" s="37" t="s">
        <v>849</v>
      </c>
      <c r="J551" s="37" t="s">
        <v>380</v>
      </c>
      <c r="K551" s="37" t="s">
        <v>378</v>
      </c>
      <c r="L551" t="str">
        <f t="shared" si="26"/>
        <v>福島県広野町</v>
      </c>
    </row>
    <row r="552" spans="1:12">
      <c r="A552" s="42">
        <v>7</v>
      </c>
      <c r="B552" s="37" t="s">
        <v>844</v>
      </c>
      <c r="C552" s="37" t="s">
        <v>858</v>
      </c>
      <c r="D552" s="37" t="s">
        <v>858</v>
      </c>
      <c r="E552" s="37" t="str">
        <f t="shared" si="24"/>
        <v/>
      </c>
      <c r="F552" s="39" t="str">
        <f t="shared" si="25"/>
        <v>福島県国見町</v>
      </c>
      <c r="G552" s="3">
        <v>535</v>
      </c>
      <c r="H552" s="37" t="s">
        <v>858</v>
      </c>
      <c r="I552" s="37" t="s">
        <v>574</v>
      </c>
      <c r="J552" s="37" t="s">
        <v>380</v>
      </c>
      <c r="K552" s="37" t="s">
        <v>376</v>
      </c>
      <c r="L552" t="str">
        <f t="shared" si="26"/>
        <v>福島県国見町</v>
      </c>
    </row>
    <row r="553" spans="1:12">
      <c r="A553" s="42">
        <v>7</v>
      </c>
      <c r="B553" s="37" t="s">
        <v>844</v>
      </c>
      <c r="C553" s="37" t="s">
        <v>908</v>
      </c>
      <c r="D553" s="37" t="s">
        <v>908</v>
      </c>
      <c r="E553" s="37" t="str">
        <f t="shared" si="24"/>
        <v/>
      </c>
      <c r="F553" s="39" t="str">
        <f t="shared" si="25"/>
        <v>福島県鮫川村</v>
      </c>
      <c r="G553" s="3">
        <v>588</v>
      </c>
      <c r="H553" s="37" t="s">
        <v>908</v>
      </c>
      <c r="I553" s="37" t="s">
        <v>574</v>
      </c>
      <c r="J553" s="37" t="s">
        <v>380</v>
      </c>
      <c r="K553" s="37" t="s">
        <v>378</v>
      </c>
      <c r="L553" t="str">
        <f t="shared" si="26"/>
        <v>福島県鮫川村</v>
      </c>
    </row>
    <row r="554" spans="1:12">
      <c r="A554" s="42">
        <v>7</v>
      </c>
      <c r="B554" s="37" t="s">
        <v>844</v>
      </c>
      <c r="C554" s="37" t="s">
        <v>914</v>
      </c>
      <c r="D554" s="37" t="s">
        <v>914</v>
      </c>
      <c r="E554" s="37" t="str">
        <f t="shared" si="24"/>
        <v/>
      </c>
      <c r="F554" s="39" t="str">
        <f t="shared" si="25"/>
        <v>福島県三春町</v>
      </c>
      <c r="G554" s="3">
        <v>594</v>
      </c>
      <c r="H554" s="37" t="s">
        <v>914</v>
      </c>
      <c r="I554" s="37" t="s">
        <v>574</v>
      </c>
      <c r="J554" s="37" t="s">
        <v>380</v>
      </c>
      <c r="K554" s="37" t="s">
        <v>378</v>
      </c>
      <c r="L554" t="str">
        <f t="shared" si="26"/>
        <v>福島県三春町</v>
      </c>
    </row>
    <row r="555" spans="1:12">
      <c r="A555" s="42">
        <v>7</v>
      </c>
      <c r="B555" s="37" t="s">
        <v>844</v>
      </c>
      <c r="C555" s="37" t="s">
        <v>896</v>
      </c>
      <c r="D555" s="37" t="s">
        <v>896</v>
      </c>
      <c r="E555" s="37" t="str">
        <f t="shared" si="24"/>
        <v/>
      </c>
      <c r="F555" s="39" t="str">
        <f t="shared" si="25"/>
        <v>福島県三島町</v>
      </c>
      <c r="G555" s="3">
        <v>575</v>
      </c>
      <c r="H555" s="37" t="s">
        <v>896</v>
      </c>
      <c r="I555" s="37" t="s">
        <v>377</v>
      </c>
      <c r="J555" s="37" t="s">
        <v>375</v>
      </c>
      <c r="K555" s="37" t="s">
        <v>376</v>
      </c>
      <c r="L555" t="str">
        <f t="shared" si="26"/>
        <v>福島県三島町</v>
      </c>
    </row>
    <row r="556" spans="1:12">
      <c r="A556" s="42">
        <v>7</v>
      </c>
      <c r="B556" s="37" t="s">
        <v>844</v>
      </c>
      <c r="C556" s="37" t="s">
        <v>915</v>
      </c>
      <c r="D556" s="37" t="s">
        <v>915</v>
      </c>
      <c r="E556" s="37" t="str">
        <f t="shared" si="24"/>
        <v/>
      </c>
      <c r="F556" s="39" t="str">
        <f t="shared" si="25"/>
        <v>福島県小野町</v>
      </c>
      <c r="G556" s="3">
        <v>595</v>
      </c>
      <c r="H556" s="37" t="s">
        <v>915</v>
      </c>
      <c r="I556" s="37" t="s">
        <v>377</v>
      </c>
      <c r="J556" s="37" t="s">
        <v>380</v>
      </c>
      <c r="K556" s="37" t="s">
        <v>384</v>
      </c>
      <c r="L556" t="str">
        <f t="shared" si="26"/>
        <v>福島県小野町</v>
      </c>
    </row>
    <row r="557" spans="1:12">
      <c r="A557" s="42">
        <v>7</v>
      </c>
      <c r="B557" s="37" t="s">
        <v>844</v>
      </c>
      <c r="C557" s="37" t="s">
        <v>897</v>
      </c>
      <c r="D557" s="37" t="s">
        <v>897</v>
      </c>
      <c r="E557" s="37" t="str">
        <f t="shared" si="24"/>
        <v/>
      </c>
      <c r="F557" s="39" t="str">
        <f t="shared" si="25"/>
        <v>福島県昭和村</v>
      </c>
      <c r="G557" s="3">
        <v>577</v>
      </c>
      <c r="H557" s="37" t="s">
        <v>897</v>
      </c>
      <c r="I557" s="37" t="s">
        <v>377</v>
      </c>
      <c r="J557" s="37" t="s">
        <v>375</v>
      </c>
      <c r="K557" s="37" t="s">
        <v>376</v>
      </c>
      <c r="L557" t="str">
        <f t="shared" si="26"/>
        <v>福島県昭和村</v>
      </c>
    </row>
    <row r="558" spans="1:12">
      <c r="A558" s="42">
        <v>7</v>
      </c>
      <c r="B558" s="37" t="s">
        <v>844</v>
      </c>
      <c r="C558" s="37" t="s">
        <v>929</v>
      </c>
      <c r="D558" s="37" t="s">
        <v>929</v>
      </c>
      <c r="E558" s="37" t="str">
        <f t="shared" si="24"/>
        <v/>
      </c>
      <c r="F558" s="39" t="str">
        <f t="shared" si="25"/>
        <v>福島県新地町</v>
      </c>
      <c r="G558" s="3">
        <v>609</v>
      </c>
      <c r="H558" s="37" t="s">
        <v>929</v>
      </c>
      <c r="I558" s="37" t="s">
        <v>574</v>
      </c>
      <c r="J558" s="37" t="s">
        <v>380</v>
      </c>
      <c r="K558" s="37" t="s">
        <v>378</v>
      </c>
      <c r="L558" t="str">
        <f t="shared" si="26"/>
        <v>福島県新地町</v>
      </c>
    </row>
    <row r="559" spans="1:12">
      <c r="A559" s="42">
        <v>7</v>
      </c>
      <c r="B559" s="37" t="s">
        <v>844</v>
      </c>
      <c r="C559" s="37" t="s">
        <v>4465</v>
      </c>
      <c r="D559" s="37" t="s">
        <v>4466</v>
      </c>
      <c r="E559" s="37" t="str">
        <f t="shared" si="24"/>
        <v/>
      </c>
      <c r="F559" s="39" t="str">
        <f t="shared" si="25"/>
        <v>福島県須賀川市</v>
      </c>
      <c r="G559" s="3">
        <v>550</v>
      </c>
      <c r="H559" s="37" t="s">
        <v>873</v>
      </c>
      <c r="I559" s="37" t="s">
        <v>574</v>
      </c>
      <c r="J559" s="37" t="s">
        <v>380</v>
      </c>
      <c r="K559" s="37" t="s">
        <v>378</v>
      </c>
      <c r="L559" t="str">
        <f t="shared" si="26"/>
        <v>福島県須賀川市</v>
      </c>
    </row>
    <row r="560" spans="1:12">
      <c r="A560" s="42">
        <v>7</v>
      </c>
      <c r="B560" s="37" t="s">
        <v>844</v>
      </c>
      <c r="C560" s="37" t="s">
        <v>4465</v>
      </c>
      <c r="D560" s="37"/>
      <c r="E560" s="37" t="str">
        <f t="shared" si="24"/>
        <v>須賀川市</v>
      </c>
      <c r="F560" s="39" t="str">
        <f t="shared" si="25"/>
        <v>福島県須賀川市</v>
      </c>
      <c r="G560" s="3">
        <v>529</v>
      </c>
      <c r="H560" s="37" t="s">
        <v>852</v>
      </c>
      <c r="I560" s="37" t="s">
        <v>574</v>
      </c>
      <c r="J560" s="37" t="s">
        <v>380</v>
      </c>
      <c r="K560" s="37" t="s">
        <v>378</v>
      </c>
      <c r="L560" t="str">
        <f t="shared" si="26"/>
        <v>福島県須賀川市</v>
      </c>
    </row>
    <row r="561" spans="1:12">
      <c r="A561" s="42">
        <v>7</v>
      </c>
      <c r="B561" s="37" t="s">
        <v>844</v>
      </c>
      <c r="C561" s="37" t="s">
        <v>4465</v>
      </c>
      <c r="D561" s="37" t="s">
        <v>4467</v>
      </c>
      <c r="E561" s="37" t="str">
        <f t="shared" si="24"/>
        <v/>
      </c>
      <c r="F561" s="39" t="str">
        <f t="shared" si="25"/>
        <v>福島県須賀川市</v>
      </c>
      <c r="G561" s="3">
        <v>548</v>
      </c>
      <c r="H561" s="37" t="s">
        <v>871</v>
      </c>
      <c r="I561" s="37" t="s">
        <v>377</v>
      </c>
      <c r="J561" s="37" t="s">
        <v>380</v>
      </c>
      <c r="K561" s="37" t="s">
        <v>384</v>
      </c>
      <c r="L561" t="str">
        <f t="shared" si="26"/>
        <v>福島県須賀川市</v>
      </c>
    </row>
    <row r="562" spans="1:12">
      <c r="A562" s="42">
        <v>7</v>
      </c>
      <c r="B562" s="37" t="s">
        <v>844</v>
      </c>
      <c r="C562" s="37" t="s">
        <v>886</v>
      </c>
      <c r="D562" s="37"/>
      <c r="E562" s="37" t="str">
        <f t="shared" si="24"/>
        <v>西会津町</v>
      </c>
      <c r="F562" s="39" t="str">
        <f t="shared" si="25"/>
        <v>福島県西会津町</v>
      </c>
      <c r="G562" s="3">
        <v>564</v>
      </c>
      <c r="H562" s="37" t="s">
        <v>886</v>
      </c>
      <c r="I562" s="37" t="s">
        <v>377</v>
      </c>
      <c r="J562" s="37" t="s">
        <v>375</v>
      </c>
      <c r="K562" s="37" t="s">
        <v>376</v>
      </c>
      <c r="L562" t="str">
        <f t="shared" si="26"/>
        <v>福島県西会津町</v>
      </c>
    </row>
    <row r="563" spans="1:12">
      <c r="A563" s="42">
        <v>7</v>
      </c>
      <c r="B563" s="37" t="s">
        <v>844</v>
      </c>
      <c r="C563" s="37" t="s">
        <v>898</v>
      </c>
      <c r="D563" s="37" t="s">
        <v>898</v>
      </c>
      <c r="E563" s="37" t="str">
        <f t="shared" si="24"/>
        <v/>
      </c>
      <c r="F563" s="39" t="str">
        <f t="shared" si="25"/>
        <v>福島県西郷村</v>
      </c>
      <c r="G563" s="3">
        <v>578</v>
      </c>
      <c r="H563" s="37" t="s">
        <v>898</v>
      </c>
      <c r="I563" s="37" t="s">
        <v>574</v>
      </c>
      <c r="J563" s="37" t="s">
        <v>380</v>
      </c>
      <c r="K563" s="37" t="s">
        <v>376</v>
      </c>
      <c r="L563" t="str">
        <f t="shared" si="26"/>
        <v>福島県西郷村</v>
      </c>
    </row>
    <row r="564" spans="1:12">
      <c r="A564" s="42">
        <v>7</v>
      </c>
      <c r="B564" s="37" t="s">
        <v>844</v>
      </c>
      <c r="C564" s="37" t="s">
        <v>909</v>
      </c>
      <c r="D564" s="37" t="s">
        <v>909</v>
      </c>
      <c r="E564" s="37" t="str">
        <f t="shared" si="24"/>
        <v/>
      </c>
      <c r="F564" s="39" t="str">
        <f t="shared" si="25"/>
        <v>福島県石川町</v>
      </c>
      <c r="G564" s="3">
        <v>589</v>
      </c>
      <c r="H564" s="37" t="s">
        <v>909</v>
      </c>
      <c r="I564" s="37" t="s">
        <v>574</v>
      </c>
      <c r="J564" s="37" t="s">
        <v>380</v>
      </c>
      <c r="K564" s="37" t="s">
        <v>378</v>
      </c>
      <c r="L564" t="str">
        <f t="shared" si="26"/>
        <v>福島県石川町</v>
      </c>
    </row>
    <row r="565" spans="1:12">
      <c r="A565" s="42">
        <v>7</v>
      </c>
      <c r="B565" s="37" t="s">
        <v>844</v>
      </c>
      <c r="C565" s="37" t="s">
        <v>924</v>
      </c>
      <c r="D565" s="37" t="s">
        <v>924</v>
      </c>
      <c r="E565" s="37" t="str">
        <f t="shared" si="24"/>
        <v/>
      </c>
      <c r="F565" s="39" t="str">
        <f t="shared" si="25"/>
        <v>福島県川内村</v>
      </c>
      <c r="G565" s="3">
        <v>604</v>
      </c>
      <c r="H565" s="37" t="s">
        <v>924</v>
      </c>
      <c r="I565" s="37" t="s">
        <v>377</v>
      </c>
      <c r="J565" s="37" t="s">
        <v>380</v>
      </c>
      <c r="K565" s="37" t="s">
        <v>384</v>
      </c>
      <c r="L565" t="str">
        <f t="shared" si="26"/>
        <v>福島県川内村</v>
      </c>
    </row>
    <row r="566" spans="1:12">
      <c r="A566" s="42">
        <v>7</v>
      </c>
      <c r="B566" s="37" t="s">
        <v>844</v>
      </c>
      <c r="C566" s="37" t="s">
        <v>863</v>
      </c>
      <c r="D566" s="37" t="s">
        <v>863</v>
      </c>
      <c r="E566" s="37" t="str">
        <f t="shared" si="24"/>
        <v/>
      </c>
      <c r="F566" s="39" t="str">
        <f t="shared" si="25"/>
        <v>福島県川俣町</v>
      </c>
      <c r="G566" s="3">
        <v>540</v>
      </c>
      <c r="H566" s="37" t="s">
        <v>863</v>
      </c>
      <c r="I566" s="37" t="s">
        <v>574</v>
      </c>
      <c r="J566" s="37" t="s">
        <v>380</v>
      </c>
      <c r="K566" s="37" t="s">
        <v>376</v>
      </c>
      <c r="L566" t="str">
        <f t="shared" si="26"/>
        <v>福島県川俣町</v>
      </c>
    </row>
    <row r="567" spans="1:12">
      <c r="A567" s="42">
        <v>7</v>
      </c>
      <c r="B567" s="37" t="s">
        <v>844</v>
      </c>
      <c r="C567" s="37" t="s">
        <v>901</v>
      </c>
      <c r="D567" s="37" t="s">
        <v>901</v>
      </c>
      <c r="E567" s="37" t="str">
        <f t="shared" si="24"/>
        <v/>
      </c>
      <c r="F567" s="39" t="str">
        <f t="shared" si="25"/>
        <v>福島県泉崎村</v>
      </c>
      <c r="G567" s="3">
        <v>581</v>
      </c>
      <c r="H567" s="37" t="s">
        <v>901</v>
      </c>
      <c r="I567" s="37" t="s">
        <v>574</v>
      </c>
      <c r="J567" s="37" t="s">
        <v>380</v>
      </c>
      <c r="K567" s="37" t="s">
        <v>378</v>
      </c>
      <c r="L567" t="str">
        <f t="shared" si="26"/>
        <v>福島県泉崎村</v>
      </c>
    </row>
    <row r="568" spans="1:12">
      <c r="A568" s="42">
        <v>7</v>
      </c>
      <c r="B568" s="37" t="s">
        <v>844</v>
      </c>
      <c r="C568" s="37" t="s">
        <v>912</v>
      </c>
      <c r="D568" s="37" t="s">
        <v>912</v>
      </c>
      <c r="E568" s="37" t="str">
        <f t="shared" si="24"/>
        <v/>
      </c>
      <c r="F568" s="39" t="str">
        <f t="shared" si="25"/>
        <v>福島県浅川町</v>
      </c>
      <c r="G568" s="3">
        <v>592</v>
      </c>
      <c r="H568" s="37" t="s">
        <v>912</v>
      </c>
      <c r="I568" s="37" t="s">
        <v>574</v>
      </c>
      <c r="J568" s="37" t="s">
        <v>380</v>
      </c>
      <c r="K568" s="37" t="s">
        <v>378</v>
      </c>
      <c r="L568" t="str">
        <f t="shared" si="26"/>
        <v>福島県浅川町</v>
      </c>
    </row>
    <row r="569" spans="1:12">
      <c r="A569" s="42">
        <v>7</v>
      </c>
      <c r="B569" s="37" t="s">
        <v>844</v>
      </c>
      <c r="C569" s="37" t="s">
        <v>926</v>
      </c>
      <c r="D569" s="37" t="s">
        <v>926</v>
      </c>
      <c r="E569" s="37" t="str">
        <f t="shared" si="24"/>
        <v/>
      </c>
      <c r="F569" s="39" t="str">
        <f t="shared" si="25"/>
        <v>福島県双葉町</v>
      </c>
      <c r="G569" s="3">
        <v>606</v>
      </c>
      <c r="H569" s="37" t="s">
        <v>926</v>
      </c>
      <c r="I569" s="37" t="s">
        <v>849</v>
      </c>
      <c r="J569" s="37" t="s">
        <v>380</v>
      </c>
      <c r="K569" s="37" t="s">
        <v>384</v>
      </c>
      <c r="L569" t="str">
        <f t="shared" si="26"/>
        <v>福島県双葉町</v>
      </c>
    </row>
    <row r="570" spans="1:12">
      <c r="A570" s="42">
        <v>7</v>
      </c>
      <c r="B570" s="37" t="s">
        <v>844</v>
      </c>
      <c r="C570" s="37" t="s">
        <v>854</v>
      </c>
      <c r="D570" s="37" t="s">
        <v>854</v>
      </c>
      <c r="E570" s="37" t="str">
        <f t="shared" si="24"/>
        <v/>
      </c>
      <c r="F570" s="39" t="str">
        <f t="shared" si="25"/>
        <v>福島県相馬市</v>
      </c>
      <c r="G570" s="3">
        <v>531</v>
      </c>
      <c r="H570" s="37" t="s">
        <v>854</v>
      </c>
      <c r="I570" s="37" t="s">
        <v>574</v>
      </c>
      <c r="J570" s="37" t="s">
        <v>380</v>
      </c>
      <c r="K570" s="37" t="s">
        <v>378</v>
      </c>
      <c r="L570" t="str">
        <f t="shared" si="26"/>
        <v>福島県相馬市</v>
      </c>
    </row>
    <row r="571" spans="1:12">
      <c r="A571" s="42">
        <v>7</v>
      </c>
      <c r="B571" s="37" t="s">
        <v>844</v>
      </c>
      <c r="C571" s="37" t="s">
        <v>866</v>
      </c>
      <c r="D571" s="37" t="s">
        <v>866</v>
      </c>
      <c r="E571" s="37" t="str">
        <f t="shared" si="24"/>
        <v/>
      </c>
      <c r="F571" s="39" t="str">
        <f t="shared" si="25"/>
        <v>福島県大玉村</v>
      </c>
      <c r="G571" s="3">
        <v>543</v>
      </c>
      <c r="H571" s="37" t="s">
        <v>866</v>
      </c>
      <c r="I571" s="37" t="s">
        <v>377</v>
      </c>
      <c r="J571" s="37" t="s">
        <v>375</v>
      </c>
      <c r="K571" s="37" t="s">
        <v>378</v>
      </c>
      <c r="L571" t="str">
        <f t="shared" si="26"/>
        <v>福島県大玉村</v>
      </c>
    </row>
    <row r="572" spans="1:12">
      <c r="A572" s="42">
        <v>7</v>
      </c>
      <c r="B572" s="37" t="s">
        <v>844</v>
      </c>
      <c r="C572" s="37" t="s">
        <v>925</v>
      </c>
      <c r="D572" s="37" t="s">
        <v>925</v>
      </c>
      <c r="E572" s="37" t="str">
        <f t="shared" si="24"/>
        <v/>
      </c>
      <c r="F572" s="39" t="str">
        <f t="shared" si="25"/>
        <v>福島県大熊町</v>
      </c>
      <c r="G572" s="3">
        <v>605</v>
      </c>
      <c r="H572" s="37" t="s">
        <v>925</v>
      </c>
      <c r="I572" s="37" t="s">
        <v>849</v>
      </c>
      <c r="J572" s="37" t="s">
        <v>380</v>
      </c>
      <c r="K572" s="37" t="s">
        <v>384</v>
      </c>
      <c r="L572" t="str">
        <f t="shared" si="26"/>
        <v>福島県大熊町</v>
      </c>
    </row>
    <row r="573" spans="1:12">
      <c r="A573" s="42">
        <v>7</v>
      </c>
      <c r="B573" s="37" t="s">
        <v>844</v>
      </c>
      <c r="C573" s="37" t="s">
        <v>880</v>
      </c>
      <c r="D573" s="37" t="s">
        <v>880</v>
      </c>
      <c r="E573" s="37" t="str">
        <f t="shared" si="24"/>
        <v/>
      </c>
      <c r="F573" s="39" t="str">
        <f t="shared" si="25"/>
        <v>福島県只見町</v>
      </c>
      <c r="G573" s="3">
        <v>558</v>
      </c>
      <c r="H573" s="37" t="s">
        <v>880</v>
      </c>
      <c r="I573" s="37" t="s">
        <v>377</v>
      </c>
      <c r="J573" s="37" t="s">
        <v>375</v>
      </c>
      <c r="K573" s="37" t="s">
        <v>376</v>
      </c>
      <c r="L573" t="str">
        <f t="shared" si="26"/>
        <v>福島県只見町</v>
      </c>
    </row>
    <row r="574" spans="1:12">
      <c r="A574" s="42">
        <v>7</v>
      </c>
      <c r="B574" s="37" t="s">
        <v>844</v>
      </c>
      <c r="C574" s="37" t="s">
        <v>905</v>
      </c>
      <c r="D574" s="37" t="s">
        <v>905</v>
      </c>
      <c r="E574" s="37" t="str">
        <f t="shared" si="24"/>
        <v/>
      </c>
      <c r="F574" s="39" t="str">
        <f t="shared" si="25"/>
        <v>福島県棚倉町</v>
      </c>
      <c r="G574" s="3">
        <v>585</v>
      </c>
      <c r="H574" s="37" t="s">
        <v>905</v>
      </c>
      <c r="I574" s="37" t="s">
        <v>574</v>
      </c>
      <c r="J574" s="37" t="s">
        <v>380</v>
      </c>
      <c r="K574" s="37" t="s">
        <v>378</v>
      </c>
      <c r="L574" t="str">
        <f t="shared" si="26"/>
        <v>福島県棚倉町</v>
      </c>
    </row>
    <row r="575" spans="1:12">
      <c r="A575" s="42">
        <v>7</v>
      </c>
      <c r="B575" s="37" t="s">
        <v>844</v>
      </c>
      <c r="C575" s="37" t="s">
        <v>902</v>
      </c>
      <c r="D575" s="37" t="s">
        <v>902</v>
      </c>
      <c r="E575" s="37" t="str">
        <f t="shared" si="24"/>
        <v/>
      </c>
      <c r="F575" s="39" t="str">
        <f t="shared" si="25"/>
        <v>福島県中島村</v>
      </c>
      <c r="G575" s="3">
        <v>582</v>
      </c>
      <c r="H575" s="37" t="s">
        <v>902</v>
      </c>
      <c r="I575" s="37" t="s">
        <v>574</v>
      </c>
      <c r="J575" s="37" t="s">
        <v>380</v>
      </c>
      <c r="K575" s="37" t="s">
        <v>378</v>
      </c>
      <c r="L575" t="str">
        <f t="shared" si="26"/>
        <v>福島県中島村</v>
      </c>
    </row>
    <row r="576" spans="1:12">
      <c r="A576" s="42">
        <v>7</v>
      </c>
      <c r="B576" s="37" t="s">
        <v>844</v>
      </c>
      <c r="C576" s="37" t="s">
        <v>889</v>
      </c>
      <c r="D576" s="37"/>
      <c r="E576" s="37" t="str">
        <f t="shared" si="24"/>
        <v>猪苗代町</v>
      </c>
      <c r="F576" s="39" t="str">
        <f t="shared" si="25"/>
        <v>福島県猪苗代町</v>
      </c>
      <c r="G576" s="3">
        <v>567</v>
      </c>
      <c r="H576" s="37" t="s">
        <v>889</v>
      </c>
      <c r="I576" s="37" t="s">
        <v>377</v>
      </c>
      <c r="J576" s="37" t="s">
        <v>375</v>
      </c>
      <c r="K576" s="37" t="s">
        <v>378</v>
      </c>
      <c r="L576" t="str">
        <f t="shared" si="26"/>
        <v>福島県猪苗代町</v>
      </c>
    </row>
    <row r="577" spans="1:12">
      <c r="A577" s="42">
        <v>7</v>
      </c>
      <c r="B577" s="37" t="s">
        <v>844</v>
      </c>
      <c r="C577" s="37" t="s">
        <v>874</v>
      </c>
      <c r="D577" s="37" t="s">
        <v>874</v>
      </c>
      <c r="E577" s="37" t="str">
        <f t="shared" si="24"/>
        <v/>
      </c>
      <c r="F577" s="39" t="str">
        <f t="shared" si="25"/>
        <v>福島県天栄村</v>
      </c>
      <c r="G577" s="3">
        <v>551</v>
      </c>
      <c r="H577" s="37" t="s">
        <v>874</v>
      </c>
      <c r="I577" s="37" t="s">
        <v>377</v>
      </c>
      <c r="J577" s="37" t="s">
        <v>380</v>
      </c>
      <c r="K577" s="37" t="s">
        <v>384</v>
      </c>
      <c r="L577" t="str">
        <f t="shared" si="26"/>
        <v>福島県天栄村</v>
      </c>
    </row>
    <row r="578" spans="1:12">
      <c r="A578" s="42">
        <v>7</v>
      </c>
      <c r="B578" s="37" t="s">
        <v>844</v>
      </c>
      <c r="C578" s="37" t="s">
        <v>4589</v>
      </c>
      <c r="D578" s="37" t="s">
        <v>4996</v>
      </c>
      <c r="E578" s="37" t="str">
        <f t="shared" si="24"/>
        <v/>
      </c>
      <c r="F578" s="39" t="str">
        <f t="shared" si="25"/>
        <v>福島県田村市</v>
      </c>
      <c r="G578" s="3">
        <v>599</v>
      </c>
      <c r="H578" s="37" t="s">
        <v>919</v>
      </c>
      <c r="I578" s="37" t="s">
        <v>377</v>
      </c>
      <c r="J578" s="37" t="s">
        <v>380</v>
      </c>
      <c r="K578" s="37" t="s">
        <v>384</v>
      </c>
      <c r="L578" t="str">
        <f t="shared" si="26"/>
        <v>福島県田村市</v>
      </c>
    </row>
    <row r="579" spans="1:12">
      <c r="A579" s="42">
        <v>7</v>
      </c>
      <c r="B579" s="37" t="s">
        <v>844</v>
      </c>
      <c r="C579" s="37" t="s">
        <v>4589</v>
      </c>
      <c r="D579" s="37" t="s">
        <v>4997</v>
      </c>
      <c r="E579" s="37" t="str">
        <f t="shared" ref="E579:E642" si="27">IF(D579="",C579,"")</f>
        <v/>
      </c>
      <c r="F579" s="39" t="str">
        <f t="shared" ref="F579:F642" si="28">B579&amp;C579</f>
        <v>福島県田村市</v>
      </c>
      <c r="G579" s="3">
        <v>600</v>
      </c>
      <c r="H579" s="37" t="s">
        <v>920</v>
      </c>
      <c r="I579" s="37" t="s">
        <v>377</v>
      </c>
      <c r="J579" s="37" t="s">
        <v>380</v>
      </c>
      <c r="K579" s="37" t="s">
        <v>384</v>
      </c>
      <c r="L579" t="str">
        <f t="shared" ref="L579:L642" si="29">F579</f>
        <v>福島県田村市</v>
      </c>
    </row>
    <row r="580" spans="1:12">
      <c r="A580" s="42">
        <v>7</v>
      </c>
      <c r="B580" s="37" t="s">
        <v>844</v>
      </c>
      <c r="C580" s="37" t="s">
        <v>4589</v>
      </c>
      <c r="D580" s="37" t="s">
        <v>4998</v>
      </c>
      <c r="E580" s="37" t="str">
        <f t="shared" si="27"/>
        <v/>
      </c>
      <c r="F580" s="39" t="str">
        <f t="shared" si="28"/>
        <v>福島県田村市</v>
      </c>
      <c r="G580" s="3">
        <v>597</v>
      </c>
      <c r="H580" s="37" t="s">
        <v>917</v>
      </c>
      <c r="I580" s="37" t="s">
        <v>377</v>
      </c>
      <c r="J580" s="37" t="s">
        <v>380</v>
      </c>
      <c r="K580" s="37" t="s">
        <v>384</v>
      </c>
      <c r="L580" t="str">
        <f t="shared" si="29"/>
        <v>福島県田村市</v>
      </c>
    </row>
    <row r="581" spans="1:12">
      <c r="A581" s="42">
        <v>7</v>
      </c>
      <c r="B581" s="37" t="s">
        <v>844</v>
      </c>
      <c r="C581" s="37" t="s">
        <v>4589</v>
      </c>
      <c r="D581" s="37" t="s">
        <v>4999</v>
      </c>
      <c r="E581" s="37" t="str">
        <f t="shared" si="27"/>
        <v/>
      </c>
      <c r="F581" s="39" t="str">
        <f t="shared" si="28"/>
        <v>福島県田村市</v>
      </c>
      <c r="G581" s="3">
        <v>596</v>
      </c>
      <c r="H581" s="37" t="s">
        <v>916</v>
      </c>
      <c r="I581" s="37" t="s">
        <v>377</v>
      </c>
      <c r="J581" s="37" t="s">
        <v>380</v>
      </c>
      <c r="K581" s="37" t="s">
        <v>384</v>
      </c>
      <c r="L581" t="str">
        <f t="shared" si="29"/>
        <v>福島県田村市</v>
      </c>
    </row>
    <row r="582" spans="1:12">
      <c r="A582" s="42">
        <v>7</v>
      </c>
      <c r="B582" s="37" t="s">
        <v>844</v>
      </c>
      <c r="C582" s="37" t="s">
        <v>4589</v>
      </c>
      <c r="D582" s="37" t="s">
        <v>5000</v>
      </c>
      <c r="E582" s="37" t="str">
        <f t="shared" si="27"/>
        <v/>
      </c>
      <c r="F582" s="39" t="str">
        <f t="shared" si="28"/>
        <v>福島県田村市</v>
      </c>
      <c r="G582" s="3">
        <v>598</v>
      </c>
      <c r="H582" s="37" t="s">
        <v>918</v>
      </c>
      <c r="I582" s="37" t="s">
        <v>574</v>
      </c>
      <c r="J582" s="37" t="s">
        <v>380</v>
      </c>
      <c r="K582" s="37" t="s">
        <v>378</v>
      </c>
      <c r="L582" t="str">
        <f t="shared" si="29"/>
        <v>福島県田村市</v>
      </c>
    </row>
    <row r="583" spans="1:12">
      <c r="A583" s="42">
        <v>7</v>
      </c>
      <c r="B583" s="37" t="s">
        <v>844</v>
      </c>
      <c r="C583" s="37" t="s">
        <v>891</v>
      </c>
      <c r="D583" s="37" t="s">
        <v>891</v>
      </c>
      <c r="E583" s="37" t="str">
        <f t="shared" si="27"/>
        <v/>
      </c>
      <c r="F583" s="39" t="str">
        <f t="shared" si="28"/>
        <v>福島県湯川村</v>
      </c>
      <c r="G583" s="3">
        <v>569</v>
      </c>
      <c r="H583" s="37" t="s">
        <v>891</v>
      </c>
      <c r="I583" s="37" t="s">
        <v>574</v>
      </c>
      <c r="J583" s="37" t="s">
        <v>380</v>
      </c>
      <c r="K583" s="37" t="s">
        <v>413</v>
      </c>
      <c r="L583" t="str">
        <f t="shared" si="29"/>
        <v>福島県湯川村</v>
      </c>
    </row>
    <row r="584" spans="1:12">
      <c r="A584" s="42">
        <v>7</v>
      </c>
      <c r="B584" s="37" t="s">
        <v>844</v>
      </c>
      <c r="C584" s="37" t="s">
        <v>922</v>
      </c>
      <c r="D584" s="37" t="s">
        <v>922</v>
      </c>
      <c r="E584" s="37" t="str">
        <f t="shared" si="27"/>
        <v/>
      </c>
      <c r="F584" s="39" t="str">
        <f t="shared" si="28"/>
        <v>福島県楢葉町</v>
      </c>
      <c r="G584" s="3">
        <v>602</v>
      </c>
      <c r="H584" s="37" t="s">
        <v>922</v>
      </c>
      <c r="I584" s="37" t="s">
        <v>849</v>
      </c>
      <c r="J584" s="37" t="s">
        <v>380</v>
      </c>
      <c r="K584" s="37" t="s">
        <v>384</v>
      </c>
      <c r="L584" t="str">
        <f t="shared" si="29"/>
        <v>福島県楢葉町</v>
      </c>
    </row>
    <row r="585" spans="1:12">
      <c r="A585" s="42">
        <v>7</v>
      </c>
      <c r="B585" s="37" t="s">
        <v>844</v>
      </c>
      <c r="C585" s="37" t="s">
        <v>4630</v>
      </c>
      <c r="D585" s="37" t="s">
        <v>5099</v>
      </c>
      <c r="E585" s="37" t="str">
        <f t="shared" si="27"/>
        <v/>
      </c>
      <c r="F585" s="39" t="str">
        <f t="shared" si="28"/>
        <v>福島県南会津町</v>
      </c>
      <c r="G585" s="3">
        <v>556</v>
      </c>
      <c r="H585" s="37" t="s">
        <v>5543</v>
      </c>
      <c r="I585" s="37" t="s">
        <v>377</v>
      </c>
      <c r="J585" s="37" t="s">
        <v>375</v>
      </c>
      <c r="K585" s="37" t="s">
        <v>378</v>
      </c>
      <c r="L585" t="str">
        <f t="shared" si="29"/>
        <v>福島県南会津町</v>
      </c>
    </row>
    <row r="586" spans="1:12">
      <c r="A586" s="42">
        <v>7</v>
      </c>
      <c r="B586" s="37" t="s">
        <v>844</v>
      </c>
      <c r="C586" s="37" t="s">
        <v>4630</v>
      </c>
      <c r="D586" s="37" t="s">
        <v>5100</v>
      </c>
      <c r="E586" s="37" t="str">
        <f t="shared" si="27"/>
        <v/>
      </c>
      <c r="F586" s="39" t="str">
        <f t="shared" si="28"/>
        <v>福島県南会津町</v>
      </c>
      <c r="G586" s="3">
        <v>554</v>
      </c>
      <c r="H586" s="37" t="s">
        <v>877</v>
      </c>
      <c r="I586" s="37" t="s">
        <v>377</v>
      </c>
      <c r="J586" s="37" t="s">
        <v>375</v>
      </c>
      <c r="K586" s="37" t="s">
        <v>378</v>
      </c>
      <c r="L586" t="str">
        <f t="shared" si="29"/>
        <v>福島県南会津町</v>
      </c>
    </row>
    <row r="587" spans="1:12">
      <c r="A587" s="42">
        <v>7</v>
      </c>
      <c r="B587" s="37" t="s">
        <v>844</v>
      </c>
      <c r="C587" s="37" t="s">
        <v>4630</v>
      </c>
      <c r="D587" s="37" t="s">
        <v>5101</v>
      </c>
      <c r="E587" s="37" t="str">
        <f t="shared" si="27"/>
        <v/>
      </c>
      <c r="F587" s="39" t="str">
        <f t="shared" si="28"/>
        <v>福島県南会津町</v>
      </c>
      <c r="G587" s="3">
        <v>552</v>
      </c>
      <c r="H587" s="37" t="s">
        <v>875</v>
      </c>
      <c r="I587" s="37" t="s">
        <v>377</v>
      </c>
      <c r="J587" s="37" t="s">
        <v>375</v>
      </c>
      <c r="K587" s="37" t="s">
        <v>378</v>
      </c>
      <c r="L587" t="str">
        <f t="shared" si="29"/>
        <v>福島県南会津町</v>
      </c>
    </row>
    <row r="588" spans="1:12">
      <c r="A588" s="42">
        <v>7</v>
      </c>
      <c r="B588" s="37" t="s">
        <v>844</v>
      </c>
      <c r="C588" s="37" t="s">
        <v>4630</v>
      </c>
      <c r="D588" s="37" t="s">
        <v>5102</v>
      </c>
      <c r="E588" s="37" t="str">
        <f t="shared" si="27"/>
        <v/>
      </c>
      <c r="F588" s="39" t="str">
        <f t="shared" si="28"/>
        <v>福島県南会津町</v>
      </c>
      <c r="G588" s="3">
        <v>557</v>
      </c>
      <c r="H588" s="37" t="s">
        <v>879</v>
      </c>
      <c r="I588" s="37" t="s">
        <v>377</v>
      </c>
      <c r="J588" s="37" t="s">
        <v>375</v>
      </c>
      <c r="K588" s="37" t="s">
        <v>376</v>
      </c>
      <c r="L588" t="str">
        <f t="shared" si="29"/>
        <v>福島県南会津町</v>
      </c>
    </row>
    <row r="589" spans="1:12">
      <c r="A589" s="42">
        <v>7</v>
      </c>
      <c r="B589" s="37" t="s">
        <v>844</v>
      </c>
      <c r="C589" s="37" t="s">
        <v>4635</v>
      </c>
      <c r="D589" s="37" t="s">
        <v>5112</v>
      </c>
      <c r="E589" s="37" t="str">
        <f t="shared" si="27"/>
        <v/>
      </c>
      <c r="F589" s="39" t="str">
        <f t="shared" si="28"/>
        <v>福島県南相馬市</v>
      </c>
      <c r="G589" s="3">
        <v>528</v>
      </c>
      <c r="H589" s="37" t="s">
        <v>851</v>
      </c>
      <c r="I589" s="37" t="s">
        <v>574</v>
      </c>
      <c r="J589" s="37" t="s">
        <v>380</v>
      </c>
      <c r="K589" s="37" t="s">
        <v>378</v>
      </c>
      <c r="L589" t="str">
        <f t="shared" si="29"/>
        <v>福島県南相馬市</v>
      </c>
    </row>
    <row r="590" spans="1:12">
      <c r="A590" s="42">
        <v>7</v>
      </c>
      <c r="B590" s="37" t="s">
        <v>844</v>
      </c>
      <c r="C590" s="37" t="s">
        <v>4635</v>
      </c>
      <c r="D590" s="37" t="s">
        <v>4311</v>
      </c>
      <c r="E590" s="37" t="str">
        <f t="shared" si="27"/>
        <v/>
      </c>
      <c r="F590" s="39" t="str">
        <f t="shared" si="28"/>
        <v>福島県南相馬市</v>
      </c>
      <c r="G590" s="3">
        <v>610</v>
      </c>
      <c r="H590" s="37" t="s">
        <v>930</v>
      </c>
      <c r="I590" s="37" t="s">
        <v>574</v>
      </c>
      <c r="J590" s="37" t="s">
        <v>380</v>
      </c>
      <c r="K590" s="37" t="s">
        <v>378</v>
      </c>
      <c r="L590" t="str">
        <f t="shared" si="29"/>
        <v>福島県南相馬市</v>
      </c>
    </row>
    <row r="591" spans="1:12">
      <c r="A591" s="42">
        <v>7</v>
      </c>
      <c r="B591" s="37" t="s">
        <v>844</v>
      </c>
      <c r="C591" s="37" t="s">
        <v>4635</v>
      </c>
      <c r="D591" s="37" t="s">
        <v>5113</v>
      </c>
      <c r="E591" s="37" t="str">
        <f t="shared" si="27"/>
        <v/>
      </c>
      <c r="F591" s="39" t="str">
        <f t="shared" si="28"/>
        <v>福島県南相馬市</v>
      </c>
      <c r="G591" s="3">
        <v>611</v>
      </c>
      <c r="H591" s="37" t="s">
        <v>931</v>
      </c>
      <c r="I591" s="37" t="s">
        <v>574</v>
      </c>
      <c r="J591" s="37" t="s">
        <v>380</v>
      </c>
      <c r="K591" s="37" t="s">
        <v>376</v>
      </c>
      <c r="L591" t="str">
        <f t="shared" si="29"/>
        <v>福島県南相馬市</v>
      </c>
    </row>
    <row r="592" spans="1:12">
      <c r="A592" s="42">
        <v>7</v>
      </c>
      <c r="B592" s="37" t="s">
        <v>844</v>
      </c>
      <c r="C592" s="37" t="s">
        <v>4642</v>
      </c>
      <c r="D592" s="37" t="s">
        <v>5147</v>
      </c>
      <c r="E592" s="37" t="str">
        <f t="shared" si="27"/>
        <v/>
      </c>
      <c r="F592" s="39" t="str">
        <f t="shared" si="28"/>
        <v>福島県二本松市</v>
      </c>
      <c r="G592" s="3">
        <v>542</v>
      </c>
      <c r="H592" s="37" t="s">
        <v>865</v>
      </c>
      <c r="I592" s="37" t="s">
        <v>574</v>
      </c>
      <c r="J592" s="37" t="s">
        <v>380</v>
      </c>
      <c r="K592" s="37" t="s">
        <v>376</v>
      </c>
      <c r="L592" t="str">
        <f t="shared" si="29"/>
        <v>福島県二本松市</v>
      </c>
    </row>
    <row r="593" spans="1:12">
      <c r="A593" s="42">
        <v>7</v>
      </c>
      <c r="B593" s="37" t="s">
        <v>844</v>
      </c>
      <c r="C593" s="37" t="s">
        <v>4642</v>
      </c>
      <c r="D593" s="37" t="s">
        <v>5148</v>
      </c>
      <c r="E593" s="37" t="str">
        <f t="shared" si="27"/>
        <v/>
      </c>
      <c r="F593" s="39" t="str">
        <f t="shared" si="28"/>
        <v>福島県二本松市</v>
      </c>
      <c r="G593" s="3">
        <v>546</v>
      </c>
      <c r="H593" s="37" t="s">
        <v>869</v>
      </c>
      <c r="I593" s="37" t="s">
        <v>574</v>
      </c>
      <c r="J593" s="37" t="s">
        <v>380</v>
      </c>
      <c r="K593" s="37" t="s">
        <v>378</v>
      </c>
      <c r="L593" t="str">
        <f t="shared" si="29"/>
        <v>福島県二本松市</v>
      </c>
    </row>
    <row r="594" spans="1:12">
      <c r="A594" s="42">
        <v>7</v>
      </c>
      <c r="B594" s="37" t="s">
        <v>844</v>
      </c>
      <c r="C594" s="37" t="s">
        <v>4642</v>
      </c>
      <c r="D594" s="37" t="s">
        <v>3599</v>
      </c>
      <c r="E594" s="37" t="str">
        <f t="shared" si="27"/>
        <v/>
      </c>
      <c r="F594" s="39" t="str">
        <f t="shared" si="28"/>
        <v>福島県二本松市</v>
      </c>
      <c r="G594" s="3">
        <v>547</v>
      </c>
      <c r="H594" s="37" t="s">
        <v>870</v>
      </c>
      <c r="I594" s="37" t="s">
        <v>574</v>
      </c>
      <c r="J594" s="37" t="s">
        <v>380</v>
      </c>
      <c r="K594" s="37" t="s">
        <v>376</v>
      </c>
      <c r="L594" t="str">
        <f t="shared" si="29"/>
        <v>福島県二本松市</v>
      </c>
    </row>
    <row r="595" spans="1:12">
      <c r="A595" s="42">
        <v>7</v>
      </c>
      <c r="B595" s="37" t="s">
        <v>844</v>
      </c>
      <c r="C595" s="37" t="s">
        <v>4642</v>
      </c>
      <c r="D595" s="37"/>
      <c r="E595" s="37" t="str">
        <f t="shared" si="27"/>
        <v>二本松市</v>
      </c>
      <c r="F595" s="39" t="str">
        <f t="shared" si="28"/>
        <v>福島県二本松市</v>
      </c>
      <c r="G595" s="3">
        <v>532</v>
      </c>
      <c r="H595" s="37" t="s">
        <v>855</v>
      </c>
      <c r="I595" s="37" t="s">
        <v>574</v>
      </c>
      <c r="J595" s="37" t="s">
        <v>375</v>
      </c>
      <c r="K595" s="37" t="s">
        <v>376</v>
      </c>
      <c r="L595" t="str">
        <f t="shared" si="29"/>
        <v>福島県二本松市</v>
      </c>
    </row>
    <row r="596" spans="1:12">
      <c r="A596" s="42">
        <v>7</v>
      </c>
      <c r="B596" s="37" t="s">
        <v>844</v>
      </c>
      <c r="C596" s="37" t="s">
        <v>4659</v>
      </c>
      <c r="D596" s="37" t="s">
        <v>5184</v>
      </c>
      <c r="E596" s="37" t="str">
        <f t="shared" si="27"/>
        <v/>
      </c>
      <c r="F596" s="39" t="str">
        <f t="shared" si="28"/>
        <v>福島県白河市</v>
      </c>
      <c r="G596" s="3">
        <v>584</v>
      </c>
      <c r="H596" s="37" t="s">
        <v>904</v>
      </c>
      <c r="I596" s="37" t="s">
        <v>377</v>
      </c>
      <c r="J596" s="37" t="s">
        <v>380</v>
      </c>
      <c r="K596" s="37" t="s">
        <v>384</v>
      </c>
      <c r="L596" t="str">
        <f t="shared" si="29"/>
        <v>福島県白河市</v>
      </c>
    </row>
    <row r="597" spans="1:12">
      <c r="A597" s="42">
        <v>7</v>
      </c>
      <c r="B597" s="37" t="s">
        <v>844</v>
      </c>
      <c r="C597" s="37" t="s">
        <v>4659</v>
      </c>
      <c r="D597" s="37" t="s">
        <v>3101</v>
      </c>
      <c r="E597" s="37" t="str">
        <f t="shared" si="27"/>
        <v/>
      </c>
      <c r="F597" s="39" t="str">
        <f t="shared" si="28"/>
        <v>福島県白河市</v>
      </c>
      <c r="G597" s="3">
        <v>580</v>
      </c>
      <c r="H597" s="37" t="s">
        <v>900</v>
      </c>
      <c r="I597" s="37" t="s">
        <v>574</v>
      </c>
      <c r="J597" s="37" t="s">
        <v>380</v>
      </c>
      <c r="K597" s="37" t="s">
        <v>378</v>
      </c>
      <c r="L597" t="str">
        <f t="shared" si="29"/>
        <v>福島県白河市</v>
      </c>
    </row>
    <row r="598" spans="1:12">
      <c r="A598" s="42">
        <v>7</v>
      </c>
      <c r="B598" s="37" t="s">
        <v>844</v>
      </c>
      <c r="C598" s="37" t="s">
        <v>4659</v>
      </c>
      <c r="D598" s="37"/>
      <c r="E598" s="37" t="str">
        <f t="shared" si="27"/>
        <v>白河市</v>
      </c>
      <c r="F598" s="39" t="str">
        <f t="shared" si="28"/>
        <v>福島県白河市</v>
      </c>
      <c r="G598" s="3">
        <v>527</v>
      </c>
      <c r="H598" s="37" t="s">
        <v>850</v>
      </c>
      <c r="I598" s="37" t="s">
        <v>574</v>
      </c>
      <c r="J598" s="37" t="s">
        <v>380</v>
      </c>
      <c r="K598" s="37" t="s">
        <v>378</v>
      </c>
      <c r="L598" t="str">
        <f t="shared" si="29"/>
        <v>福島県白河市</v>
      </c>
    </row>
    <row r="599" spans="1:12">
      <c r="A599" s="42">
        <v>7</v>
      </c>
      <c r="B599" s="37" t="s">
        <v>844</v>
      </c>
      <c r="C599" s="37" t="s">
        <v>4659</v>
      </c>
      <c r="D599" s="37" t="s">
        <v>5185</v>
      </c>
      <c r="E599" s="37" t="str">
        <f t="shared" si="27"/>
        <v/>
      </c>
      <c r="F599" s="39" t="str">
        <f t="shared" si="28"/>
        <v>福島県白河市</v>
      </c>
      <c r="G599" s="3">
        <v>579</v>
      </c>
      <c r="H599" s="37" t="s">
        <v>899</v>
      </c>
      <c r="I599" s="37" t="s">
        <v>574</v>
      </c>
      <c r="J599" s="37" t="s">
        <v>380</v>
      </c>
      <c r="K599" s="37" t="s">
        <v>378</v>
      </c>
      <c r="L599" t="str">
        <f t="shared" si="29"/>
        <v>福島県白河市</v>
      </c>
    </row>
    <row r="600" spans="1:12">
      <c r="A600" s="42">
        <v>7</v>
      </c>
      <c r="B600" s="37" t="s">
        <v>844</v>
      </c>
      <c r="C600" s="37" t="s">
        <v>907</v>
      </c>
      <c r="D600" s="37" t="s">
        <v>907</v>
      </c>
      <c r="E600" s="37" t="str">
        <f t="shared" si="27"/>
        <v/>
      </c>
      <c r="F600" s="39" t="str">
        <f t="shared" si="28"/>
        <v>福島県塙町</v>
      </c>
      <c r="G600" s="3">
        <v>587</v>
      </c>
      <c r="H600" s="37" t="s">
        <v>907</v>
      </c>
      <c r="I600" s="37" t="s">
        <v>574</v>
      </c>
      <c r="J600" s="37" t="s">
        <v>380</v>
      </c>
      <c r="K600" s="37" t="s">
        <v>376</v>
      </c>
      <c r="L600" t="str">
        <f t="shared" si="29"/>
        <v>福島県塙町</v>
      </c>
    </row>
    <row r="601" spans="1:12">
      <c r="A601" s="42">
        <v>7</v>
      </c>
      <c r="B601" s="37" t="s">
        <v>844</v>
      </c>
      <c r="C601" s="37" t="s">
        <v>932</v>
      </c>
      <c r="D601" s="37" t="s">
        <v>932</v>
      </c>
      <c r="E601" s="37" t="str">
        <f t="shared" si="27"/>
        <v/>
      </c>
      <c r="F601" s="39" t="str">
        <f t="shared" si="28"/>
        <v>福島県飯舘村</v>
      </c>
      <c r="G601" s="3">
        <v>612</v>
      </c>
      <c r="H601" s="37" t="s">
        <v>932</v>
      </c>
      <c r="I601" s="37" t="s">
        <v>377</v>
      </c>
      <c r="J601" s="37" t="s">
        <v>380</v>
      </c>
      <c r="K601" s="37" t="s">
        <v>384</v>
      </c>
      <c r="L601" t="str">
        <f t="shared" si="29"/>
        <v>福島県飯舘村</v>
      </c>
    </row>
    <row r="602" spans="1:12">
      <c r="A602" s="42">
        <v>7</v>
      </c>
      <c r="B602" s="37" t="s">
        <v>844</v>
      </c>
      <c r="C602" s="37" t="s">
        <v>888</v>
      </c>
      <c r="D602" s="37" t="s">
        <v>888</v>
      </c>
      <c r="E602" s="37" t="str">
        <f t="shared" si="27"/>
        <v/>
      </c>
      <c r="F602" s="39" t="str">
        <f t="shared" si="28"/>
        <v>福島県磐梯町</v>
      </c>
      <c r="G602" s="3">
        <v>566</v>
      </c>
      <c r="H602" s="37" t="s">
        <v>888</v>
      </c>
      <c r="I602" s="37" t="s">
        <v>377</v>
      </c>
      <c r="J602" s="37" t="s">
        <v>380</v>
      </c>
      <c r="K602" s="37" t="s">
        <v>378</v>
      </c>
      <c r="L602" t="str">
        <f t="shared" si="29"/>
        <v>福島県磐梯町</v>
      </c>
    </row>
    <row r="603" spans="1:12">
      <c r="A603" s="42">
        <v>7</v>
      </c>
      <c r="B603" s="37" t="s">
        <v>844</v>
      </c>
      <c r="C603" s="37" t="s">
        <v>923</v>
      </c>
      <c r="D603" s="37" t="s">
        <v>923</v>
      </c>
      <c r="E603" s="37" t="str">
        <f t="shared" si="27"/>
        <v/>
      </c>
      <c r="F603" s="39" t="str">
        <f t="shared" si="28"/>
        <v>福島県富岡町</v>
      </c>
      <c r="G603" s="3">
        <v>603</v>
      </c>
      <c r="H603" s="37" t="s">
        <v>923</v>
      </c>
      <c r="I603" s="37" t="s">
        <v>849</v>
      </c>
      <c r="J603" s="37" t="s">
        <v>380</v>
      </c>
      <c r="K603" s="37" t="s">
        <v>378</v>
      </c>
      <c r="L603" t="str">
        <f t="shared" si="29"/>
        <v>福島県富岡町</v>
      </c>
    </row>
    <row r="604" spans="1:12">
      <c r="A604" s="42">
        <v>7</v>
      </c>
      <c r="B604" s="37" t="s">
        <v>844</v>
      </c>
      <c r="C604" s="37" t="s">
        <v>4710</v>
      </c>
      <c r="D604" s="37" t="s">
        <v>5305</v>
      </c>
      <c r="E604" s="37" t="str">
        <f t="shared" si="27"/>
        <v/>
      </c>
      <c r="F604" s="39" t="str">
        <f t="shared" si="28"/>
        <v>福島県福島市</v>
      </c>
      <c r="G604" s="3">
        <v>541</v>
      </c>
      <c r="H604" s="37" t="s">
        <v>864</v>
      </c>
      <c r="I604" s="37" t="s">
        <v>574</v>
      </c>
      <c r="J604" s="37" t="s">
        <v>380</v>
      </c>
      <c r="K604" s="37" t="s">
        <v>376</v>
      </c>
      <c r="L604" t="str">
        <f t="shared" si="29"/>
        <v>福島県福島市</v>
      </c>
    </row>
    <row r="605" spans="1:12">
      <c r="A605" s="42">
        <v>7</v>
      </c>
      <c r="B605" s="37" t="s">
        <v>844</v>
      </c>
      <c r="C605" s="37" t="s">
        <v>4710</v>
      </c>
      <c r="D605" s="37"/>
      <c r="E605" s="37" t="str">
        <f t="shared" si="27"/>
        <v>福島市</v>
      </c>
      <c r="F605" s="39" t="str">
        <f t="shared" si="28"/>
        <v>福島県福島市</v>
      </c>
      <c r="G605" s="3">
        <v>523</v>
      </c>
      <c r="H605" s="37" t="s">
        <v>845</v>
      </c>
      <c r="I605" s="37" t="s">
        <v>574</v>
      </c>
      <c r="J605" s="37" t="s">
        <v>375</v>
      </c>
      <c r="K605" s="37" t="s">
        <v>413</v>
      </c>
      <c r="L605" t="str">
        <f t="shared" si="29"/>
        <v>福島県福島市</v>
      </c>
    </row>
    <row r="606" spans="1:12">
      <c r="A606" s="42">
        <v>7</v>
      </c>
      <c r="B606" s="37" t="s">
        <v>844</v>
      </c>
      <c r="C606" s="37" t="s">
        <v>911</v>
      </c>
      <c r="D606" s="37" t="s">
        <v>911</v>
      </c>
      <c r="E606" s="37" t="str">
        <f t="shared" si="27"/>
        <v/>
      </c>
      <c r="F606" s="39" t="str">
        <f t="shared" si="28"/>
        <v>福島県平田村</v>
      </c>
      <c r="G606" s="3">
        <v>591</v>
      </c>
      <c r="H606" s="37" t="s">
        <v>911</v>
      </c>
      <c r="I606" s="37" t="s">
        <v>377</v>
      </c>
      <c r="J606" s="37" t="s">
        <v>380</v>
      </c>
      <c r="K606" s="37" t="s">
        <v>384</v>
      </c>
      <c r="L606" t="str">
        <f t="shared" si="29"/>
        <v>福島県平田村</v>
      </c>
    </row>
    <row r="607" spans="1:12">
      <c r="A607" s="42">
        <v>7</v>
      </c>
      <c r="B607" s="37" t="s">
        <v>844</v>
      </c>
      <c r="C607" s="37" t="s">
        <v>883</v>
      </c>
      <c r="D607" s="37"/>
      <c r="E607" s="37" t="str">
        <f t="shared" si="27"/>
        <v>北塩原村</v>
      </c>
      <c r="F607" s="39" t="str">
        <f t="shared" si="28"/>
        <v>福島県北塩原村</v>
      </c>
      <c r="G607" s="3">
        <v>561</v>
      </c>
      <c r="H607" s="37" t="s">
        <v>883</v>
      </c>
      <c r="I607" s="37" t="s">
        <v>377</v>
      </c>
      <c r="J607" s="37" t="s">
        <v>375</v>
      </c>
      <c r="K607" s="37" t="s">
        <v>376</v>
      </c>
      <c r="L607" t="str">
        <f t="shared" si="29"/>
        <v>福島県北塩原村</v>
      </c>
    </row>
    <row r="608" spans="1:12">
      <c r="A608" s="42">
        <v>7</v>
      </c>
      <c r="B608" s="37" t="s">
        <v>844</v>
      </c>
      <c r="C608" s="37" t="s">
        <v>4730</v>
      </c>
      <c r="D608" s="37" t="s">
        <v>4333</v>
      </c>
      <c r="E608" s="37" t="str">
        <f t="shared" si="27"/>
        <v/>
      </c>
      <c r="F608" s="39" t="str">
        <f t="shared" si="28"/>
        <v>福島県本宮市</v>
      </c>
      <c r="G608" s="3">
        <v>545</v>
      </c>
      <c r="H608" s="37" t="s">
        <v>868</v>
      </c>
      <c r="I608" s="37" t="s">
        <v>574</v>
      </c>
      <c r="J608" s="37" t="s">
        <v>380</v>
      </c>
      <c r="K608" s="37" t="s">
        <v>376</v>
      </c>
      <c r="L608" t="str">
        <f t="shared" si="29"/>
        <v>福島県本宮市</v>
      </c>
    </row>
    <row r="609" spans="1:12">
      <c r="A609" s="42">
        <v>7</v>
      </c>
      <c r="B609" s="37" t="s">
        <v>844</v>
      </c>
      <c r="C609" s="37" t="s">
        <v>4730</v>
      </c>
      <c r="D609" s="37" t="s">
        <v>5002</v>
      </c>
      <c r="E609" s="37" t="str">
        <f t="shared" si="27"/>
        <v/>
      </c>
      <c r="F609" s="39" t="str">
        <f t="shared" si="28"/>
        <v>福島県本宮市</v>
      </c>
      <c r="G609" s="3">
        <v>544</v>
      </c>
      <c r="H609" s="37" t="s">
        <v>867</v>
      </c>
      <c r="I609" s="37" t="s">
        <v>574</v>
      </c>
      <c r="J609" s="37" t="s">
        <v>380</v>
      </c>
      <c r="K609" s="37" t="s">
        <v>376</v>
      </c>
      <c r="L609" t="str">
        <f t="shared" si="29"/>
        <v>福島県本宮市</v>
      </c>
    </row>
    <row r="610" spans="1:12">
      <c r="A610" s="42">
        <v>7</v>
      </c>
      <c r="B610" s="37" t="s">
        <v>844</v>
      </c>
      <c r="C610" s="37" t="s">
        <v>906</v>
      </c>
      <c r="D610" s="37" t="s">
        <v>906</v>
      </c>
      <c r="E610" s="37" t="str">
        <f t="shared" si="27"/>
        <v/>
      </c>
      <c r="F610" s="39" t="str">
        <f t="shared" si="28"/>
        <v>福島県矢祭町</v>
      </c>
      <c r="G610" s="3">
        <v>586</v>
      </c>
      <c r="H610" s="37" t="s">
        <v>906</v>
      </c>
      <c r="I610" s="37" t="s">
        <v>574</v>
      </c>
      <c r="J610" s="37" t="s">
        <v>380</v>
      </c>
      <c r="K610" s="37" t="s">
        <v>376</v>
      </c>
      <c r="L610" t="str">
        <f t="shared" si="29"/>
        <v>福島県矢祭町</v>
      </c>
    </row>
    <row r="611" spans="1:12">
      <c r="A611" s="42">
        <v>7</v>
      </c>
      <c r="B611" s="37" t="s">
        <v>844</v>
      </c>
      <c r="C611" s="37" t="s">
        <v>903</v>
      </c>
      <c r="D611" s="37" t="s">
        <v>903</v>
      </c>
      <c r="E611" s="37" t="str">
        <f t="shared" si="27"/>
        <v/>
      </c>
      <c r="F611" s="39" t="str">
        <f t="shared" si="28"/>
        <v>福島県矢吹町</v>
      </c>
      <c r="G611" s="3">
        <v>583</v>
      </c>
      <c r="H611" s="37" t="s">
        <v>903</v>
      </c>
      <c r="I611" s="37" t="s">
        <v>377</v>
      </c>
      <c r="J611" s="37" t="s">
        <v>380</v>
      </c>
      <c r="K611" s="37" t="s">
        <v>384</v>
      </c>
      <c r="L611" t="str">
        <f t="shared" si="29"/>
        <v>福島県矢吹町</v>
      </c>
    </row>
    <row r="612" spans="1:12">
      <c r="A612" s="42">
        <v>7</v>
      </c>
      <c r="B612" s="37" t="s">
        <v>844</v>
      </c>
      <c r="C612" s="37" t="s">
        <v>892</v>
      </c>
      <c r="D612" s="37" t="s">
        <v>892</v>
      </c>
      <c r="E612" s="37" t="str">
        <f t="shared" si="27"/>
        <v/>
      </c>
      <c r="F612" s="39" t="str">
        <f t="shared" si="28"/>
        <v>福島県柳津町</v>
      </c>
      <c r="G612" s="3">
        <v>570</v>
      </c>
      <c r="H612" s="37" t="s">
        <v>892</v>
      </c>
      <c r="I612" s="37" t="s">
        <v>574</v>
      </c>
      <c r="J612" s="37" t="s">
        <v>375</v>
      </c>
      <c r="K612" s="37" t="s">
        <v>413</v>
      </c>
      <c r="L612" t="str">
        <f t="shared" si="29"/>
        <v>福島県柳津町</v>
      </c>
    </row>
    <row r="613" spans="1:12">
      <c r="A613" s="42">
        <v>7</v>
      </c>
      <c r="B613" s="37" t="s">
        <v>844</v>
      </c>
      <c r="C613" s="37" t="s">
        <v>927</v>
      </c>
      <c r="D613" s="37" t="s">
        <v>927</v>
      </c>
      <c r="E613" s="37" t="str">
        <f t="shared" si="27"/>
        <v/>
      </c>
      <c r="F613" s="39" t="str">
        <f t="shared" si="28"/>
        <v>福島県浪江町</v>
      </c>
      <c r="G613" s="3">
        <v>607</v>
      </c>
      <c r="H613" s="37" t="s">
        <v>927</v>
      </c>
      <c r="I613" s="37" t="s">
        <v>574</v>
      </c>
      <c r="J613" s="37" t="s">
        <v>380</v>
      </c>
      <c r="K613" s="37" t="s">
        <v>378</v>
      </c>
      <c r="L613" t="str">
        <f t="shared" si="29"/>
        <v>福島県浪江町</v>
      </c>
    </row>
    <row r="614" spans="1:12">
      <c r="A614" s="42">
        <v>7</v>
      </c>
      <c r="B614" s="37" t="s">
        <v>844</v>
      </c>
      <c r="C614" s="37" t="s">
        <v>878</v>
      </c>
      <c r="D614" s="37"/>
      <c r="E614" s="37" t="str">
        <f t="shared" si="27"/>
        <v>檜枝岐村</v>
      </c>
      <c r="F614" s="39" t="str">
        <f t="shared" si="28"/>
        <v>福島県檜枝岐村</v>
      </c>
      <c r="G614" s="3">
        <v>555</v>
      </c>
      <c r="H614" s="37" t="s">
        <v>878</v>
      </c>
      <c r="I614" s="37" t="s">
        <v>377</v>
      </c>
      <c r="J614" s="37" t="s">
        <v>375</v>
      </c>
      <c r="K614" s="37" t="s">
        <v>378</v>
      </c>
      <c r="L614" t="str">
        <f t="shared" si="29"/>
        <v>福島県檜枝岐村</v>
      </c>
    </row>
    <row r="615" spans="1:12">
      <c r="A615" s="42">
        <v>8</v>
      </c>
      <c r="B615" s="37" t="s">
        <v>933</v>
      </c>
      <c r="C615" s="37" t="s">
        <v>3193</v>
      </c>
      <c r="D615" s="37" t="s">
        <v>3194</v>
      </c>
      <c r="E615" s="37" t="str">
        <f t="shared" si="27"/>
        <v/>
      </c>
      <c r="F615" s="39" t="str">
        <f t="shared" si="28"/>
        <v>茨城県かすみがうら市</v>
      </c>
      <c r="G615" s="3">
        <v>674</v>
      </c>
      <c r="H615" s="37" t="s">
        <v>5444</v>
      </c>
      <c r="I615" s="37" t="s">
        <v>849</v>
      </c>
      <c r="J615" s="37" t="s">
        <v>380</v>
      </c>
      <c r="K615" s="37" t="s">
        <v>378</v>
      </c>
      <c r="L615" t="str">
        <f t="shared" si="29"/>
        <v>茨城県かすみがうら市</v>
      </c>
    </row>
    <row r="616" spans="1:12">
      <c r="A616" s="42">
        <v>8</v>
      </c>
      <c r="B616" s="37" t="s">
        <v>933</v>
      </c>
      <c r="C616" s="37" t="s">
        <v>3193</v>
      </c>
      <c r="D616" s="37" t="s">
        <v>3195</v>
      </c>
      <c r="E616" s="37" t="str">
        <f t="shared" si="27"/>
        <v/>
      </c>
      <c r="F616" s="39" t="str">
        <f t="shared" si="28"/>
        <v>茨城県かすみがうら市</v>
      </c>
      <c r="G616" s="3">
        <v>677</v>
      </c>
      <c r="H616" s="37" t="s">
        <v>981</v>
      </c>
      <c r="I616" s="37" t="s">
        <v>574</v>
      </c>
      <c r="J616" s="37" t="s">
        <v>380</v>
      </c>
      <c r="K616" s="37" t="s">
        <v>376</v>
      </c>
      <c r="L616" t="str">
        <f t="shared" si="29"/>
        <v>茨城県かすみがうら市</v>
      </c>
    </row>
    <row r="617" spans="1:12">
      <c r="A617" s="42">
        <v>8</v>
      </c>
      <c r="B617" s="37" t="s">
        <v>933</v>
      </c>
      <c r="C617" s="37" t="s">
        <v>3233</v>
      </c>
      <c r="D617" s="37" t="s">
        <v>3234</v>
      </c>
      <c r="E617" s="37" t="str">
        <f t="shared" si="27"/>
        <v/>
      </c>
      <c r="F617" s="39" t="str">
        <f t="shared" si="28"/>
        <v>茨城県つくばみらい市</v>
      </c>
      <c r="G617" s="3">
        <v>679</v>
      </c>
      <c r="H617" s="37" t="s">
        <v>5454</v>
      </c>
      <c r="I617" s="37" t="s">
        <v>849</v>
      </c>
      <c r="J617" s="37" t="s">
        <v>380</v>
      </c>
      <c r="K617" s="37" t="s">
        <v>376</v>
      </c>
      <c r="L617" t="str">
        <f t="shared" si="29"/>
        <v>茨城県つくばみらい市</v>
      </c>
    </row>
    <row r="618" spans="1:12">
      <c r="A618" s="42">
        <v>8</v>
      </c>
      <c r="B618" s="37" t="s">
        <v>933</v>
      </c>
      <c r="C618" s="37" t="s">
        <v>3233</v>
      </c>
      <c r="D618" s="37" t="s">
        <v>3235</v>
      </c>
      <c r="E618" s="37" t="str">
        <f t="shared" si="27"/>
        <v/>
      </c>
      <c r="F618" s="39" t="str">
        <f t="shared" si="28"/>
        <v>茨城県つくばみらい市</v>
      </c>
      <c r="G618" s="3">
        <v>680</v>
      </c>
      <c r="H618" s="37" t="s">
        <v>983</v>
      </c>
      <c r="I618" s="37" t="s">
        <v>849</v>
      </c>
      <c r="J618" s="37" t="s">
        <v>380</v>
      </c>
      <c r="K618" s="37" t="s">
        <v>376</v>
      </c>
      <c r="L618" t="str">
        <f t="shared" si="29"/>
        <v>茨城県つくばみらい市</v>
      </c>
    </row>
    <row r="619" spans="1:12">
      <c r="A619" s="42">
        <v>8</v>
      </c>
      <c r="B619" s="37" t="s">
        <v>933</v>
      </c>
      <c r="C619" s="37" t="s">
        <v>3236</v>
      </c>
      <c r="D619" s="37"/>
      <c r="E619" s="37" t="str">
        <f t="shared" si="27"/>
        <v>つくば市</v>
      </c>
      <c r="F619" s="39" t="str">
        <f t="shared" si="28"/>
        <v>茨城県つくば市</v>
      </c>
      <c r="G619" s="3">
        <v>630</v>
      </c>
      <c r="H619" s="37" t="s">
        <v>5455</v>
      </c>
      <c r="I619" s="37" t="s">
        <v>849</v>
      </c>
      <c r="J619" s="37" t="s">
        <v>380</v>
      </c>
      <c r="K619" s="37" t="s">
        <v>378</v>
      </c>
      <c r="L619" t="str">
        <f t="shared" si="29"/>
        <v>茨城県つくば市</v>
      </c>
    </row>
    <row r="620" spans="1:12">
      <c r="A620" s="42">
        <v>8</v>
      </c>
      <c r="B620" s="37" t="s">
        <v>933</v>
      </c>
      <c r="C620" s="37" t="s">
        <v>3236</v>
      </c>
      <c r="D620" s="37" t="s">
        <v>3237</v>
      </c>
      <c r="E620" s="37" t="str">
        <f t="shared" si="27"/>
        <v/>
      </c>
      <c r="F620" s="39" t="str">
        <f t="shared" si="28"/>
        <v>茨城県つくば市</v>
      </c>
      <c r="G620" s="3">
        <v>669</v>
      </c>
      <c r="H620" s="37" t="s">
        <v>975</v>
      </c>
      <c r="I620" s="37" t="s">
        <v>849</v>
      </c>
      <c r="J620" s="37" t="s">
        <v>380</v>
      </c>
      <c r="K620" s="37" t="s">
        <v>376</v>
      </c>
      <c r="L620" t="str">
        <f t="shared" si="29"/>
        <v>茨城県つくば市</v>
      </c>
    </row>
    <row r="621" spans="1:12">
      <c r="A621" s="42">
        <v>8</v>
      </c>
      <c r="B621" s="37" t="s">
        <v>933</v>
      </c>
      <c r="C621" s="37" t="s">
        <v>943</v>
      </c>
      <c r="D621" s="37"/>
      <c r="E621" s="37" t="str">
        <f t="shared" si="27"/>
        <v>ひたちなか市</v>
      </c>
      <c r="F621" s="39" t="str">
        <f t="shared" si="28"/>
        <v>茨城県ひたちなか市</v>
      </c>
      <c r="G621" s="3">
        <v>631</v>
      </c>
      <c r="H621" s="37" t="s">
        <v>943</v>
      </c>
      <c r="I621" s="37" t="s">
        <v>849</v>
      </c>
      <c r="J621" s="37" t="s">
        <v>740</v>
      </c>
      <c r="K621" s="37" t="s">
        <v>378</v>
      </c>
      <c r="L621" t="str">
        <f t="shared" si="29"/>
        <v>茨城県ひたちなか市</v>
      </c>
    </row>
    <row r="622" spans="1:12">
      <c r="A622" s="42">
        <v>8</v>
      </c>
      <c r="B622" s="37" t="s">
        <v>933</v>
      </c>
      <c r="C622" s="37" t="s">
        <v>974</v>
      </c>
      <c r="D622" s="37" t="s">
        <v>974</v>
      </c>
      <c r="E622" s="37" t="str">
        <f t="shared" si="27"/>
        <v/>
      </c>
      <c r="F622" s="39" t="str">
        <f t="shared" si="28"/>
        <v>茨城県阿見町</v>
      </c>
      <c r="G622" s="3">
        <v>668</v>
      </c>
      <c r="H622" s="37" t="s">
        <v>974</v>
      </c>
      <c r="I622" s="37" t="s">
        <v>849</v>
      </c>
      <c r="J622" s="37" t="s">
        <v>380</v>
      </c>
      <c r="K622" s="37" t="s">
        <v>376</v>
      </c>
      <c r="L622" t="str">
        <f t="shared" si="29"/>
        <v>茨城県阿見町</v>
      </c>
    </row>
    <row r="623" spans="1:12">
      <c r="A623" s="42">
        <v>8</v>
      </c>
      <c r="B623" s="37" t="s">
        <v>933</v>
      </c>
      <c r="C623" s="37" t="s">
        <v>3437</v>
      </c>
      <c r="D623" s="37" t="s">
        <v>3438</v>
      </c>
      <c r="E623" s="37" t="str">
        <f t="shared" si="27"/>
        <v/>
      </c>
      <c r="F623" s="39" t="str">
        <f t="shared" si="28"/>
        <v>茨城県稲敷市</v>
      </c>
      <c r="G623" s="3">
        <v>666</v>
      </c>
      <c r="H623" s="37" t="s">
        <v>5544</v>
      </c>
      <c r="I623" s="37" t="s">
        <v>849</v>
      </c>
      <c r="J623" s="37" t="s">
        <v>380</v>
      </c>
      <c r="K623" s="37" t="s">
        <v>376</v>
      </c>
      <c r="L623" t="str">
        <f t="shared" si="29"/>
        <v>茨城県稲敷市</v>
      </c>
    </row>
    <row r="624" spans="1:12">
      <c r="A624" s="42">
        <v>8</v>
      </c>
      <c r="B624" s="37" t="s">
        <v>933</v>
      </c>
      <c r="C624" s="37" t="s">
        <v>3437</v>
      </c>
      <c r="D624" s="37" t="s">
        <v>3439</v>
      </c>
      <c r="E624" s="37" t="str">
        <f t="shared" si="27"/>
        <v/>
      </c>
      <c r="F624" s="39" t="str">
        <f t="shared" si="28"/>
        <v>茨城県稲敷市</v>
      </c>
      <c r="G624" s="3">
        <v>672</v>
      </c>
      <c r="H624" s="37" t="s">
        <v>978</v>
      </c>
      <c r="I624" s="37" t="s">
        <v>849</v>
      </c>
      <c r="J624" s="37" t="s">
        <v>380</v>
      </c>
      <c r="K624" s="37" t="s">
        <v>376</v>
      </c>
      <c r="L624" t="str">
        <f t="shared" si="29"/>
        <v>茨城県稲敷市</v>
      </c>
    </row>
    <row r="625" spans="1:12">
      <c r="A625" s="42">
        <v>8</v>
      </c>
      <c r="B625" s="37" t="s">
        <v>933</v>
      </c>
      <c r="C625" s="37" t="s">
        <v>3437</v>
      </c>
      <c r="D625" s="37" t="s">
        <v>3440</v>
      </c>
      <c r="E625" s="37" t="str">
        <f t="shared" si="27"/>
        <v/>
      </c>
      <c r="F625" s="39" t="str">
        <f t="shared" si="28"/>
        <v>茨城県稲敷市</v>
      </c>
      <c r="G625" s="3">
        <v>670</v>
      </c>
      <c r="H625" s="37" t="s">
        <v>976</v>
      </c>
      <c r="I625" s="37" t="s">
        <v>849</v>
      </c>
      <c r="J625" s="37" t="s">
        <v>380</v>
      </c>
      <c r="K625" s="37" t="s">
        <v>376</v>
      </c>
      <c r="L625" t="str">
        <f t="shared" si="29"/>
        <v>茨城県稲敷市</v>
      </c>
    </row>
    <row r="626" spans="1:12">
      <c r="A626" s="42">
        <v>8</v>
      </c>
      <c r="B626" s="37" t="s">
        <v>933</v>
      </c>
      <c r="C626" s="37" t="s">
        <v>3437</v>
      </c>
      <c r="D626" s="37" t="s">
        <v>3442</v>
      </c>
      <c r="E626" s="37" t="str">
        <f t="shared" si="27"/>
        <v/>
      </c>
      <c r="F626" s="39" t="str">
        <f t="shared" si="28"/>
        <v>茨城県稲敷市</v>
      </c>
      <c r="G626" s="3">
        <v>673</v>
      </c>
      <c r="H626" s="37" t="s">
        <v>979</v>
      </c>
      <c r="I626" s="37" t="s">
        <v>849</v>
      </c>
      <c r="J626" s="37" t="s">
        <v>380</v>
      </c>
      <c r="K626" s="37" t="s">
        <v>376</v>
      </c>
      <c r="L626" t="str">
        <f t="shared" si="29"/>
        <v>茨城県稲敷市</v>
      </c>
    </row>
    <row r="627" spans="1:12">
      <c r="A627" s="42">
        <v>8</v>
      </c>
      <c r="B627" s="37" t="s">
        <v>933</v>
      </c>
      <c r="C627" s="37" t="s">
        <v>948</v>
      </c>
      <c r="D627" s="37" t="s">
        <v>948</v>
      </c>
      <c r="E627" s="37" t="str">
        <f t="shared" si="27"/>
        <v/>
      </c>
      <c r="F627" s="39" t="str">
        <f t="shared" si="28"/>
        <v>茨城県茨城町</v>
      </c>
      <c r="G627" s="3">
        <v>634</v>
      </c>
      <c r="H627" s="37" t="s">
        <v>948</v>
      </c>
      <c r="I627" s="37" t="s">
        <v>849</v>
      </c>
      <c r="J627" s="37" t="s">
        <v>380</v>
      </c>
      <c r="K627" s="37" t="s">
        <v>378</v>
      </c>
      <c r="L627" t="str">
        <f t="shared" si="29"/>
        <v>茨城県茨城町</v>
      </c>
    </row>
    <row r="628" spans="1:12">
      <c r="A628" s="42">
        <v>8</v>
      </c>
      <c r="B628" s="37" t="s">
        <v>933</v>
      </c>
      <c r="C628" s="37" t="s">
        <v>3561</v>
      </c>
      <c r="D628" s="37"/>
      <c r="E628" s="37" t="str">
        <f t="shared" si="27"/>
        <v>下妻市</v>
      </c>
      <c r="F628" s="39" t="str">
        <f t="shared" si="28"/>
        <v>茨城県下妻市</v>
      </c>
      <c r="G628" s="3">
        <v>621</v>
      </c>
      <c r="H628" s="37" t="s">
        <v>5545</v>
      </c>
      <c r="I628" s="37" t="s">
        <v>849</v>
      </c>
      <c r="J628" s="37" t="s">
        <v>380</v>
      </c>
      <c r="K628" s="37" t="s">
        <v>378</v>
      </c>
      <c r="L628" t="str">
        <f t="shared" si="29"/>
        <v>茨城県下妻市</v>
      </c>
    </row>
    <row r="629" spans="1:12">
      <c r="A629" s="42">
        <v>8</v>
      </c>
      <c r="B629" s="37" t="s">
        <v>933</v>
      </c>
      <c r="C629" s="37" t="s">
        <v>3561</v>
      </c>
      <c r="D629" s="37" t="s">
        <v>3562</v>
      </c>
      <c r="E629" s="37" t="str">
        <f t="shared" si="27"/>
        <v/>
      </c>
      <c r="F629" s="39" t="str">
        <f t="shared" si="28"/>
        <v>茨城県下妻市</v>
      </c>
      <c r="G629" s="3">
        <v>687</v>
      </c>
      <c r="H629" s="37" t="s">
        <v>990</v>
      </c>
      <c r="I629" s="37" t="s">
        <v>849</v>
      </c>
      <c r="J629" s="37" t="s">
        <v>380</v>
      </c>
      <c r="K629" s="37" t="s">
        <v>378</v>
      </c>
      <c r="L629" t="str">
        <f t="shared" si="29"/>
        <v>茨城県下妻市</v>
      </c>
    </row>
    <row r="630" spans="1:12">
      <c r="A630" s="42">
        <v>8</v>
      </c>
      <c r="B630" s="37" t="s">
        <v>933</v>
      </c>
      <c r="C630" s="37" t="s">
        <v>977</v>
      </c>
      <c r="D630" s="37" t="s">
        <v>977</v>
      </c>
      <c r="E630" s="37" t="str">
        <f t="shared" si="27"/>
        <v/>
      </c>
      <c r="F630" s="39" t="str">
        <f t="shared" si="28"/>
        <v>茨城県河内町</v>
      </c>
      <c r="G630" s="3">
        <v>671</v>
      </c>
      <c r="H630" s="37" t="s">
        <v>977</v>
      </c>
      <c r="I630" s="37" t="s">
        <v>849</v>
      </c>
      <c r="J630" s="37" t="s">
        <v>380</v>
      </c>
      <c r="K630" s="37" t="s">
        <v>376</v>
      </c>
      <c r="L630" t="str">
        <f t="shared" si="29"/>
        <v>茨城県河内町</v>
      </c>
    </row>
    <row r="631" spans="1:12">
      <c r="A631" s="42">
        <v>8</v>
      </c>
      <c r="B631" s="37" t="s">
        <v>933</v>
      </c>
      <c r="C631" s="37" t="s">
        <v>3626</v>
      </c>
      <c r="D631" s="37"/>
      <c r="E631" s="37" t="str">
        <f t="shared" si="27"/>
        <v>笠間市</v>
      </c>
      <c r="F631" s="39" t="str">
        <f t="shared" si="28"/>
        <v>茨城県笠間市</v>
      </c>
      <c r="G631" s="3">
        <v>626</v>
      </c>
      <c r="H631" s="37" t="s">
        <v>5546</v>
      </c>
      <c r="I631" s="37" t="s">
        <v>849</v>
      </c>
      <c r="J631" s="37" t="s">
        <v>380</v>
      </c>
      <c r="K631" s="37" t="s">
        <v>384</v>
      </c>
      <c r="L631" t="str">
        <f t="shared" si="29"/>
        <v>茨城県笠間市</v>
      </c>
    </row>
    <row r="632" spans="1:12">
      <c r="A632" s="42">
        <v>8</v>
      </c>
      <c r="B632" s="37" t="s">
        <v>933</v>
      </c>
      <c r="C632" s="37" t="s">
        <v>3626</v>
      </c>
      <c r="D632" s="37" t="s">
        <v>3627</v>
      </c>
      <c r="E632" s="37" t="str">
        <f t="shared" si="27"/>
        <v/>
      </c>
      <c r="F632" s="39" t="str">
        <f t="shared" si="28"/>
        <v>茨城県笠間市</v>
      </c>
      <c r="G632" s="3">
        <v>643</v>
      </c>
      <c r="H632" s="37" t="s">
        <v>955</v>
      </c>
      <c r="I632" s="37" t="s">
        <v>574</v>
      </c>
      <c r="J632" s="37" t="s">
        <v>380</v>
      </c>
      <c r="K632" s="37" t="s">
        <v>376</v>
      </c>
      <c r="L632" t="str">
        <f t="shared" si="29"/>
        <v>茨城県笠間市</v>
      </c>
    </row>
    <row r="633" spans="1:12">
      <c r="A633" s="42">
        <v>8</v>
      </c>
      <c r="B633" s="37" t="s">
        <v>933</v>
      </c>
      <c r="C633" s="37" t="s">
        <v>3626</v>
      </c>
      <c r="D633" s="37" t="s">
        <v>3628</v>
      </c>
      <c r="E633" s="37" t="str">
        <f t="shared" si="27"/>
        <v/>
      </c>
      <c r="F633" s="39" t="str">
        <f t="shared" si="28"/>
        <v>茨城県笠間市</v>
      </c>
      <c r="G633" s="3">
        <v>642</v>
      </c>
      <c r="H633" s="37" t="s">
        <v>954</v>
      </c>
      <c r="I633" s="37" t="s">
        <v>849</v>
      </c>
      <c r="J633" s="37" t="s">
        <v>380</v>
      </c>
      <c r="K633" s="37" t="s">
        <v>384</v>
      </c>
      <c r="L633" t="str">
        <f t="shared" si="29"/>
        <v>茨城県笠間市</v>
      </c>
    </row>
    <row r="634" spans="1:12">
      <c r="A634" s="42">
        <v>8</v>
      </c>
      <c r="B634" s="37" t="s">
        <v>933</v>
      </c>
      <c r="C634" s="37" t="s">
        <v>942</v>
      </c>
      <c r="D634" s="37" t="s">
        <v>942</v>
      </c>
      <c r="E634" s="37" t="str">
        <f t="shared" si="27"/>
        <v/>
      </c>
      <c r="F634" s="39" t="str">
        <f t="shared" si="28"/>
        <v>茨城県牛久市</v>
      </c>
      <c r="G634" s="3">
        <v>629</v>
      </c>
      <c r="H634" s="37" t="s">
        <v>942</v>
      </c>
      <c r="I634" s="37" t="s">
        <v>849</v>
      </c>
      <c r="J634" s="37" t="s">
        <v>380</v>
      </c>
      <c r="K634" s="37" t="s">
        <v>376</v>
      </c>
      <c r="L634" t="str">
        <f t="shared" si="29"/>
        <v>茨城県牛久市</v>
      </c>
    </row>
    <row r="635" spans="1:12">
      <c r="A635" s="42">
        <v>8</v>
      </c>
      <c r="B635" s="37" t="s">
        <v>933</v>
      </c>
      <c r="C635" s="37" t="s">
        <v>995</v>
      </c>
      <c r="D635" s="37" t="s">
        <v>995</v>
      </c>
      <c r="E635" s="37" t="str">
        <f t="shared" si="27"/>
        <v/>
      </c>
      <c r="F635" s="39" t="str">
        <f t="shared" si="28"/>
        <v>茨城県境町</v>
      </c>
      <c r="G635" s="3">
        <v>693</v>
      </c>
      <c r="H635" s="37" t="s">
        <v>995</v>
      </c>
      <c r="I635" s="37" t="s">
        <v>849</v>
      </c>
      <c r="J635" s="37" t="s">
        <v>380</v>
      </c>
      <c r="K635" s="37" t="s">
        <v>376</v>
      </c>
      <c r="L635" t="str">
        <f t="shared" si="29"/>
        <v>茨城県境町</v>
      </c>
    </row>
    <row r="636" spans="1:12">
      <c r="A636" s="42">
        <v>8</v>
      </c>
      <c r="B636" s="37" t="s">
        <v>933</v>
      </c>
      <c r="C636" s="37" t="s">
        <v>936</v>
      </c>
      <c r="D636" s="37" t="s">
        <v>936</v>
      </c>
      <c r="E636" s="37" t="str">
        <f t="shared" si="27"/>
        <v/>
      </c>
      <c r="F636" s="39" t="str">
        <f t="shared" si="28"/>
        <v>茨城県結城市</v>
      </c>
      <c r="G636" s="3">
        <v>619</v>
      </c>
      <c r="H636" s="37" t="s">
        <v>936</v>
      </c>
      <c r="I636" s="37" t="s">
        <v>849</v>
      </c>
      <c r="J636" s="37" t="s">
        <v>380</v>
      </c>
      <c r="K636" s="37" t="s">
        <v>378</v>
      </c>
      <c r="L636" t="str">
        <f t="shared" si="29"/>
        <v>茨城県結城市</v>
      </c>
    </row>
    <row r="637" spans="1:12">
      <c r="A637" s="42">
        <v>8</v>
      </c>
      <c r="B637" s="37" t="s">
        <v>933</v>
      </c>
      <c r="C637" s="37" t="s">
        <v>3841</v>
      </c>
      <c r="D637" s="37"/>
      <c r="E637" s="37" t="str">
        <f t="shared" si="27"/>
        <v>古河市</v>
      </c>
      <c r="F637" s="39" t="str">
        <f t="shared" si="28"/>
        <v>茨城県古河市</v>
      </c>
      <c r="G637" s="3">
        <v>616</v>
      </c>
      <c r="H637" s="37" t="s">
        <v>5547</v>
      </c>
      <c r="I637" s="37" t="s">
        <v>849</v>
      </c>
      <c r="J637" s="37" t="s">
        <v>380</v>
      </c>
      <c r="K637" s="37" t="s">
        <v>376</v>
      </c>
      <c r="L637" t="str">
        <f t="shared" si="29"/>
        <v>茨城県古河市</v>
      </c>
    </row>
    <row r="638" spans="1:12">
      <c r="A638" s="42">
        <v>8</v>
      </c>
      <c r="B638" s="37" t="s">
        <v>933</v>
      </c>
      <c r="C638" s="37" t="s">
        <v>3841</v>
      </c>
      <c r="D638" s="37" t="s">
        <v>3843</v>
      </c>
      <c r="E638" s="37" t="str">
        <f t="shared" si="27"/>
        <v/>
      </c>
      <c r="F638" s="39" t="str">
        <f t="shared" si="28"/>
        <v>茨城県古河市</v>
      </c>
      <c r="G638" s="3">
        <v>691</v>
      </c>
      <c r="H638" s="37" t="s">
        <v>994</v>
      </c>
      <c r="I638" s="37" t="s">
        <v>849</v>
      </c>
      <c r="J638" s="37" t="s">
        <v>380</v>
      </c>
      <c r="K638" s="37" t="s">
        <v>378</v>
      </c>
      <c r="L638" t="str">
        <f t="shared" si="29"/>
        <v>茨城県古河市</v>
      </c>
    </row>
    <row r="639" spans="1:12">
      <c r="A639" s="42">
        <v>8</v>
      </c>
      <c r="B639" s="37" t="s">
        <v>933</v>
      </c>
      <c r="C639" s="37" t="s">
        <v>3841</v>
      </c>
      <c r="D639" s="37" t="s">
        <v>3844</v>
      </c>
      <c r="E639" s="37" t="str">
        <f t="shared" si="27"/>
        <v/>
      </c>
      <c r="F639" s="39" t="str">
        <f t="shared" si="28"/>
        <v>茨城県古河市</v>
      </c>
      <c r="G639" s="3">
        <v>689</v>
      </c>
      <c r="H639" s="37" t="s">
        <v>992</v>
      </c>
      <c r="I639" s="37" t="s">
        <v>849</v>
      </c>
      <c r="J639" s="37" t="s">
        <v>380</v>
      </c>
      <c r="K639" s="37" t="s">
        <v>376</v>
      </c>
      <c r="L639" t="str">
        <f t="shared" si="29"/>
        <v>茨城県古河市</v>
      </c>
    </row>
    <row r="640" spans="1:12">
      <c r="A640" s="42">
        <v>8</v>
      </c>
      <c r="B640" s="37" t="s">
        <v>933</v>
      </c>
      <c r="C640" s="37" t="s">
        <v>993</v>
      </c>
      <c r="D640" s="37" t="s">
        <v>993</v>
      </c>
      <c r="E640" s="37" t="str">
        <f t="shared" si="27"/>
        <v/>
      </c>
      <c r="F640" s="39" t="str">
        <f t="shared" si="28"/>
        <v>茨城県五霞町</v>
      </c>
      <c r="G640" s="3">
        <v>690</v>
      </c>
      <c r="H640" s="37" t="s">
        <v>993</v>
      </c>
      <c r="I640" s="37" t="s">
        <v>849</v>
      </c>
      <c r="J640" s="37" t="s">
        <v>380</v>
      </c>
      <c r="K640" s="37" t="s">
        <v>376</v>
      </c>
      <c r="L640" t="str">
        <f t="shared" si="29"/>
        <v>茨城県五霞町</v>
      </c>
    </row>
    <row r="641" spans="1:12">
      <c r="A641" s="42">
        <v>8</v>
      </c>
      <c r="B641" s="37" t="s">
        <v>933</v>
      </c>
      <c r="C641" s="37" t="s">
        <v>3915</v>
      </c>
      <c r="D641" s="37" t="s">
        <v>3916</v>
      </c>
      <c r="E641" s="37" t="str">
        <f t="shared" si="27"/>
        <v/>
      </c>
      <c r="F641" s="39" t="str">
        <f t="shared" si="28"/>
        <v>茨城県行方市</v>
      </c>
      <c r="G641" s="3">
        <v>665</v>
      </c>
      <c r="H641" s="37" t="s">
        <v>5548</v>
      </c>
      <c r="I641" s="37" t="s">
        <v>849</v>
      </c>
      <c r="J641" s="37" t="s">
        <v>380</v>
      </c>
      <c r="K641" s="37" t="s">
        <v>378</v>
      </c>
      <c r="L641" t="str">
        <f t="shared" si="29"/>
        <v>茨城県行方市</v>
      </c>
    </row>
    <row r="642" spans="1:12">
      <c r="A642" s="42">
        <v>8</v>
      </c>
      <c r="B642" s="37" t="s">
        <v>933</v>
      </c>
      <c r="C642" s="37" t="s">
        <v>3915</v>
      </c>
      <c r="D642" s="37" t="s">
        <v>3917</v>
      </c>
      <c r="E642" s="37" t="str">
        <f t="shared" si="27"/>
        <v/>
      </c>
      <c r="F642" s="39" t="str">
        <f t="shared" si="28"/>
        <v>茨城県行方市</v>
      </c>
      <c r="G642" s="3">
        <v>664</v>
      </c>
      <c r="H642" s="37" t="s">
        <v>972</v>
      </c>
      <c r="I642" s="37" t="s">
        <v>849</v>
      </c>
      <c r="J642" s="37" t="s">
        <v>380</v>
      </c>
      <c r="K642" s="37" t="s">
        <v>378</v>
      </c>
      <c r="L642" t="str">
        <f t="shared" si="29"/>
        <v>茨城県行方市</v>
      </c>
    </row>
    <row r="643" spans="1:12">
      <c r="A643" s="42">
        <v>8</v>
      </c>
      <c r="B643" s="37" t="s">
        <v>933</v>
      </c>
      <c r="C643" s="37" t="s">
        <v>3915</v>
      </c>
      <c r="D643" s="37" t="s">
        <v>3918</v>
      </c>
      <c r="E643" s="37" t="str">
        <f t="shared" ref="E643:E706" si="30">IF(D643="",C643,"")</f>
        <v/>
      </c>
      <c r="F643" s="39" t="str">
        <f t="shared" ref="F643:F706" si="31">B643&amp;C643</f>
        <v>茨城県行方市</v>
      </c>
      <c r="G643" s="3">
        <v>663</v>
      </c>
      <c r="H643" s="37" t="s">
        <v>971</v>
      </c>
      <c r="I643" s="37" t="s">
        <v>849</v>
      </c>
      <c r="J643" s="37" t="s">
        <v>380</v>
      </c>
      <c r="K643" s="37" t="s">
        <v>378</v>
      </c>
      <c r="L643" t="str">
        <f t="shared" ref="L643:L706" si="32">F643</f>
        <v>茨城県行方市</v>
      </c>
    </row>
    <row r="644" spans="1:12">
      <c r="A644" s="42">
        <v>8</v>
      </c>
      <c r="B644" s="37" t="s">
        <v>933</v>
      </c>
      <c r="C644" s="37" t="s">
        <v>939</v>
      </c>
      <c r="D644" s="37" t="s">
        <v>939</v>
      </c>
      <c r="E644" s="37" t="str">
        <f t="shared" si="30"/>
        <v/>
      </c>
      <c r="F644" s="39" t="str">
        <f t="shared" si="31"/>
        <v>茨城県高萩市</v>
      </c>
      <c r="G644" s="3">
        <v>624</v>
      </c>
      <c r="H644" s="37" t="s">
        <v>939</v>
      </c>
      <c r="I644" s="37" t="s">
        <v>849</v>
      </c>
      <c r="J644" s="37" t="s">
        <v>380</v>
      </c>
      <c r="K644" s="37" t="s">
        <v>378</v>
      </c>
      <c r="L644" t="str">
        <f t="shared" si="32"/>
        <v>茨城県高萩市</v>
      </c>
    </row>
    <row r="645" spans="1:12">
      <c r="A645" s="42">
        <v>8</v>
      </c>
      <c r="B645" s="37" t="s">
        <v>933</v>
      </c>
      <c r="C645" s="37" t="s">
        <v>4065</v>
      </c>
      <c r="D645" s="37" t="s">
        <v>4066</v>
      </c>
      <c r="E645" s="37" t="str">
        <f t="shared" si="30"/>
        <v/>
      </c>
      <c r="F645" s="39" t="str">
        <f t="shared" si="31"/>
        <v>茨城県坂東市</v>
      </c>
      <c r="G645" s="3">
        <v>692</v>
      </c>
      <c r="H645" s="37" t="s">
        <v>5549</v>
      </c>
      <c r="I645" s="37" t="s">
        <v>849</v>
      </c>
      <c r="J645" s="37" t="s">
        <v>380</v>
      </c>
      <c r="K645" s="37" t="s">
        <v>376</v>
      </c>
      <c r="L645" t="str">
        <f t="shared" si="32"/>
        <v>茨城県坂東市</v>
      </c>
    </row>
    <row r="646" spans="1:12">
      <c r="A646" s="42">
        <v>8</v>
      </c>
      <c r="B646" s="37" t="s">
        <v>933</v>
      </c>
      <c r="C646" s="37" t="s">
        <v>4065</v>
      </c>
      <c r="D646" s="37" t="s">
        <v>4067</v>
      </c>
      <c r="E646" s="37" t="str">
        <f t="shared" si="30"/>
        <v/>
      </c>
      <c r="F646" s="39" t="str">
        <f t="shared" si="31"/>
        <v>茨城県坂東市</v>
      </c>
      <c r="G646" s="3">
        <v>628</v>
      </c>
      <c r="H646" s="37" t="s">
        <v>941</v>
      </c>
      <c r="I646" s="37" t="s">
        <v>849</v>
      </c>
      <c r="J646" s="37" t="s">
        <v>380</v>
      </c>
      <c r="K646" s="37" t="s">
        <v>376</v>
      </c>
      <c r="L646" t="str">
        <f t="shared" si="32"/>
        <v>茨城県坂東市</v>
      </c>
    </row>
    <row r="647" spans="1:12">
      <c r="A647" s="42">
        <v>8</v>
      </c>
      <c r="B647" s="37" t="s">
        <v>933</v>
      </c>
      <c r="C647" s="37" t="s">
        <v>4070</v>
      </c>
      <c r="D647" s="37" t="s">
        <v>4071</v>
      </c>
      <c r="E647" s="37" t="str">
        <f t="shared" si="30"/>
        <v/>
      </c>
      <c r="F647" s="39" t="str">
        <f t="shared" si="31"/>
        <v>茨城県桜川市</v>
      </c>
      <c r="G647" s="3">
        <v>645</v>
      </c>
      <c r="H647" s="37" t="s">
        <v>5550</v>
      </c>
      <c r="I647" s="37" t="s">
        <v>574</v>
      </c>
      <c r="J647" s="37" t="s">
        <v>380</v>
      </c>
      <c r="K647" s="37" t="s">
        <v>376</v>
      </c>
      <c r="L647" t="str">
        <f t="shared" si="32"/>
        <v>茨城県桜川市</v>
      </c>
    </row>
    <row r="648" spans="1:12">
      <c r="A648" s="42">
        <v>8</v>
      </c>
      <c r="B648" s="37" t="s">
        <v>933</v>
      </c>
      <c r="C648" s="37" t="s">
        <v>4070</v>
      </c>
      <c r="D648" s="37" t="s">
        <v>4072</v>
      </c>
      <c r="E648" s="37" t="str">
        <f t="shared" si="30"/>
        <v/>
      </c>
      <c r="F648" s="39" t="str">
        <f t="shared" si="31"/>
        <v>茨城県桜川市</v>
      </c>
      <c r="G648" s="3">
        <v>683</v>
      </c>
      <c r="H648" s="37" t="s">
        <v>986</v>
      </c>
      <c r="I648" s="37" t="s">
        <v>574</v>
      </c>
      <c r="J648" s="37" t="s">
        <v>380</v>
      </c>
      <c r="K648" s="37" t="s">
        <v>376</v>
      </c>
      <c r="L648" t="str">
        <f t="shared" si="32"/>
        <v>茨城県桜川市</v>
      </c>
    </row>
    <row r="649" spans="1:12">
      <c r="A649" s="42">
        <v>8</v>
      </c>
      <c r="B649" s="37" t="s">
        <v>933</v>
      </c>
      <c r="C649" s="37" t="s">
        <v>4070</v>
      </c>
      <c r="D649" s="37" t="s">
        <v>3904</v>
      </c>
      <c r="E649" s="37" t="str">
        <f t="shared" si="30"/>
        <v/>
      </c>
      <c r="F649" s="39" t="str">
        <f t="shared" si="31"/>
        <v>茨城県桜川市</v>
      </c>
      <c r="G649" s="3">
        <v>684</v>
      </c>
      <c r="H649" s="37" t="s">
        <v>987</v>
      </c>
      <c r="I649" s="37" t="s">
        <v>574</v>
      </c>
      <c r="J649" s="37" t="s">
        <v>380</v>
      </c>
      <c r="K649" s="37" t="s">
        <v>376</v>
      </c>
      <c r="L649" t="str">
        <f t="shared" si="32"/>
        <v>茨城県桜川市</v>
      </c>
    </row>
    <row r="650" spans="1:12">
      <c r="A650" s="42">
        <v>8</v>
      </c>
      <c r="B650" s="37" t="s">
        <v>933</v>
      </c>
      <c r="C650" s="37" t="s">
        <v>944</v>
      </c>
      <c r="D650" s="37" t="s">
        <v>944</v>
      </c>
      <c r="E650" s="37" t="str">
        <f t="shared" si="30"/>
        <v/>
      </c>
      <c r="F650" s="39" t="str">
        <f t="shared" si="31"/>
        <v>茨城県鹿嶋市</v>
      </c>
      <c r="G650" s="3">
        <v>632</v>
      </c>
      <c r="H650" s="37" t="s">
        <v>944</v>
      </c>
      <c r="I650" s="37" t="s">
        <v>945</v>
      </c>
      <c r="J650" s="37" t="s">
        <v>740</v>
      </c>
      <c r="K650" s="37" t="s">
        <v>946</v>
      </c>
      <c r="L650" t="str">
        <f t="shared" si="32"/>
        <v>茨城県鹿嶋市</v>
      </c>
    </row>
    <row r="651" spans="1:12">
      <c r="A651" s="42">
        <v>8</v>
      </c>
      <c r="B651" s="37" t="s">
        <v>933</v>
      </c>
      <c r="C651" s="37" t="s">
        <v>4229</v>
      </c>
      <c r="D651" s="37"/>
      <c r="E651" s="37" t="str">
        <f t="shared" si="30"/>
        <v>取手市</v>
      </c>
      <c r="F651" s="39" t="str">
        <f t="shared" si="31"/>
        <v>茨城県取手市</v>
      </c>
      <c r="G651" s="3">
        <v>627</v>
      </c>
      <c r="H651" s="37" t="s">
        <v>5551</v>
      </c>
      <c r="I651" s="37" t="s">
        <v>849</v>
      </c>
      <c r="J651" s="37" t="s">
        <v>380</v>
      </c>
      <c r="K651" s="37" t="s">
        <v>376</v>
      </c>
      <c r="L651" t="str">
        <f t="shared" si="32"/>
        <v>茨城県取手市</v>
      </c>
    </row>
    <row r="652" spans="1:12">
      <c r="A652" s="42">
        <v>8</v>
      </c>
      <c r="B652" s="37" t="s">
        <v>933</v>
      </c>
      <c r="C652" s="37" t="s">
        <v>4229</v>
      </c>
      <c r="D652" s="37" t="s">
        <v>4230</v>
      </c>
      <c r="E652" s="37" t="str">
        <f t="shared" si="30"/>
        <v/>
      </c>
      <c r="F652" s="39" t="str">
        <f t="shared" si="31"/>
        <v>茨城県取手市</v>
      </c>
      <c r="G652" s="3">
        <v>695</v>
      </c>
      <c r="H652" s="37" t="s">
        <v>997</v>
      </c>
      <c r="I652" s="37" t="s">
        <v>849</v>
      </c>
      <c r="J652" s="37" t="s">
        <v>380</v>
      </c>
      <c r="K652" s="37" t="s">
        <v>376</v>
      </c>
      <c r="L652" t="str">
        <f t="shared" si="32"/>
        <v>茨城県取手市</v>
      </c>
    </row>
    <row r="653" spans="1:12">
      <c r="A653" s="42">
        <v>8</v>
      </c>
      <c r="B653" s="37" t="s">
        <v>933</v>
      </c>
      <c r="C653" s="37" t="s">
        <v>4231</v>
      </c>
      <c r="D653" s="37" t="s">
        <v>4232</v>
      </c>
      <c r="E653" s="37" t="str">
        <f t="shared" si="30"/>
        <v/>
      </c>
      <c r="F653" s="39" t="str">
        <f t="shared" si="31"/>
        <v>茨城県守谷市</v>
      </c>
      <c r="G653" s="3">
        <v>694</v>
      </c>
      <c r="H653" s="37" t="s">
        <v>996</v>
      </c>
      <c r="I653" s="37" t="s">
        <v>849</v>
      </c>
      <c r="J653" s="37" t="s">
        <v>380</v>
      </c>
      <c r="K653" s="37" t="s">
        <v>376</v>
      </c>
      <c r="L653" t="str">
        <f t="shared" si="32"/>
        <v>茨城県守谷市</v>
      </c>
    </row>
    <row r="654" spans="1:12">
      <c r="A654" s="42">
        <v>8</v>
      </c>
      <c r="B654" s="37" t="s">
        <v>933</v>
      </c>
      <c r="C654" s="37" t="s">
        <v>4290</v>
      </c>
      <c r="D654" s="37" t="s">
        <v>4291</v>
      </c>
      <c r="E654" s="37" t="str">
        <f t="shared" si="30"/>
        <v/>
      </c>
      <c r="F654" s="39" t="str">
        <f t="shared" si="31"/>
        <v>茨城県小美玉市</v>
      </c>
      <c r="G654" s="3">
        <v>675</v>
      </c>
      <c r="H654" s="37" t="s">
        <v>5552</v>
      </c>
      <c r="I654" s="37" t="s">
        <v>849</v>
      </c>
      <c r="J654" s="37" t="s">
        <v>380</v>
      </c>
      <c r="K654" s="37" t="s">
        <v>378</v>
      </c>
      <c r="L654" t="str">
        <f t="shared" si="32"/>
        <v>茨城県小美玉市</v>
      </c>
    </row>
    <row r="655" spans="1:12">
      <c r="A655" s="42">
        <v>8</v>
      </c>
      <c r="B655" s="37" t="s">
        <v>933</v>
      </c>
      <c r="C655" s="37" t="s">
        <v>4290</v>
      </c>
      <c r="D655" s="37" t="s">
        <v>3456</v>
      </c>
      <c r="E655" s="37" t="str">
        <f t="shared" si="30"/>
        <v/>
      </c>
      <c r="F655" s="39" t="str">
        <f t="shared" si="31"/>
        <v>茨城県小美玉市</v>
      </c>
      <c r="G655" s="3">
        <v>635</v>
      </c>
      <c r="H655" s="37" t="s">
        <v>949</v>
      </c>
      <c r="I655" s="37" t="s">
        <v>574</v>
      </c>
      <c r="J655" s="37" t="s">
        <v>380</v>
      </c>
      <c r="K655" s="37" t="s">
        <v>376</v>
      </c>
      <c r="L655" t="str">
        <f t="shared" si="32"/>
        <v>茨城県小美玉市</v>
      </c>
    </row>
    <row r="656" spans="1:12">
      <c r="A656" s="42">
        <v>8</v>
      </c>
      <c r="B656" s="37" t="s">
        <v>933</v>
      </c>
      <c r="C656" s="37" t="s">
        <v>4290</v>
      </c>
      <c r="D656" s="37" t="s">
        <v>4292</v>
      </c>
      <c r="E656" s="37" t="str">
        <f t="shared" si="30"/>
        <v/>
      </c>
      <c r="F656" s="39" t="str">
        <f t="shared" si="31"/>
        <v>茨城県小美玉市</v>
      </c>
      <c r="G656" s="3">
        <v>636</v>
      </c>
      <c r="H656" s="37" t="s">
        <v>950</v>
      </c>
      <c r="I656" s="37" t="s">
        <v>574</v>
      </c>
      <c r="J656" s="37" t="s">
        <v>380</v>
      </c>
      <c r="K656" s="37" t="s">
        <v>376</v>
      </c>
      <c r="L656" t="str">
        <f t="shared" si="32"/>
        <v>茨城県小美玉市</v>
      </c>
    </row>
    <row r="657" spans="1:12">
      <c r="A657" s="42">
        <v>8</v>
      </c>
      <c r="B657" s="37" t="s">
        <v>933</v>
      </c>
      <c r="C657" s="37" t="s">
        <v>4368</v>
      </c>
      <c r="D657" s="37" t="s">
        <v>4370</v>
      </c>
      <c r="E657" s="37" t="str">
        <f t="shared" si="30"/>
        <v/>
      </c>
      <c r="F657" s="39" t="str">
        <f t="shared" si="31"/>
        <v>茨城県城里町</v>
      </c>
      <c r="G657" s="3">
        <v>639</v>
      </c>
      <c r="H657" s="37" t="s">
        <v>5553</v>
      </c>
      <c r="I657" s="37" t="s">
        <v>849</v>
      </c>
      <c r="J657" s="37" t="s">
        <v>380</v>
      </c>
      <c r="K657" s="37" t="s">
        <v>384</v>
      </c>
      <c r="L657" t="str">
        <f t="shared" si="32"/>
        <v>茨城県城里町</v>
      </c>
    </row>
    <row r="658" spans="1:12">
      <c r="A658" s="42">
        <v>8</v>
      </c>
      <c r="B658" s="37" t="s">
        <v>933</v>
      </c>
      <c r="C658" s="37" t="s">
        <v>4368</v>
      </c>
      <c r="D658" s="37" t="s">
        <v>4371</v>
      </c>
      <c r="E658" s="37" t="str">
        <f t="shared" si="30"/>
        <v/>
      </c>
      <c r="F658" s="39" t="str">
        <f t="shared" si="31"/>
        <v>茨城県城里町</v>
      </c>
      <c r="G658" s="3">
        <v>644</v>
      </c>
      <c r="H658" s="37" t="s">
        <v>956</v>
      </c>
      <c r="I658" s="37" t="s">
        <v>849</v>
      </c>
      <c r="J658" s="37" t="s">
        <v>380</v>
      </c>
      <c r="K658" s="37" t="s">
        <v>384</v>
      </c>
      <c r="L658" t="str">
        <f t="shared" si="32"/>
        <v>茨城県城里町</v>
      </c>
    </row>
    <row r="659" spans="1:12">
      <c r="A659" s="42">
        <v>8</v>
      </c>
      <c r="B659" s="37" t="s">
        <v>933</v>
      </c>
      <c r="C659" s="37" t="s">
        <v>4368</v>
      </c>
      <c r="D659" s="37" t="s">
        <v>4369</v>
      </c>
      <c r="E659" s="37" t="str">
        <f t="shared" si="30"/>
        <v/>
      </c>
      <c r="F659" s="39" t="str">
        <f t="shared" si="31"/>
        <v>茨城県城里町</v>
      </c>
      <c r="G659" s="3">
        <v>638</v>
      </c>
      <c r="H659" s="37" t="s">
        <v>952</v>
      </c>
      <c r="I659" s="37" t="s">
        <v>849</v>
      </c>
      <c r="J659" s="37" t="s">
        <v>380</v>
      </c>
      <c r="K659" s="37" t="s">
        <v>384</v>
      </c>
      <c r="L659" t="str">
        <f t="shared" si="32"/>
        <v>茨城県城里町</v>
      </c>
    </row>
    <row r="660" spans="1:12">
      <c r="A660" s="42">
        <v>8</v>
      </c>
      <c r="B660" s="37" t="s">
        <v>933</v>
      </c>
      <c r="C660" s="37" t="s">
        <v>4372</v>
      </c>
      <c r="D660" s="37" t="s">
        <v>4373</v>
      </c>
      <c r="E660" s="37" t="str">
        <f t="shared" si="30"/>
        <v/>
      </c>
      <c r="F660" s="39" t="str">
        <f t="shared" si="31"/>
        <v>茨城県常総市</v>
      </c>
      <c r="G660" s="3">
        <v>622</v>
      </c>
      <c r="H660" s="37" t="s">
        <v>5554</v>
      </c>
      <c r="I660" s="37" t="s">
        <v>849</v>
      </c>
      <c r="J660" s="37" t="s">
        <v>380</v>
      </c>
      <c r="K660" s="37" t="s">
        <v>376</v>
      </c>
      <c r="L660" t="str">
        <f t="shared" si="32"/>
        <v>茨城県常総市</v>
      </c>
    </row>
    <row r="661" spans="1:12">
      <c r="A661" s="42">
        <v>8</v>
      </c>
      <c r="B661" s="37" t="s">
        <v>933</v>
      </c>
      <c r="C661" s="37" t="s">
        <v>4372</v>
      </c>
      <c r="D661" s="37" t="s">
        <v>4374</v>
      </c>
      <c r="E661" s="37" t="str">
        <f t="shared" si="30"/>
        <v/>
      </c>
      <c r="F661" s="39" t="str">
        <f t="shared" si="31"/>
        <v>茨城県常総市</v>
      </c>
      <c r="G661" s="3">
        <v>688</v>
      </c>
      <c r="H661" s="37" t="s">
        <v>991</v>
      </c>
      <c r="I661" s="37" t="s">
        <v>849</v>
      </c>
      <c r="J661" s="37" t="s">
        <v>380</v>
      </c>
      <c r="K661" s="37" t="s">
        <v>378</v>
      </c>
      <c r="L661" t="str">
        <f t="shared" si="32"/>
        <v>茨城県常総市</v>
      </c>
    </row>
    <row r="662" spans="1:12">
      <c r="A662" s="42">
        <v>8</v>
      </c>
      <c r="B662" s="37" t="s">
        <v>933</v>
      </c>
      <c r="C662" s="37" t="s">
        <v>4375</v>
      </c>
      <c r="D662" s="37" t="s">
        <v>4376</v>
      </c>
      <c r="E662" s="37" t="str">
        <f t="shared" si="30"/>
        <v/>
      </c>
      <c r="F662" s="39" t="str">
        <f t="shared" si="31"/>
        <v>茨城県常陸太田市</v>
      </c>
      <c r="G662" s="3">
        <v>653</v>
      </c>
      <c r="H662" s="37" t="s">
        <v>5555</v>
      </c>
      <c r="I662" s="37" t="s">
        <v>849</v>
      </c>
      <c r="J662" s="37" t="s">
        <v>380</v>
      </c>
      <c r="K662" s="37" t="s">
        <v>384</v>
      </c>
      <c r="L662" t="str">
        <f t="shared" si="32"/>
        <v>茨城県常陸太田市</v>
      </c>
    </row>
    <row r="663" spans="1:12">
      <c r="A663" s="42">
        <v>8</v>
      </c>
      <c r="B663" s="37" t="s">
        <v>933</v>
      </c>
      <c r="C663" s="37" t="s">
        <v>4375</v>
      </c>
      <c r="D663" s="37"/>
      <c r="E663" s="37" t="str">
        <f t="shared" si="30"/>
        <v>常陸太田市</v>
      </c>
      <c r="F663" s="39" t="str">
        <f t="shared" si="31"/>
        <v>茨城県常陸太田市</v>
      </c>
      <c r="G663" s="3">
        <v>623</v>
      </c>
      <c r="H663" s="37" t="s">
        <v>938</v>
      </c>
      <c r="I663" s="37" t="s">
        <v>849</v>
      </c>
      <c r="J663" s="37" t="s">
        <v>380</v>
      </c>
      <c r="K663" s="37" t="s">
        <v>378</v>
      </c>
      <c r="L663" t="str">
        <f t="shared" si="32"/>
        <v>茨城県常陸太田市</v>
      </c>
    </row>
    <row r="664" spans="1:12">
      <c r="A664" s="42">
        <v>8</v>
      </c>
      <c r="B664" s="37" t="s">
        <v>933</v>
      </c>
      <c r="C664" s="37" t="s">
        <v>4375</v>
      </c>
      <c r="D664" s="37" t="s">
        <v>4377</v>
      </c>
      <c r="E664" s="37" t="str">
        <f t="shared" si="30"/>
        <v/>
      </c>
      <c r="F664" s="39" t="str">
        <f t="shared" si="31"/>
        <v>茨城県常陸太田市</v>
      </c>
      <c r="G664" s="3">
        <v>654</v>
      </c>
      <c r="H664" s="37" t="s">
        <v>963</v>
      </c>
      <c r="I664" s="37" t="s">
        <v>849</v>
      </c>
      <c r="J664" s="37" t="s">
        <v>380</v>
      </c>
      <c r="K664" s="37" t="s">
        <v>384</v>
      </c>
      <c r="L664" t="str">
        <f t="shared" si="32"/>
        <v>茨城県常陸太田市</v>
      </c>
    </row>
    <row r="665" spans="1:12">
      <c r="A665" s="42">
        <v>8</v>
      </c>
      <c r="B665" s="37" t="s">
        <v>933</v>
      </c>
      <c r="C665" s="37" t="s">
        <v>4375</v>
      </c>
      <c r="D665" s="37" t="s">
        <v>4378</v>
      </c>
      <c r="E665" s="37" t="str">
        <f t="shared" si="30"/>
        <v/>
      </c>
      <c r="F665" s="39" t="str">
        <f t="shared" si="31"/>
        <v>茨城県常陸太田市</v>
      </c>
      <c r="G665" s="3">
        <v>655</v>
      </c>
      <c r="H665" s="37" t="s">
        <v>964</v>
      </c>
      <c r="I665" s="37" t="s">
        <v>849</v>
      </c>
      <c r="J665" s="37" t="s">
        <v>380</v>
      </c>
      <c r="K665" s="37" t="s">
        <v>384</v>
      </c>
      <c r="L665" t="str">
        <f t="shared" si="32"/>
        <v>茨城県常陸太田市</v>
      </c>
    </row>
    <row r="666" spans="1:12">
      <c r="A666" s="42">
        <v>8</v>
      </c>
      <c r="B666" s="37" t="s">
        <v>933</v>
      </c>
      <c r="C666" s="37" t="s">
        <v>4379</v>
      </c>
      <c r="D666" s="37" t="s">
        <v>4380</v>
      </c>
      <c r="E666" s="37" t="str">
        <f t="shared" si="30"/>
        <v/>
      </c>
      <c r="F666" s="39" t="str">
        <f t="shared" si="31"/>
        <v>茨城県常陸大宮市</v>
      </c>
      <c r="G666" s="3">
        <v>640</v>
      </c>
      <c r="H666" s="37" t="s">
        <v>5556</v>
      </c>
      <c r="I666" s="37" t="s">
        <v>849</v>
      </c>
      <c r="J666" s="37" t="s">
        <v>380</v>
      </c>
      <c r="K666" s="37" t="s">
        <v>384</v>
      </c>
      <c r="L666" t="str">
        <f t="shared" si="32"/>
        <v>茨城県常陸大宮市</v>
      </c>
    </row>
    <row r="667" spans="1:12">
      <c r="A667" s="42">
        <v>8</v>
      </c>
      <c r="B667" s="37" t="s">
        <v>933</v>
      </c>
      <c r="C667" s="37" t="s">
        <v>4379</v>
      </c>
      <c r="D667" s="37" t="s">
        <v>4381</v>
      </c>
      <c r="E667" s="37" t="str">
        <f t="shared" si="30"/>
        <v/>
      </c>
      <c r="F667" s="39" t="str">
        <f t="shared" si="31"/>
        <v>茨城県常陸大宮市</v>
      </c>
      <c r="G667" s="3">
        <v>650</v>
      </c>
      <c r="H667" s="37" t="s">
        <v>960</v>
      </c>
      <c r="I667" s="37" t="s">
        <v>849</v>
      </c>
      <c r="J667" s="37" t="s">
        <v>380</v>
      </c>
      <c r="K667" s="37" t="s">
        <v>384</v>
      </c>
      <c r="L667" t="str">
        <f t="shared" si="32"/>
        <v>茨城県常陸大宮市</v>
      </c>
    </row>
    <row r="668" spans="1:12">
      <c r="A668" s="42">
        <v>8</v>
      </c>
      <c r="B668" s="37" t="s">
        <v>933</v>
      </c>
      <c r="C668" s="37" t="s">
        <v>4379</v>
      </c>
      <c r="D668" s="37" t="s">
        <v>4382</v>
      </c>
      <c r="E668" s="37" t="str">
        <f t="shared" si="30"/>
        <v/>
      </c>
      <c r="F668" s="39" t="str">
        <f t="shared" si="31"/>
        <v>茨城県常陸大宮市</v>
      </c>
      <c r="G668" s="3">
        <v>652</v>
      </c>
      <c r="H668" s="37" t="s">
        <v>962</v>
      </c>
      <c r="I668" s="37" t="s">
        <v>849</v>
      </c>
      <c r="J668" s="37" t="s">
        <v>380</v>
      </c>
      <c r="K668" s="37" t="s">
        <v>384</v>
      </c>
      <c r="L668" t="str">
        <f t="shared" si="32"/>
        <v>茨城県常陸大宮市</v>
      </c>
    </row>
    <row r="669" spans="1:12">
      <c r="A669" s="42">
        <v>8</v>
      </c>
      <c r="B669" s="37" t="s">
        <v>933</v>
      </c>
      <c r="C669" s="37" t="s">
        <v>4379</v>
      </c>
      <c r="D669" s="37" t="s">
        <v>216</v>
      </c>
      <c r="E669" s="37" t="str">
        <f t="shared" si="30"/>
        <v/>
      </c>
      <c r="F669" s="39" t="str">
        <f t="shared" si="31"/>
        <v>茨城県常陸大宮市</v>
      </c>
      <c r="G669" s="3">
        <v>649</v>
      </c>
      <c r="H669" s="37" t="s">
        <v>959</v>
      </c>
      <c r="I669" s="37" t="s">
        <v>849</v>
      </c>
      <c r="J669" s="37" t="s">
        <v>380</v>
      </c>
      <c r="K669" s="37" t="s">
        <v>384</v>
      </c>
      <c r="L669" t="str">
        <f t="shared" si="32"/>
        <v>茨城県常陸大宮市</v>
      </c>
    </row>
    <row r="670" spans="1:12">
      <c r="A670" s="42">
        <v>8</v>
      </c>
      <c r="B670" s="37" t="s">
        <v>933</v>
      </c>
      <c r="C670" s="37" t="s">
        <v>4379</v>
      </c>
      <c r="D670" s="37" t="s">
        <v>4383</v>
      </c>
      <c r="E670" s="37" t="str">
        <f t="shared" si="30"/>
        <v/>
      </c>
      <c r="F670" s="39" t="str">
        <f t="shared" si="31"/>
        <v>茨城県常陸大宮市</v>
      </c>
      <c r="G670" s="3">
        <v>651</v>
      </c>
      <c r="H670" s="37" t="s">
        <v>961</v>
      </c>
      <c r="I670" s="37" t="s">
        <v>574</v>
      </c>
      <c r="J670" s="37" t="s">
        <v>380</v>
      </c>
      <c r="K670" s="37" t="s">
        <v>378</v>
      </c>
      <c r="L670" t="str">
        <f t="shared" si="32"/>
        <v>茨城県常陸大宮市</v>
      </c>
    </row>
    <row r="671" spans="1:12">
      <c r="A671" s="42">
        <v>8</v>
      </c>
      <c r="B671" s="37" t="s">
        <v>933</v>
      </c>
      <c r="C671" s="37" t="s">
        <v>4447</v>
      </c>
      <c r="D671" s="37" t="s">
        <v>4448</v>
      </c>
      <c r="E671" s="37" t="str">
        <f t="shared" si="30"/>
        <v/>
      </c>
      <c r="F671" s="39" t="str">
        <f t="shared" si="31"/>
        <v>茨城県神栖市</v>
      </c>
      <c r="G671" s="3">
        <v>661</v>
      </c>
      <c r="H671" s="37" t="s">
        <v>969</v>
      </c>
      <c r="I671" s="37" t="s">
        <v>945</v>
      </c>
      <c r="J671" s="37" t="s">
        <v>740</v>
      </c>
      <c r="K671" s="37" t="s">
        <v>946</v>
      </c>
      <c r="L671" t="str">
        <f t="shared" si="32"/>
        <v>茨城県神栖市</v>
      </c>
    </row>
    <row r="672" spans="1:12">
      <c r="A672" s="42">
        <v>8</v>
      </c>
      <c r="B672" s="37" t="s">
        <v>933</v>
      </c>
      <c r="C672" s="37" t="s">
        <v>4447</v>
      </c>
      <c r="D672" s="37" t="s">
        <v>4449</v>
      </c>
      <c r="E672" s="37" t="str">
        <f t="shared" si="30"/>
        <v/>
      </c>
      <c r="F672" s="39" t="str">
        <f t="shared" si="31"/>
        <v>茨城県神栖市</v>
      </c>
      <c r="G672" s="3">
        <v>662</v>
      </c>
      <c r="H672" s="37" t="s">
        <v>5557</v>
      </c>
      <c r="I672" s="37" t="s">
        <v>970</v>
      </c>
      <c r="J672" s="37" t="s">
        <v>740</v>
      </c>
      <c r="K672" s="37" t="s">
        <v>946</v>
      </c>
      <c r="L672" t="str">
        <f t="shared" si="32"/>
        <v>茨城県神栖市</v>
      </c>
    </row>
    <row r="673" spans="1:12">
      <c r="A673" s="42">
        <v>8</v>
      </c>
      <c r="B673" s="37" t="s">
        <v>933</v>
      </c>
      <c r="C673" s="37" t="s">
        <v>4468</v>
      </c>
      <c r="D673" s="37"/>
      <c r="E673" s="37" t="str">
        <f t="shared" si="30"/>
        <v>水戸市</v>
      </c>
      <c r="F673" s="39" t="str">
        <f t="shared" si="31"/>
        <v>茨城県水戸市</v>
      </c>
      <c r="G673" s="3">
        <v>613</v>
      </c>
      <c r="H673" s="37" t="s">
        <v>5558</v>
      </c>
      <c r="I673" s="37" t="s">
        <v>849</v>
      </c>
      <c r="J673" s="37" t="s">
        <v>380</v>
      </c>
      <c r="K673" s="37" t="s">
        <v>378</v>
      </c>
      <c r="L673" t="str">
        <f t="shared" si="32"/>
        <v>茨城県水戸市</v>
      </c>
    </row>
    <row r="674" spans="1:12">
      <c r="A674" s="42">
        <v>8</v>
      </c>
      <c r="B674" s="37" t="s">
        <v>933</v>
      </c>
      <c r="C674" s="37" t="s">
        <v>4468</v>
      </c>
      <c r="D674" s="37" t="s">
        <v>4469</v>
      </c>
      <c r="E674" s="37" t="str">
        <f t="shared" si="30"/>
        <v/>
      </c>
      <c r="F674" s="39" t="str">
        <f t="shared" si="31"/>
        <v>茨城県水戸市</v>
      </c>
      <c r="G674" s="3">
        <v>637</v>
      </c>
      <c r="H674" s="37" t="s">
        <v>951</v>
      </c>
      <c r="I674" s="37" t="s">
        <v>849</v>
      </c>
      <c r="J674" s="37" t="s">
        <v>380</v>
      </c>
      <c r="K674" s="37" t="s">
        <v>384</v>
      </c>
      <c r="L674" t="str">
        <f t="shared" si="32"/>
        <v>茨城県水戸市</v>
      </c>
    </row>
    <row r="675" spans="1:12">
      <c r="A675" s="42">
        <v>8</v>
      </c>
      <c r="B675" s="37" t="s">
        <v>933</v>
      </c>
      <c r="C675" s="37" t="s">
        <v>4506</v>
      </c>
      <c r="D675" s="37"/>
      <c r="E675" s="37" t="str">
        <f t="shared" si="30"/>
        <v>石岡市</v>
      </c>
      <c r="F675" s="39" t="str">
        <f t="shared" si="31"/>
        <v>茨城県石岡市</v>
      </c>
      <c r="G675" s="3">
        <v>617</v>
      </c>
      <c r="H675" s="37" t="s">
        <v>5559</v>
      </c>
      <c r="I675" s="37" t="s">
        <v>574</v>
      </c>
      <c r="J675" s="37" t="s">
        <v>380</v>
      </c>
      <c r="K675" s="37" t="s">
        <v>376</v>
      </c>
      <c r="L675" t="str">
        <f t="shared" si="32"/>
        <v>茨城県石岡市</v>
      </c>
    </row>
    <row r="676" spans="1:12">
      <c r="A676" s="42">
        <v>8</v>
      </c>
      <c r="B676" s="37" t="s">
        <v>933</v>
      </c>
      <c r="C676" s="37" t="s">
        <v>4506</v>
      </c>
      <c r="D676" s="37" t="s">
        <v>4775</v>
      </c>
      <c r="E676" s="37" t="str">
        <f t="shared" si="30"/>
        <v/>
      </c>
      <c r="F676" s="39" t="str">
        <f t="shared" si="31"/>
        <v>茨城県石岡市</v>
      </c>
      <c r="G676" s="3">
        <v>676</v>
      </c>
      <c r="H676" s="37" t="s">
        <v>980</v>
      </c>
      <c r="I676" s="37" t="s">
        <v>574</v>
      </c>
      <c r="J676" s="37" t="s">
        <v>380</v>
      </c>
      <c r="K676" s="37" t="s">
        <v>376</v>
      </c>
      <c r="L676" t="str">
        <f t="shared" si="32"/>
        <v>茨城県石岡市</v>
      </c>
    </row>
    <row r="677" spans="1:12">
      <c r="A677" s="42">
        <v>8</v>
      </c>
      <c r="B677" s="37" t="s">
        <v>933</v>
      </c>
      <c r="C677" s="37" t="s">
        <v>965</v>
      </c>
      <c r="D677" s="37" t="s">
        <v>965</v>
      </c>
      <c r="E677" s="37" t="str">
        <f t="shared" si="30"/>
        <v/>
      </c>
      <c r="F677" s="39" t="str">
        <f t="shared" si="31"/>
        <v>茨城県大子町</v>
      </c>
      <c r="G677" s="3">
        <v>656</v>
      </c>
      <c r="H677" s="37" t="s">
        <v>965</v>
      </c>
      <c r="I677" s="37" t="s">
        <v>574</v>
      </c>
      <c r="J677" s="37" t="s">
        <v>380</v>
      </c>
      <c r="K677" s="37" t="s">
        <v>376</v>
      </c>
      <c r="L677" t="str">
        <f t="shared" si="32"/>
        <v>茨城県大子町</v>
      </c>
    </row>
    <row r="678" spans="1:12">
      <c r="A678" s="42">
        <v>8</v>
      </c>
      <c r="B678" s="37" t="s">
        <v>933</v>
      </c>
      <c r="C678" s="37" t="s">
        <v>953</v>
      </c>
      <c r="D678" s="37" t="s">
        <v>953</v>
      </c>
      <c r="E678" s="37" t="str">
        <f t="shared" si="30"/>
        <v/>
      </c>
      <c r="F678" s="39" t="str">
        <f t="shared" si="31"/>
        <v>茨城県大洗町</v>
      </c>
      <c r="G678" s="3">
        <v>641</v>
      </c>
      <c r="H678" s="37" t="s">
        <v>953</v>
      </c>
      <c r="I678" s="37" t="s">
        <v>849</v>
      </c>
      <c r="J678" s="37" t="s">
        <v>740</v>
      </c>
      <c r="K678" s="37" t="s">
        <v>413</v>
      </c>
      <c r="L678" t="str">
        <f t="shared" si="32"/>
        <v>茨城県大洗町</v>
      </c>
    </row>
    <row r="679" spans="1:12">
      <c r="A679" s="42">
        <v>8</v>
      </c>
      <c r="B679" s="37" t="s">
        <v>933</v>
      </c>
      <c r="C679" s="37" t="s">
        <v>4557</v>
      </c>
      <c r="D679" s="37" t="s">
        <v>4889</v>
      </c>
      <c r="E679" s="37" t="str">
        <f t="shared" si="30"/>
        <v/>
      </c>
      <c r="F679" s="39" t="str">
        <f t="shared" si="31"/>
        <v>茨城県筑西市</v>
      </c>
      <c r="G679" s="3">
        <v>618</v>
      </c>
      <c r="H679" s="37" t="s">
        <v>5560</v>
      </c>
      <c r="I679" s="37" t="s">
        <v>574</v>
      </c>
      <c r="J679" s="37" t="s">
        <v>380</v>
      </c>
      <c r="K679" s="37" t="s">
        <v>376</v>
      </c>
      <c r="L679" t="str">
        <f t="shared" si="32"/>
        <v>茨城県筑西市</v>
      </c>
    </row>
    <row r="680" spans="1:12">
      <c r="A680" s="42">
        <v>8</v>
      </c>
      <c r="B680" s="37" t="s">
        <v>933</v>
      </c>
      <c r="C680" s="37" t="s">
        <v>4557</v>
      </c>
      <c r="D680" s="37" t="s">
        <v>4890</v>
      </c>
      <c r="E680" s="37" t="str">
        <f t="shared" si="30"/>
        <v/>
      </c>
      <c r="F680" s="39" t="str">
        <f t="shared" si="31"/>
        <v>茨城県筑西市</v>
      </c>
      <c r="G680" s="3">
        <v>681</v>
      </c>
      <c r="H680" s="37" t="s">
        <v>984</v>
      </c>
      <c r="I680" s="37" t="s">
        <v>849</v>
      </c>
      <c r="J680" s="37" t="s">
        <v>380</v>
      </c>
      <c r="K680" s="37" t="s">
        <v>378</v>
      </c>
      <c r="L680" t="str">
        <f t="shared" si="32"/>
        <v>茨城県筑西市</v>
      </c>
    </row>
    <row r="681" spans="1:12">
      <c r="A681" s="42">
        <v>8</v>
      </c>
      <c r="B681" s="37" t="s">
        <v>933</v>
      </c>
      <c r="C681" s="37" t="s">
        <v>4557</v>
      </c>
      <c r="D681" s="37" t="s">
        <v>4850</v>
      </c>
      <c r="E681" s="37" t="str">
        <f t="shared" si="30"/>
        <v/>
      </c>
      <c r="F681" s="39" t="str">
        <f t="shared" si="31"/>
        <v>茨城県筑西市</v>
      </c>
      <c r="G681" s="3">
        <v>685</v>
      </c>
      <c r="H681" s="37" t="s">
        <v>988</v>
      </c>
      <c r="I681" s="37" t="s">
        <v>574</v>
      </c>
      <c r="J681" s="37" t="s">
        <v>380</v>
      </c>
      <c r="K681" s="37" t="s">
        <v>376</v>
      </c>
      <c r="L681" t="str">
        <f t="shared" si="32"/>
        <v>茨城県筑西市</v>
      </c>
    </row>
    <row r="682" spans="1:12">
      <c r="A682" s="42">
        <v>8</v>
      </c>
      <c r="B682" s="37" t="s">
        <v>933</v>
      </c>
      <c r="C682" s="37" t="s">
        <v>4557</v>
      </c>
      <c r="D682" s="37" t="s">
        <v>4891</v>
      </c>
      <c r="E682" s="37" t="str">
        <f t="shared" si="30"/>
        <v/>
      </c>
      <c r="F682" s="39" t="str">
        <f t="shared" si="31"/>
        <v>茨城県筑西市</v>
      </c>
      <c r="G682" s="3">
        <v>682</v>
      </c>
      <c r="H682" s="37" t="s">
        <v>985</v>
      </c>
      <c r="I682" s="37" t="s">
        <v>574</v>
      </c>
      <c r="J682" s="37" t="s">
        <v>380</v>
      </c>
      <c r="K682" s="37" t="s">
        <v>376</v>
      </c>
      <c r="L682" t="str">
        <f t="shared" si="32"/>
        <v>茨城県筑西市</v>
      </c>
    </row>
    <row r="683" spans="1:12">
      <c r="A683" s="42">
        <v>8</v>
      </c>
      <c r="B683" s="37" t="s">
        <v>933</v>
      </c>
      <c r="C683" s="37" t="s">
        <v>4572</v>
      </c>
      <c r="D683" s="37"/>
      <c r="E683" s="37" t="str">
        <f t="shared" si="30"/>
        <v>潮来市</v>
      </c>
      <c r="F683" s="39" t="str">
        <f t="shared" si="31"/>
        <v>茨城県潮来市</v>
      </c>
      <c r="G683" s="3">
        <v>633</v>
      </c>
      <c r="H683" s="37" t="s">
        <v>947</v>
      </c>
      <c r="I683" s="37" t="s">
        <v>945</v>
      </c>
      <c r="J683" s="37" t="s">
        <v>740</v>
      </c>
      <c r="K683" s="37" t="s">
        <v>946</v>
      </c>
      <c r="L683" t="str">
        <f t="shared" si="32"/>
        <v>茨城県潮来市</v>
      </c>
    </row>
    <row r="684" spans="1:12">
      <c r="A684" s="42">
        <v>8</v>
      </c>
      <c r="B684" s="37" t="s">
        <v>933</v>
      </c>
      <c r="C684" s="37" t="s">
        <v>4595</v>
      </c>
      <c r="D684" s="37" t="s">
        <v>5017</v>
      </c>
      <c r="E684" s="37" t="str">
        <f t="shared" si="30"/>
        <v/>
      </c>
      <c r="F684" s="39" t="str">
        <f t="shared" si="31"/>
        <v>茨城県土浦市</v>
      </c>
      <c r="G684" s="3">
        <v>678</v>
      </c>
      <c r="H684" s="37" t="s">
        <v>982</v>
      </c>
      <c r="I684" s="37" t="s">
        <v>574</v>
      </c>
      <c r="J684" s="37" t="s">
        <v>380</v>
      </c>
      <c r="K684" s="37" t="s">
        <v>376</v>
      </c>
      <c r="L684" t="str">
        <f t="shared" si="32"/>
        <v>茨城県土浦市</v>
      </c>
    </row>
    <row r="685" spans="1:12">
      <c r="A685" s="42">
        <v>8</v>
      </c>
      <c r="B685" s="37" t="s">
        <v>933</v>
      </c>
      <c r="C685" s="37" t="s">
        <v>4595</v>
      </c>
      <c r="D685" s="37"/>
      <c r="E685" s="37" t="str">
        <f t="shared" si="30"/>
        <v>土浦市</v>
      </c>
      <c r="F685" s="39" t="str">
        <f t="shared" si="31"/>
        <v>茨城県土浦市</v>
      </c>
      <c r="G685" s="3">
        <v>615</v>
      </c>
      <c r="H685" s="37" t="s">
        <v>935</v>
      </c>
      <c r="I685" s="37" t="s">
        <v>849</v>
      </c>
      <c r="J685" s="37" t="s">
        <v>380</v>
      </c>
      <c r="K685" s="37" t="s">
        <v>378</v>
      </c>
      <c r="L685" t="str">
        <f t="shared" si="32"/>
        <v>茨城県土浦市</v>
      </c>
    </row>
    <row r="686" spans="1:12">
      <c r="A686" s="42">
        <v>8</v>
      </c>
      <c r="B686" s="37" t="s">
        <v>933</v>
      </c>
      <c r="C686" s="37" t="s">
        <v>957</v>
      </c>
      <c r="D686" s="37" t="s">
        <v>957</v>
      </c>
      <c r="E686" s="37" t="str">
        <f t="shared" si="30"/>
        <v/>
      </c>
      <c r="F686" s="39" t="str">
        <f t="shared" si="31"/>
        <v>茨城県東海村</v>
      </c>
      <c r="G686" s="3">
        <v>646</v>
      </c>
      <c r="H686" s="37" t="s">
        <v>957</v>
      </c>
      <c r="I686" s="37" t="s">
        <v>849</v>
      </c>
      <c r="J686" s="37" t="s">
        <v>740</v>
      </c>
      <c r="K686" s="37" t="s">
        <v>376</v>
      </c>
      <c r="L686" t="str">
        <f t="shared" si="32"/>
        <v>茨城県東海村</v>
      </c>
    </row>
    <row r="687" spans="1:12">
      <c r="A687" s="42">
        <v>8</v>
      </c>
      <c r="B687" s="37" t="s">
        <v>933</v>
      </c>
      <c r="C687" s="37" t="s">
        <v>4618</v>
      </c>
      <c r="D687" s="37" t="s">
        <v>5063</v>
      </c>
      <c r="E687" s="37" t="str">
        <f t="shared" si="30"/>
        <v/>
      </c>
      <c r="F687" s="39" t="str">
        <f t="shared" si="31"/>
        <v>茨城県那珂市</v>
      </c>
      <c r="G687" s="3">
        <v>648</v>
      </c>
      <c r="H687" s="37" t="s">
        <v>5561</v>
      </c>
      <c r="I687" s="37" t="s">
        <v>849</v>
      </c>
      <c r="J687" s="37" t="s">
        <v>380</v>
      </c>
      <c r="K687" s="37" t="s">
        <v>378</v>
      </c>
      <c r="L687" t="str">
        <f t="shared" si="32"/>
        <v>茨城県那珂市</v>
      </c>
    </row>
    <row r="688" spans="1:12">
      <c r="A688" s="42">
        <v>8</v>
      </c>
      <c r="B688" s="37" t="s">
        <v>933</v>
      </c>
      <c r="C688" s="37" t="s">
        <v>4618</v>
      </c>
      <c r="D688" s="37"/>
      <c r="E688" s="37" t="str">
        <f t="shared" si="30"/>
        <v>那珂市</v>
      </c>
      <c r="F688" s="39" t="str">
        <f t="shared" si="31"/>
        <v>茨城県那珂市</v>
      </c>
      <c r="G688" s="3">
        <v>647</v>
      </c>
      <c r="H688" s="37" t="s">
        <v>958</v>
      </c>
      <c r="I688" s="37" t="s">
        <v>849</v>
      </c>
      <c r="J688" s="37" t="s">
        <v>380</v>
      </c>
      <c r="K688" s="37" t="s">
        <v>378</v>
      </c>
      <c r="L688" t="str">
        <f t="shared" si="32"/>
        <v>茨城県那珂市</v>
      </c>
    </row>
    <row r="689" spans="1:12">
      <c r="A689" s="42">
        <v>8</v>
      </c>
      <c r="B689" s="37" t="s">
        <v>933</v>
      </c>
      <c r="C689" s="37" t="s">
        <v>4651</v>
      </c>
      <c r="D689" s="37" t="s">
        <v>5166</v>
      </c>
      <c r="E689" s="37" t="str">
        <f t="shared" si="30"/>
        <v/>
      </c>
      <c r="F689" s="39" t="str">
        <f t="shared" si="31"/>
        <v>茨城県日立市</v>
      </c>
      <c r="G689" s="3">
        <v>657</v>
      </c>
      <c r="H689" s="37" t="s">
        <v>966</v>
      </c>
      <c r="I689" s="37" t="s">
        <v>849</v>
      </c>
      <c r="J689" s="37" t="s">
        <v>380</v>
      </c>
      <c r="K689" s="37" t="s">
        <v>378</v>
      </c>
      <c r="L689" t="str">
        <f t="shared" si="32"/>
        <v>茨城県日立市</v>
      </c>
    </row>
    <row r="690" spans="1:12">
      <c r="A690" s="42">
        <v>8</v>
      </c>
      <c r="B690" s="37" t="s">
        <v>933</v>
      </c>
      <c r="C690" s="37" t="s">
        <v>4651</v>
      </c>
      <c r="D690" s="37"/>
      <c r="E690" s="37" t="str">
        <f t="shared" si="30"/>
        <v>日立市</v>
      </c>
      <c r="F690" s="39" t="str">
        <f t="shared" si="31"/>
        <v>茨城県日立市</v>
      </c>
      <c r="G690" s="3">
        <v>614</v>
      </c>
      <c r="H690" s="37" t="s">
        <v>934</v>
      </c>
      <c r="I690" s="37" t="s">
        <v>849</v>
      </c>
      <c r="J690" s="37" t="s">
        <v>380</v>
      </c>
      <c r="K690" s="37" t="s">
        <v>378</v>
      </c>
      <c r="L690" t="str">
        <f t="shared" si="32"/>
        <v>茨城県日立市</v>
      </c>
    </row>
    <row r="691" spans="1:12">
      <c r="A691" s="42">
        <v>8</v>
      </c>
      <c r="B691" s="37" t="s">
        <v>933</v>
      </c>
      <c r="C691" s="37" t="s">
        <v>989</v>
      </c>
      <c r="D691" s="37"/>
      <c r="E691" s="37" t="str">
        <f t="shared" si="30"/>
        <v>八千代町</v>
      </c>
      <c r="F691" s="39" t="str">
        <f t="shared" si="31"/>
        <v>茨城県八千代町</v>
      </c>
      <c r="G691" s="3">
        <v>686</v>
      </c>
      <c r="H691" s="37" t="s">
        <v>989</v>
      </c>
      <c r="I691" s="37" t="s">
        <v>849</v>
      </c>
      <c r="J691" s="37" t="s">
        <v>380</v>
      </c>
      <c r="K691" s="37" t="s">
        <v>378</v>
      </c>
      <c r="L691" t="str">
        <f t="shared" si="32"/>
        <v>茨城県八千代町</v>
      </c>
    </row>
    <row r="692" spans="1:12">
      <c r="A692" s="42">
        <v>8</v>
      </c>
      <c r="B692" s="37" t="s">
        <v>933</v>
      </c>
      <c r="C692" s="37" t="s">
        <v>973</v>
      </c>
      <c r="D692" s="37" t="s">
        <v>973</v>
      </c>
      <c r="E692" s="37" t="str">
        <f t="shared" si="30"/>
        <v/>
      </c>
      <c r="F692" s="39" t="str">
        <f t="shared" si="31"/>
        <v>茨城県美浦村</v>
      </c>
      <c r="G692" s="3">
        <v>667</v>
      </c>
      <c r="H692" s="37" t="s">
        <v>973</v>
      </c>
      <c r="I692" s="37" t="s">
        <v>849</v>
      </c>
      <c r="J692" s="37" t="s">
        <v>380</v>
      </c>
      <c r="K692" s="37" t="s">
        <v>376</v>
      </c>
      <c r="L692" t="str">
        <f t="shared" si="32"/>
        <v>茨城県美浦村</v>
      </c>
    </row>
    <row r="693" spans="1:12">
      <c r="A693" s="42">
        <v>8</v>
      </c>
      <c r="B693" s="37" t="s">
        <v>933</v>
      </c>
      <c r="C693" s="37" t="s">
        <v>4722</v>
      </c>
      <c r="D693" s="37" t="s">
        <v>5175</v>
      </c>
      <c r="E693" s="37" t="str">
        <f t="shared" si="30"/>
        <v/>
      </c>
      <c r="F693" s="39" t="str">
        <f t="shared" si="31"/>
        <v>茨城県鉾田市</v>
      </c>
      <c r="G693" s="3">
        <v>658</v>
      </c>
      <c r="H693" s="37" t="s">
        <v>5562</v>
      </c>
      <c r="I693" s="37" t="s">
        <v>849</v>
      </c>
      <c r="J693" s="37" t="s">
        <v>380</v>
      </c>
      <c r="K693" s="37" t="s">
        <v>378</v>
      </c>
      <c r="L693" t="str">
        <f t="shared" si="32"/>
        <v>茨城県鉾田市</v>
      </c>
    </row>
    <row r="694" spans="1:12">
      <c r="A694" s="42">
        <v>8</v>
      </c>
      <c r="B694" s="37" t="s">
        <v>933</v>
      </c>
      <c r="C694" s="37" t="s">
        <v>4722</v>
      </c>
      <c r="D694" s="37" t="s">
        <v>5330</v>
      </c>
      <c r="E694" s="37" t="str">
        <f t="shared" si="30"/>
        <v/>
      </c>
      <c r="F694" s="39" t="str">
        <f t="shared" si="31"/>
        <v>茨城県鉾田市</v>
      </c>
      <c r="G694" s="3">
        <v>660</v>
      </c>
      <c r="H694" s="37" t="s">
        <v>968</v>
      </c>
      <c r="I694" s="37" t="s">
        <v>849</v>
      </c>
      <c r="J694" s="37" t="s">
        <v>380</v>
      </c>
      <c r="K694" s="37" t="s">
        <v>378</v>
      </c>
      <c r="L694" t="str">
        <f t="shared" si="32"/>
        <v>茨城県鉾田市</v>
      </c>
    </row>
    <row r="695" spans="1:12">
      <c r="A695" s="42">
        <v>8</v>
      </c>
      <c r="B695" s="37" t="s">
        <v>933</v>
      </c>
      <c r="C695" s="37" t="s">
        <v>4722</v>
      </c>
      <c r="D695" s="37" t="s">
        <v>5331</v>
      </c>
      <c r="E695" s="37" t="str">
        <f t="shared" si="30"/>
        <v/>
      </c>
      <c r="F695" s="39" t="str">
        <f t="shared" si="31"/>
        <v>茨城県鉾田市</v>
      </c>
      <c r="G695" s="3">
        <v>659</v>
      </c>
      <c r="H695" s="37" t="s">
        <v>967</v>
      </c>
      <c r="I695" s="37" t="s">
        <v>849</v>
      </c>
      <c r="J695" s="37" t="s">
        <v>380</v>
      </c>
      <c r="K695" s="37" t="s">
        <v>378</v>
      </c>
      <c r="L695" t="str">
        <f t="shared" si="32"/>
        <v>茨城県鉾田市</v>
      </c>
    </row>
    <row r="696" spans="1:12">
      <c r="A696" s="42">
        <v>8</v>
      </c>
      <c r="B696" s="37" t="s">
        <v>933</v>
      </c>
      <c r="C696" s="37" t="s">
        <v>940</v>
      </c>
      <c r="D696" s="37"/>
      <c r="E696" s="37" t="str">
        <f t="shared" si="30"/>
        <v>北茨城市</v>
      </c>
      <c r="F696" s="39" t="str">
        <f t="shared" si="31"/>
        <v>茨城県北茨城市</v>
      </c>
      <c r="G696" s="3">
        <v>625</v>
      </c>
      <c r="H696" s="37" t="s">
        <v>940</v>
      </c>
      <c r="I696" s="37" t="s">
        <v>849</v>
      </c>
      <c r="J696" s="37" t="s">
        <v>380</v>
      </c>
      <c r="K696" s="37" t="s">
        <v>378</v>
      </c>
      <c r="L696" t="str">
        <f t="shared" si="32"/>
        <v>茨城県北茨城市</v>
      </c>
    </row>
    <row r="697" spans="1:12">
      <c r="A697" s="42">
        <v>8</v>
      </c>
      <c r="B697" s="37" t="s">
        <v>933</v>
      </c>
      <c r="C697" s="37" t="s">
        <v>998</v>
      </c>
      <c r="D697" s="37" t="s">
        <v>998</v>
      </c>
      <c r="E697" s="37" t="str">
        <f t="shared" si="30"/>
        <v/>
      </c>
      <c r="F697" s="39" t="str">
        <f t="shared" si="31"/>
        <v>茨城県利根町</v>
      </c>
      <c r="G697" s="3">
        <v>696</v>
      </c>
      <c r="H697" s="37" t="s">
        <v>998</v>
      </c>
      <c r="I697" s="37" t="s">
        <v>849</v>
      </c>
      <c r="J697" s="37" t="s">
        <v>380</v>
      </c>
      <c r="K697" s="37" t="s">
        <v>376</v>
      </c>
      <c r="L697" t="str">
        <f t="shared" si="32"/>
        <v>茨城県利根町</v>
      </c>
    </row>
    <row r="698" spans="1:12">
      <c r="A698" s="42">
        <v>8</v>
      </c>
      <c r="B698" s="37" t="s">
        <v>933</v>
      </c>
      <c r="C698" s="37" t="s">
        <v>937</v>
      </c>
      <c r="D698" s="37"/>
      <c r="E698" s="37" t="str">
        <f t="shared" si="30"/>
        <v>龍ケ崎市</v>
      </c>
      <c r="F698" s="39" t="str">
        <f t="shared" si="31"/>
        <v>茨城県龍ケ崎市</v>
      </c>
      <c r="G698" s="3">
        <v>620</v>
      </c>
      <c r="H698" s="37" t="s">
        <v>937</v>
      </c>
      <c r="I698" s="37" t="s">
        <v>849</v>
      </c>
      <c r="J698" s="37" t="s">
        <v>380</v>
      </c>
      <c r="K698" s="37" t="s">
        <v>376</v>
      </c>
      <c r="L698" t="str">
        <f t="shared" si="32"/>
        <v>茨城県龍ケ崎市</v>
      </c>
    </row>
    <row r="699" spans="1:12">
      <c r="A699" s="42">
        <v>9</v>
      </c>
      <c r="B699" s="37" t="s">
        <v>999</v>
      </c>
      <c r="C699" s="37" t="s">
        <v>3204</v>
      </c>
      <c r="D699" s="37" t="s">
        <v>3205</v>
      </c>
      <c r="E699" s="37" t="str">
        <f t="shared" si="30"/>
        <v/>
      </c>
      <c r="F699" s="39" t="str">
        <f t="shared" si="31"/>
        <v>栃木県さくら市</v>
      </c>
      <c r="G699" s="3">
        <v>734</v>
      </c>
      <c r="H699" s="37" t="s">
        <v>5563</v>
      </c>
      <c r="I699" s="37" t="s">
        <v>574</v>
      </c>
      <c r="J699" s="37" t="s">
        <v>380</v>
      </c>
      <c r="K699" s="37" t="s">
        <v>378</v>
      </c>
      <c r="L699" t="str">
        <f t="shared" si="32"/>
        <v>栃木県さくら市</v>
      </c>
    </row>
    <row r="700" spans="1:12">
      <c r="A700" s="42">
        <v>9</v>
      </c>
      <c r="B700" s="37" t="s">
        <v>999</v>
      </c>
      <c r="C700" s="37" t="s">
        <v>3204</v>
      </c>
      <c r="D700" s="37" t="s">
        <v>3206</v>
      </c>
      <c r="E700" s="37" t="str">
        <f t="shared" si="30"/>
        <v/>
      </c>
      <c r="F700" s="39" t="str">
        <f t="shared" si="31"/>
        <v>栃木県さくら市</v>
      </c>
      <c r="G700" s="3">
        <v>732</v>
      </c>
      <c r="H700" s="37" t="s">
        <v>5448</v>
      </c>
      <c r="I700" s="37" t="s">
        <v>849</v>
      </c>
      <c r="J700" s="37" t="s">
        <v>380</v>
      </c>
      <c r="K700" s="37" t="s">
        <v>384</v>
      </c>
      <c r="L700" t="str">
        <f t="shared" si="32"/>
        <v>栃木県さくら市</v>
      </c>
    </row>
    <row r="701" spans="1:12">
      <c r="A701" s="42">
        <v>9</v>
      </c>
      <c r="B701" s="37" t="s">
        <v>999</v>
      </c>
      <c r="C701" s="37" t="s">
        <v>3467</v>
      </c>
      <c r="D701" s="37"/>
      <c r="E701" s="37" t="str">
        <f t="shared" si="30"/>
        <v>宇都宮市</v>
      </c>
      <c r="F701" s="39" t="str">
        <f t="shared" si="31"/>
        <v>栃木県宇都宮市</v>
      </c>
      <c r="G701" s="3">
        <v>697</v>
      </c>
      <c r="H701" s="37" t="s">
        <v>5564</v>
      </c>
      <c r="I701" s="37" t="s">
        <v>849</v>
      </c>
      <c r="J701" s="37" t="s">
        <v>380</v>
      </c>
      <c r="K701" s="37" t="s">
        <v>384</v>
      </c>
      <c r="L701" t="str">
        <f t="shared" si="32"/>
        <v>栃木県宇都宮市</v>
      </c>
    </row>
    <row r="702" spans="1:12">
      <c r="A702" s="42">
        <v>9</v>
      </c>
      <c r="B702" s="37" t="s">
        <v>999</v>
      </c>
      <c r="C702" s="37" t="s">
        <v>3467</v>
      </c>
      <c r="D702" s="37" t="s">
        <v>3468</v>
      </c>
      <c r="E702" s="37" t="str">
        <f t="shared" si="30"/>
        <v/>
      </c>
      <c r="F702" s="39" t="str">
        <f t="shared" si="31"/>
        <v>栃木県宇都宮市</v>
      </c>
      <c r="G702" s="3">
        <v>712</v>
      </c>
      <c r="H702" s="37" t="s">
        <v>1014</v>
      </c>
      <c r="I702" s="37" t="s">
        <v>849</v>
      </c>
      <c r="J702" s="37" t="s">
        <v>380</v>
      </c>
      <c r="K702" s="37" t="s">
        <v>384</v>
      </c>
      <c r="L702" t="str">
        <f t="shared" si="32"/>
        <v>栃木県宇都宮市</v>
      </c>
    </row>
    <row r="703" spans="1:12">
      <c r="A703" s="42">
        <v>9</v>
      </c>
      <c r="B703" s="37" t="s">
        <v>999</v>
      </c>
      <c r="C703" s="37" t="s">
        <v>3467</v>
      </c>
      <c r="D703" s="37" t="s">
        <v>3469</v>
      </c>
      <c r="E703" s="37" t="str">
        <f t="shared" si="30"/>
        <v/>
      </c>
      <c r="F703" s="39" t="str">
        <f t="shared" si="31"/>
        <v>栃木県宇都宮市</v>
      </c>
      <c r="G703" s="3">
        <v>711</v>
      </c>
      <c r="H703" s="37" t="s">
        <v>1013</v>
      </c>
      <c r="I703" s="37" t="s">
        <v>849</v>
      </c>
      <c r="J703" s="37" t="s">
        <v>380</v>
      </c>
      <c r="K703" s="37" t="s">
        <v>384</v>
      </c>
      <c r="L703" t="str">
        <f t="shared" si="32"/>
        <v>栃木県宇都宮市</v>
      </c>
    </row>
    <row r="704" spans="1:12">
      <c r="A704" s="42">
        <v>9</v>
      </c>
      <c r="B704" s="37" t="s">
        <v>999</v>
      </c>
      <c r="C704" s="37" t="s">
        <v>1019</v>
      </c>
      <c r="D704" s="37" t="s">
        <v>1019</v>
      </c>
      <c r="E704" s="37" t="str">
        <f t="shared" si="30"/>
        <v/>
      </c>
      <c r="F704" s="39" t="str">
        <f t="shared" si="31"/>
        <v>栃木県益子町</v>
      </c>
      <c r="G704" s="3">
        <v>717</v>
      </c>
      <c r="H704" s="37" t="s">
        <v>1019</v>
      </c>
      <c r="I704" s="37" t="s">
        <v>849</v>
      </c>
      <c r="J704" s="37" t="s">
        <v>380</v>
      </c>
      <c r="K704" s="37" t="s">
        <v>384</v>
      </c>
      <c r="L704" t="str">
        <f t="shared" si="32"/>
        <v>栃木県益子町</v>
      </c>
    </row>
    <row r="705" spans="1:12">
      <c r="A705" s="42">
        <v>9</v>
      </c>
      <c r="B705" s="37" t="s">
        <v>999</v>
      </c>
      <c r="C705" s="37" t="s">
        <v>1032</v>
      </c>
      <c r="D705" s="37" t="s">
        <v>1032</v>
      </c>
      <c r="E705" s="37" t="str">
        <f t="shared" si="30"/>
        <v/>
      </c>
      <c r="F705" s="39" t="str">
        <f t="shared" si="31"/>
        <v>栃木県塩谷町</v>
      </c>
      <c r="G705" s="3">
        <v>731</v>
      </c>
      <c r="H705" s="37" t="s">
        <v>1032</v>
      </c>
      <c r="I705" s="37" t="s">
        <v>574</v>
      </c>
      <c r="J705" s="37" t="s">
        <v>380</v>
      </c>
      <c r="K705" s="37" t="s">
        <v>378</v>
      </c>
      <c r="L705" t="str">
        <f t="shared" si="32"/>
        <v>栃木県塩谷町</v>
      </c>
    </row>
    <row r="706" spans="1:12">
      <c r="A706" s="42">
        <v>9</v>
      </c>
      <c r="B706" s="37" t="s">
        <v>999</v>
      </c>
      <c r="C706" s="37" t="s">
        <v>3563</v>
      </c>
      <c r="D706" s="37" t="s">
        <v>3564</v>
      </c>
      <c r="E706" s="37" t="str">
        <f t="shared" si="30"/>
        <v/>
      </c>
      <c r="F706" s="39" t="str">
        <f t="shared" si="31"/>
        <v>栃木県下野市</v>
      </c>
      <c r="G706" s="3">
        <v>723</v>
      </c>
      <c r="H706" s="37" t="s">
        <v>5565</v>
      </c>
      <c r="I706" s="37" t="s">
        <v>849</v>
      </c>
      <c r="J706" s="37" t="s">
        <v>380</v>
      </c>
      <c r="K706" s="37" t="s">
        <v>378</v>
      </c>
      <c r="L706" t="str">
        <f t="shared" si="32"/>
        <v>栃木県下野市</v>
      </c>
    </row>
    <row r="707" spans="1:12">
      <c r="A707" s="42">
        <v>9</v>
      </c>
      <c r="B707" s="37" t="s">
        <v>999</v>
      </c>
      <c r="C707" s="37" t="s">
        <v>3563</v>
      </c>
      <c r="D707" s="37" t="s">
        <v>3565</v>
      </c>
      <c r="E707" s="37" t="str">
        <f t="shared" ref="E707:E770" si="33">IF(D707="",C707,"")</f>
        <v/>
      </c>
      <c r="F707" s="39" t="str">
        <f t="shared" ref="F707:F770" si="34">B707&amp;C707</f>
        <v>栃木県下野市</v>
      </c>
      <c r="G707" s="3">
        <v>722</v>
      </c>
      <c r="H707" s="37" t="s">
        <v>1024</v>
      </c>
      <c r="I707" s="37" t="s">
        <v>849</v>
      </c>
      <c r="J707" s="37" t="s">
        <v>380</v>
      </c>
      <c r="K707" s="37" t="s">
        <v>378</v>
      </c>
      <c r="L707" t="str">
        <f t="shared" ref="L707:L770" si="35">F707</f>
        <v>栃木県下野市</v>
      </c>
    </row>
    <row r="708" spans="1:12">
      <c r="A708" s="42">
        <v>9</v>
      </c>
      <c r="B708" s="37" t="s">
        <v>999</v>
      </c>
      <c r="C708" s="37" t="s">
        <v>3563</v>
      </c>
      <c r="D708" s="37" t="s">
        <v>3566</v>
      </c>
      <c r="E708" s="37" t="str">
        <f t="shared" si="33"/>
        <v/>
      </c>
      <c r="F708" s="39" t="str">
        <f t="shared" si="34"/>
        <v>栃木県下野市</v>
      </c>
      <c r="G708" s="3">
        <v>710</v>
      </c>
      <c r="H708" s="37" t="s">
        <v>1012</v>
      </c>
      <c r="I708" s="37" t="s">
        <v>849</v>
      </c>
      <c r="J708" s="37" t="s">
        <v>380</v>
      </c>
      <c r="K708" s="37" t="s">
        <v>378</v>
      </c>
      <c r="L708" t="str">
        <f t="shared" si="35"/>
        <v>栃木県下野市</v>
      </c>
    </row>
    <row r="709" spans="1:12">
      <c r="A709" s="42">
        <v>9</v>
      </c>
      <c r="B709" s="37" t="s">
        <v>999</v>
      </c>
      <c r="C709" s="37" t="s">
        <v>1028</v>
      </c>
      <c r="D709" s="37" t="s">
        <v>1028</v>
      </c>
      <c r="E709" s="37" t="str">
        <f t="shared" si="33"/>
        <v/>
      </c>
      <c r="F709" s="39" t="str">
        <f t="shared" si="34"/>
        <v>栃木県岩舟町</v>
      </c>
      <c r="G709" s="3">
        <v>727</v>
      </c>
      <c r="H709" s="37" t="s">
        <v>1028</v>
      </c>
      <c r="I709" s="37" t="s">
        <v>849</v>
      </c>
      <c r="J709" s="37" t="s">
        <v>380</v>
      </c>
      <c r="K709" s="37" t="s">
        <v>378</v>
      </c>
      <c r="L709" t="str">
        <f t="shared" si="35"/>
        <v>栃木県岩舟町</v>
      </c>
    </row>
    <row r="710" spans="1:12">
      <c r="A710" s="42">
        <v>9</v>
      </c>
      <c r="B710" s="37" t="s">
        <v>999</v>
      </c>
      <c r="C710" s="37" t="s">
        <v>1033</v>
      </c>
      <c r="D710" s="37"/>
      <c r="E710" s="37" t="str">
        <f t="shared" si="33"/>
        <v>高根沢町</v>
      </c>
      <c r="F710" s="39" t="str">
        <f t="shared" si="34"/>
        <v>栃木県高根沢町</v>
      </c>
      <c r="G710" s="3">
        <v>733</v>
      </c>
      <c r="H710" s="37" t="s">
        <v>1033</v>
      </c>
      <c r="I710" s="37" t="s">
        <v>849</v>
      </c>
      <c r="J710" s="37" t="s">
        <v>380</v>
      </c>
      <c r="K710" s="37" t="s">
        <v>384</v>
      </c>
      <c r="L710" t="str">
        <f t="shared" si="35"/>
        <v>栃木県高根沢町</v>
      </c>
    </row>
    <row r="711" spans="1:12">
      <c r="A711" s="42">
        <v>9</v>
      </c>
      <c r="B711" s="37" t="s">
        <v>999</v>
      </c>
      <c r="C711" s="37" t="s">
        <v>4052</v>
      </c>
      <c r="D711" s="37" t="s">
        <v>4053</v>
      </c>
      <c r="E711" s="37" t="str">
        <f t="shared" si="33"/>
        <v/>
      </c>
      <c r="F711" s="39" t="str">
        <f t="shared" si="34"/>
        <v>栃木県佐野市</v>
      </c>
      <c r="G711" s="3">
        <v>745</v>
      </c>
      <c r="H711" s="37" t="s">
        <v>1041</v>
      </c>
      <c r="I711" s="37" t="s">
        <v>849</v>
      </c>
      <c r="J711" s="37" t="s">
        <v>380</v>
      </c>
      <c r="K711" s="37" t="s">
        <v>378</v>
      </c>
      <c r="L711" t="str">
        <f t="shared" si="35"/>
        <v>栃木県佐野市</v>
      </c>
    </row>
    <row r="712" spans="1:12">
      <c r="A712" s="42">
        <v>9</v>
      </c>
      <c r="B712" s="37" t="s">
        <v>999</v>
      </c>
      <c r="C712" s="37" t="s">
        <v>4052</v>
      </c>
      <c r="D712" s="37"/>
      <c r="E712" s="37" t="str">
        <f t="shared" si="33"/>
        <v>佐野市</v>
      </c>
      <c r="F712" s="39" t="str">
        <f t="shared" si="34"/>
        <v>栃木県佐野市</v>
      </c>
      <c r="G712" s="3">
        <v>700</v>
      </c>
      <c r="H712" s="37" t="s">
        <v>1002</v>
      </c>
      <c r="I712" s="37" t="s">
        <v>849</v>
      </c>
      <c r="J712" s="37" t="s">
        <v>380</v>
      </c>
      <c r="K712" s="37" t="s">
        <v>378</v>
      </c>
      <c r="L712" t="str">
        <f t="shared" si="35"/>
        <v>栃木県佐野市</v>
      </c>
    </row>
    <row r="713" spans="1:12">
      <c r="A713" s="42">
        <v>9</v>
      </c>
      <c r="B713" s="37" t="s">
        <v>999</v>
      </c>
      <c r="C713" s="37" t="s">
        <v>4052</v>
      </c>
      <c r="D713" s="37" t="s">
        <v>4054</v>
      </c>
      <c r="E713" s="37" t="str">
        <f t="shared" si="33"/>
        <v/>
      </c>
      <c r="F713" s="39" t="str">
        <f t="shared" si="34"/>
        <v>栃木県佐野市</v>
      </c>
      <c r="G713" s="3">
        <v>744</v>
      </c>
      <c r="H713" s="37" t="s">
        <v>1040</v>
      </c>
      <c r="I713" s="37" t="s">
        <v>849</v>
      </c>
      <c r="J713" s="37" t="s">
        <v>380</v>
      </c>
      <c r="K713" s="37" t="s">
        <v>378</v>
      </c>
      <c r="L713" t="str">
        <f t="shared" si="35"/>
        <v>栃木県佐野市</v>
      </c>
    </row>
    <row r="714" spans="1:12">
      <c r="A714" s="42">
        <v>9</v>
      </c>
      <c r="B714" s="37" t="s">
        <v>999</v>
      </c>
      <c r="C714" s="37" t="s">
        <v>1021</v>
      </c>
      <c r="D714" s="37" t="s">
        <v>1021</v>
      </c>
      <c r="E714" s="37" t="str">
        <f t="shared" si="33"/>
        <v/>
      </c>
      <c r="F714" s="39" t="str">
        <f t="shared" si="34"/>
        <v>栃木県市貝町</v>
      </c>
      <c r="G714" s="3">
        <v>719</v>
      </c>
      <c r="H714" s="37" t="s">
        <v>1021</v>
      </c>
      <c r="I714" s="37" t="s">
        <v>849</v>
      </c>
      <c r="J714" s="37" t="s">
        <v>380</v>
      </c>
      <c r="K714" s="37" t="s">
        <v>384</v>
      </c>
      <c r="L714" t="str">
        <f t="shared" si="35"/>
        <v>栃木県市貝町</v>
      </c>
    </row>
    <row r="715" spans="1:12">
      <c r="A715" s="42">
        <v>9</v>
      </c>
      <c r="B715" s="37" t="s">
        <v>999</v>
      </c>
      <c r="C715" s="37" t="s">
        <v>4206</v>
      </c>
      <c r="D715" s="37" t="s">
        <v>4207</v>
      </c>
      <c r="E715" s="37" t="str">
        <f t="shared" si="33"/>
        <v/>
      </c>
      <c r="F715" s="39" t="str">
        <f t="shared" si="34"/>
        <v>栃木県鹿沼市</v>
      </c>
      <c r="G715" s="3">
        <v>714</v>
      </c>
      <c r="H715" s="37" t="s">
        <v>1016</v>
      </c>
      <c r="I715" s="37" t="s">
        <v>849</v>
      </c>
      <c r="J715" s="37" t="s">
        <v>380</v>
      </c>
      <c r="K715" s="37" t="s">
        <v>384</v>
      </c>
      <c r="L715" t="str">
        <f t="shared" si="35"/>
        <v>栃木県鹿沼市</v>
      </c>
    </row>
    <row r="716" spans="1:12">
      <c r="A716" s="42">
        <v>9</v>
      </c>
      <c r="B716" s="37" t="s">
        <v>999</v>
      </c>
      <c r="C716" s="37" t="s">
        <v>4206</v>
      </c>
      <c r="D716" s="37"/>
      <c r="E716" s="37" t="str">
        <f t="shared" si="33"/>
        <v>鹿沼市</v>
      </c>
      <c r="F716" s="39" t="str">
        <f t="shared" si="34"/>
        <v>栃木県鹿沼市</v>
      </c>
      <c r="G716" s="3">
        <v>701</v>
      </c>
      <c r="H716" s="37" t="s">
        <v>1003</v>
      </c>
      <c r="I716" s="37" t="s">
        <v>849</v>
      </c>
      <c r="J716" s="37" t="s">
        <v>380</v>
      </c>
      <c r="K716" s="37" t="s">
        <v>384</v>
      </c>
      <c r="L716" t="str">
        <f t="shared" si="35"/>
        <v>栃木県鹿沼市</v>
      </c>
    </row>
    <row r="717" spans="1:12">
      <c r="A717" s="42">
        <v>9</v>
      </c>
      <c r="B717" s="37" t="s">
        <v>999</v>
      </c>
      <c r="C717" s="37" t="s">
        <v>1006</v>
      </c>
      <c r="D717" s="37" t="s">
        <v>1006</v>
      </c>
      <c r="E717" s="37" t="str">
        <f t="shared" si="33"/>
        <v/>
      </c>
      <c r="F717" s="39" t="str">
        <f t="shared" si="34"/>
        <v>栃木県小山市</v>
      </c>
      <c r="G717" s="3">
        <v>704</v>
      </c>
      <c r="H717" s="37" t="s">
        <v>1006</v>
      </c>
      <c r="I717" s="37" t="s">
        <v>849</v>
      </c>
      <c r="J717" s="37" t="s">
        <v>380</v>
      </c>
      <c r="K717" s="37" t="s">
        <v>378</v>
      </c>
      <c r="L717" t="str">
        <f t="shared" si="35"/>
        <v>栃木県小山市</v>
      </c>
    </row>
    <row r="718" spans="1:12">
      <c r="A718" s="42">
        <v>9</v>
      </c>
      <c r="B718" s="37" t="s">
        <v>999</v>
      </c>
      <c r="C718" s="37" t="s">
        <v>1011</v>
      </c>
      <c r="D718" s="37"/>
      <c r="E718" s="37" t="str">
        <f t="shared" si="33"/>
        <v>上三川町</v>
      </c>
      <c r="F718" s="39" t="str">
        <f t="shared" si="34"/>
        <v>栃木県上三川町</v>
      </c>
      <c r="G718" s="3">
        <v>709</v>
      </c>
      <c r="H718" s="37" t="s">
        <v>1011</v>
      </c>
      <c r="I718" s="37" t="s">
        <v>849</v>
      </c>
      <c r="J718" s="37" t="s">
        <v>380</v>
      </c>
      <c r="K718" s="37" t="s">
        <v>378</v>
      </c>
      <c r="L718" t="str">
        <f t="shared" si="35"/>
        <v>栃木県上三川町</v>
      </c>
    </row>
    <row r="719" spans="1:12">
      <c r="A719" s="42">
        <v>9</v>
      </c>
      <c r="B719" s="37" t="s">
        <v>999</v>
      </c>
      <c r="C719" s="37" t="s">
        <v>4431</v>
      </c>
      <c r="D719" s="37"/>
      <c r="E719" s="37" t="str">
        <f t="shared" si="33"/>
        <v>真岡市</v>
      </c>
      <c r="F719" s="39" t="str">
        <f t="shared" si="34"/>
        <v>栃木県真岡市</v>
      </c>
      <c r="G719" s="3">
        <v>705</v>
      </c>
      <c r="H719" s="37" t="s">
        <v>1007</v>
      </c>
      <c r="I719" s="37" t="s">
        <v>849</v>
      </c>
      <c r="J719" s="37" t="s">
        <v>380</v>
      </c>
      <c r="K719" s="37" t="s">
        <v>378</v>
      </c>
      <c r="L719" t="str">
        <f t="shared" si="35"/>
        <v>栃木県真岡市</v>
      </c>
    </row>
    <row r="720" spans="1:12">
      <c r="A720" s="42">
        <v>9</v>
      </c>
      <c r="B720" s="37" t="s">
        <v>999</v>
      </c>
      <c r="C720" s="37" t="s">
        <v>4431</v>
      </c>
      <c r="D720" s="37" t="s">
        <v>4432</v>
      </c>
      <c r="E720" s="37" t="str">
        <f t="shared" si="33"/>
        <v/>
      </c>
      <c r="F720" s="39" t="str">
        <f t="shared" si="34"/>
        <v>栃木県真岡市</v>
      </c>
      <c r="G720" s="3">
        <v>716</v>
      </c>
      <c r="H720" s="37" t="s">
        <v>1018</v>
      </c>
      <c r="I720" s="37" t="s">
        <v>849</v>
      </c>
      <c r="J720" s="37" t="s">
        <v>380</v>
      </c>
      <c r="K720" s="37" t="s">
        <v>378</v>
      </c>
      <c r="L720" t="str">
        <f t="shared" si="35"/>
        <v>栃木県真岡市</v>
      </c>
    </row>
    <row r="721" spans="1:12">
      <c r="A721" s="42">
        <v>9</v>
      </c>
      <c r="B721" s="37" t="s">
        <v>999</v>
      </c>
      <c r="C721" s="37" t="s">
        <v>1023</v>
      </c>
      <c r="D721" s="37" t="s">
        <v>1023</v>
      </c>
      <c r="E721" s="37" t="str">
        <f t="shared" si="33"/>
        <v/>
      </c>
      <c r="F721" s="39" t="str">
        <f t="shared" si="34"/>
        <v>栃木県壬生町</v>
      </c>
      <c r="G721" s="3">
        <v>721</v>
      </c>
      <c r="H721" s="37" t="s">
        <v>1023</v>
      </c>
      <c r="I721" s="37" t="s">
        <v>849</v>
      </c>
      <c r="J721" s="37" t="s">
        <v>380</v>
      </c>
      <c r="K721" s="37" t="s">
        <v>378</v>
      </c>
      <c r="L721" t="str">
        <f t="shared" si="35"/>
        <v>栃木県壬生町</v>
      </c>
    </row>
    <row r="722" spans="1:12">
      <c r="A722" s="42">
        <v>9</v>
      </c>
      <c r="B722" s="37" t="s">
        <v>999</v>
      </c>
      <c r="C722" s="37" t="s">
        <v>1000</v>
      </c>
      <c r="D722" s="37" t="s">
        <v>1000</v>
      </c>
      <c r="E722" s="37" t="str">
        <f t="shared" si="33"/>
        <v/>
      </c>
      <c r="F722" s="39" t="str">
        <f t="shared" si="34"/>
        <v>栃木県足利市</v>
      </c>
      <c r="G722" s="3">
        <v>698</v>
      </c>
      <c r="H722" s="37" t="s">
        <v>1000</v>
      </c>
      <c r="I722" s="37" t="s">
        <v>849</v>
      </c>
      <c r="J722" s="37" t="s">
        <v>380</v>
      </c>
      <c r="K722" s="37" t="s">
        <v>378</v>
      </c>
      <c r="L722" t="str">
        <f t="shared" si="35"/>
        <v>栃木県足利市</v>
      </c>
    </row>
    <row r="723" spans="1:12">
      <c r="A723" s="42">
        <v>9</v>
      </c>
      <c r="B723" s="37" t="s">
        <v>999</v>
      </c>
      <c r="C723" s="37" t="s">
        <v>4546</v>
      </c>
      <c r="D723" s="37" t="s">
        <v>4862</v>
      </c>
      <c r="E723" s="37" t="str">
        <f t="shared" si="33"/>
        <v/>
      </c>
      <c r="F723" s="39" t="str">
        <f t="shared" si="34"/>
        <v>栃木県大田原市</v>
      </c>
      <c r="G723" s="3">
        <v>740</v>
      </c>
      <c r="H723" s="37" t="s">
        <v>1037</v>
      </c>
      <c r="I723" s="37" t="s">
        <v>574</v>
      </c>
      <c r="J723" s="37" t="s">
        <v>380</v>
      </c>
      <c r="K723" s="37" t="s">
        <v>378</v>
      </c>
      <c r="L723" t="str">
        <f t="shared" si="35"/>
        <v>栃木県大田原市</v>
      </c>
    </row>
    <row r="724" spans="1:12">
      <c r="A724" s="42">
        <v>9</v>
      </c>
      <c r="B724" s="37" t="s">
        <v>999</v>
      </c>
      <c r="C724" s="37" t="s">
        <v>4546</v>
      </c>
      <c r="D724" s="37"/>
      <c r="E724" s="37" t="str">
        <f t="shared" si="33"/>
        <v>大田原市</v>
      </c>
      <c r="F724" s="39" t="str">
        <f t="shared" si="34"/>
        <v>栃木県大田原市</v>
      </c>
      <c r="G724" s="3">
        <v>706</v>
      </c>
      <c r="H724" s="37" t="s">
        <v>1008</v>
      </c>
      <c r="I724" s="37" t="s">
        <v>574</v>
      </c>
      <c r="J724" s="37" t="s">
        <v>380</v>
      </c>
      <c r="K724" s="37" t="s">
        <v>378</v>
      </c>
      <c r="L724" t="str">
        <f t="shared" si="35"/>
        <v>栃木県大田原市</v>
      </c>
    </row>
    <row r="725" spans="1:12">
      <c r="A725" s="42">
        <v>9</v>
      </c>
      <c r="B725" s="37" t="s">
        <v>999</v>
      </c>
      <c r="C725" s="37" t="s">
        <v>4546</v>
      </c>
      <c r="D725" s="37" t="s">
        <v>4863</v>
      </c>
      <c r="E725" s="37" t="str">
        <f t="shared" si="33"/>
        <v/>
      </c>
      <c r="F725" s="39" t="str">
        <f t="shared" si="34"/>
        <v>栃木県大田原市</v>
      </c>
      <c r="G725" s="3">
        <v>739</v>
      </c>
      <c r="H725" s="37" t="s">
        <v>1036</v>
      </c>
      <c r="I725" s="37" t="s">
        <v>574</v>
      </c>
      <c r="J725" s="37" t="s">
        <v>380</v>
      </c>
      <c r="K725" s="37" t="s">
        <v>378</v>
      </c>
      <c r="L725" t="str">
        <f t="shared" si="35"/>
        <v>栃木県大田原市</v>
      </c>
    </row>
    <row r="726" spans="1:12">
      <c r="A726" s="42">
        <v>9</v>
      </c>
      <c r="B726" s="37" t="s">
        <v>999</v>
      </c>
      <c r="C726" s="37" t="s">
        <v>4616</v>
      </c>
      <c r="D726" s="37" t="s">
        <v>5057</v>
      </c>
      <c r="E726" s="37" t="str">
        <f t="shared" si="33"/>
        <v/>
      </c>
      <c r="F726" s="39" t="str">
        <f t="shared" si="34"/>
        <v>栃木県栃木市</v>
      </c>
      <c r="G726" s="3">
        <v>713</v>
      </c>
      <c r="H726" s="37" t="s">
        <v>1015</v>
      </c>
      <c r="I726" s="37" t="s">
        <v>849</v>
      </c>
      <c r="J726" s="37" t="s">
        <v>380</v>
      </c>
      <c r="K726" s="37" t="s">
        <v>378</v>
      </c>
      <c r="L726" t="str">
        <f t="shared" si="35"/>
        <v>栃木県栃木市</v>
      </c>
    </row>
    <row r="727" spans="1:12">
      <c r="A727" s="42">
        <v>9</v>
      </c>
      <c r="B727" s="37" t="s">
        <v>999</v>
      </c>
      <c r="C727" s="37" t="s">
        <v>4616</v>
      </c>
      <c r="D727" s="37" t="s">
        <v>5058</v>
      </c>
      <c r="E727" s="37" t="str">
        <f t="shared" si="33"/>
        <v/>
      </c>
      <c r="F727" s="39" t="str">
        <f t="shared" si="34"/>
        <v>栃木県栃木市</v>
      </c>
      <c r="G727" s="3">
        <v>725</v>
      </c>
      <c r="H727" s="37" t="s">
        <v>1026</v>
      </c>
      <c r="I727" s="37" t="s">
        <v>849</v>
      </c>
      <c r="J727" s="37" t="s">
        <v>380</v>
      </c>
      <c r="K727" s="37" t="s">
        <v>378</v>
      </c>
      <c r="L727" t="str">
        <f t="shared" si="35"/>
        <v>栃木県栃木市</v>
      </c>
    </row>
    <row r="728" spans="1:12">
      <c r="A728" s="42">
        <v>9</v>
      </c>
      <c r="B728" s="37" t="s">
        <v>999</v>
      </c>
      <c r="C728" s="37" t="s">
        <v>4616</v>
      </c>
      <c r="D728" s="37" t="s">
        <v>5059</v>
      </c>
      <c r="E728" s="37" t="str">
        <f t="shared" si="33"/>
        <v/>
      </c>
      <c r="F728" s="39" t="str">
        <f t="shared" si="34"/>
        <v>栃木県栃木市</v>
      </c>
      <c r="G728" s="3">
        <v>728</v>
      </c>
      <c r="H728" s="37" t="s">
        <v>1029</v>
      </c>
      <c r="I728" s="37" t="s">
        <v>849</v>
      </c>
      <c r="J728" s="37" t="s">
        <v>380</v>
      </c>
      <c r="K728" s="37" t="s">
        <v>378</v>
      </c>
      <c r="L728" t="str">
        <f t="shared" si="35"/>
        <v>栃木県栃木市</v>
      </c>
    </row>
    <row r="729" spans="1:12">
      <c r="A729" s="42">
        <v>9</v>
      </c>
      <c r="B729" s="37" t="s">
        <v>999</v>
      </c>
      <c r="C729" s="37" t="s">
        <v>4616</v>
      </c>
      <c r="D729" s="37" t="s">
        <v>5060</v>
      </c>
      <c r="E729" s="37" t="str">
        <f t="shared" si="33"/>
        <v/>
      </c>
      <c r="F729" s="39" t="str">
        <f t="shared" si="34"/>
        <v>栃木県栃木市</v>
      </c>
      <c r="G729" s="3">
        <v>726</v>
      </c>
      <c r="H729" s="37" t="s">
        <v>1027</v>
      </c>
      <c r="I729" s="37" t="s">
        <v>849</v>
      </c>
      <c r="J729" s="37" t="s">
        <v>380</v>
      </c>
      <c r="K729" s="37" t="s">
        <v>376</v>
      </c>
      <c r="L729" t="str">
        <f t="shared" si="35"/>
        <v>栃木県栃木市</v>
      </c>
    </row>
    <row r="730" spans="1:12">
      <c r="A730" s="42">
        <v>9</v>
      </c>
      <c r="B730" s="37" t="s">
        <v>999</v>
      </c>
      <c r="C730" s="37" t="s">
        <v>4616</v>
      </c>
      <c r="D730" s="37"/>
      <c r="E730" s="37" t="str">
        <f t="shared" si="33"/>
        <v>栃木市</v>
      </c>
      <c r="F730" s="39" t="str">
        <f t="shared" si="34"/>
        <v>栃木県栃木市</v>
      </c>
      <c r="G730" s="3">
        <v>699</v>
      </c>
      <c r="H730" s="37" t="s">
        <v>1001</v>
      </c>
      <c r="I730" s="37" t="s">
        <v>849</v>
      </c>
      <c r="J730" s="37" t="s">
        <v>380</v>
      </c>
      <c r="K730" s="37" t="s">
        <v>378</v>
      </c>
      <c r="L730" t="str">
        <f t="shared" si="35"/>
        <v>栃木県栃木市</v>
      </c>
    </row>
    <row r="731" spans="1:12">
      <c r="A731" s="42">
        <v>9</v>
      </c>
      <c r="B731" s="37" t="s">
        <v>999</v>
      </c>
      <c r="C731" s="37" t="s">
        <v>4619</v>
      </c>
      <c r="D731" s="37" t="s">
        <v>1151</v>
      </c>
      <c r="E731" s="37" t="str">
        <f t="shared" si="33"/>
        <v/>
      </c>
      <c r="F731" s="39" t="str">
        <f t="shared" si="34"/>
        <v>栃木県那珂川町</v>
      </c>
      <c r="G731" s="3">
        <v>738</v>
      </c>
      <c r="H731" s="37" t="s">
        <v>5566</v>
      </c>
      <c r="I731" s="37" t="s">
        <v>574</v>
      </c>
      <c r="J731" s="37" t="s">
        <v>380</v>
      </c>
      <c r="K731" s="37" t="s">
        <v>378</v>
      </c>
      <c r="L731" t="str">
        <f t="shared" si="35"/>
        <v>栃木県那珂川町</v>
      </c>
    </row>
    <row r="732" spans="1:12">
      <c r="A732" s="42">
        <v>9</v>
      </c>
      <c r="B732" s="37" t="s">
        <v>999</v>
      </c>
      <c r="C732" s="37" t="s">
        <v>4619</v>
      </c>
      <c r="D732" s="37" t="s">
        <v>5064</v>
      </c>
      <c r="E732" s="37" t="str">
        <f t="shared" si="33"/>
        <v/>
      </c>
      <c r="F732" s="39" t="str">
        <f t="shared" si="34"/>
        <v>栃木県那珂川町</v>
      </c>
      <c r="G732" s="3">
        <v>737</v>
      </c>
      <c r="H732" s="37" t="s">
        <v>1035</v>
      </c>
      <c r="I732" s="37" t="s">
        <v>574</v>
      </c>
      <c r="J732" s="37" t="s">
        <v>380</v>
      </c>
      <c r="K732" s="37" t="s">
        <v>378</v>
      </c>
      <c r="L732" t="str">
        <f t="shared" si="35"/>
        <v>栃木県那珂川町</v>
      </c>
    </row>
    <row r="733" spans="1:12">
      <c r="A733" s="42">
        <v>9</v>
      </c>
      <c r="B733" s="37" t="s">
        <v>999</v>
      </c>
      <c r="C733" s="37" t="s">
        <v>4621</v>
      </c>
      <c r="D733" s="37" t="s">
        <v>5070</v>
      </c>
      <c r="E733" s="37" t="str">
        <f t="shared" si="33"/>
        <v/>
      </c>
      <c r="F733" s="39" t="str">
        <f t="shared" si="34"/>
        <v>栃木県那須烏山市</v>
      </c>
      <c r="G733" s="3">
        <v>736</v>
      </c>
      <c r="H733" s="37" t="s">
        <v>5567</v>
      </c>
      <c r="I733" s="37" t="s">
        <v>849</v>
      </c>
      <c r="J733" s="37" t="s">
        <v>380</v>
      </c>
      <c r="K733" s="37" t="s">
        <v>384</v>
      </c>
      <c r="L733" t="str">
        <f t="shared" si="35"/>
        <v>栃木県那須烏山市</v>
      </c>
    </row>
    <row r="734" spans="1:12">
      <c r="A734" s="42">
        <v>9</v>
      </c>
      <c r="B734" s="37" t="s">
        <v>999</v>
      </c>
      <c r="C734" s="37" t="s">
        <v>4621</v>
      </c>
      <c r="D734" s="37" t="s">
        <v>5071</v>
      </c>
      <c r="E734" s="37" t="str">
        <f t="shared" si="33"/>
        <v/>
      </c>
      <c r="F734" s="39" t="str">
        <f t="shared" si="34"/>
        <v>栃木県那須烏山市</v>
      </c>
      <c r="G734" s="3">
        <v>735</v>
      </c>
      <c r="H734" s="37" t="s">
        <v>1034</v>
      </c>
      <c r="I734" s="37" t="s">
        <v>849</v>
      </c>
      <c r="J734" s="37" t="s">
        <v>380</v>
      </c>
      <c r="K734" s="37" t="s">
        <v>384</v>
      </c>
      <c r="L734" t="str">
        <f t="shared" si="35"/>
        <v>栃木県那須烏山市</v>
      </c>
    </row>
    <row r="735" spans="1:12">
      <c r="A735" s="42">
        <v>9</v>
      </c>
      <c r="B735" s="37" t="s">
        <v>999</v>
      </c>
      <c r="C735" s="37" t="s">
        <v>4622</v>
      </c>
      <c r="D735" s="37" t="s">
        <v>5072</v>
      </c>
      <c r="E735" s="37" t="str">
        <f t="shared" si="33"/>
        <v/>
      </c>
      <c r="F735" s="39" t="str">
        <f t="shared" si="34"/>
        <v>栃木県那須塩原市</v>
      </c>
      <c r="G735" s="3">
        <v>743</v>
      </c>
      <c r="H735" s="37" t="s">
        <v>5568</v>
      </c>
      <c r="I735" s="37" t="s">
        <v>377</v>
      </c>
      <c r="J735" s="37" t="s">
        <v>380</v>
      </c>
      <c r="K735" s="37" t="s">
        <v>384</v>
      </c>
      <c r="L735" t="str">
        <f t="shared" si="35"/>
        <v>栃木県那須塩原市</v>
      </c>
    </row>
    <row r="736" spans="1:12">
      <c r="A736" s="42">
        <v>9</v>
      </c>
      <c r="B736" s="37" t="s">
        <v>999</v>
      </c>
      <c r="C736" s="37" t="s">
        <v>4622</v>
      </c>
      <c r="D736" s="37" t="s">
        <v>5073</v>
      </c>
      <c r="E736" s="37" t="str">
        <f t="shared" si="33"/>
        <v/>
      </c>
      <c r="F736" s="39" t="str">
        <f t="shared" si="34"/>
        <v>栃木県那須塩原市</v>
      </c>
      <c r="G736" s="3">
        <v>708</v>
      </c>
      <c r="H736" s="37" t="s">
        <v>1010</v>
      </c>
      <c r="I736" s="37" t="s">
        <v>574</v>
      </c>
      <c r="J736" s="37" t="s">
        <v>380</v>
      </c>
      <c r="K736" s="37" t="s">
        <v>376</v>
      </c>
      <c r="L736" t="str">
        <f t="shared" si="35"/>
        <v>栃木県那須塩原市</v>
      </c>
    </row>
    <row r="737" spans="1:12">
      <c r="A737" s="42">
        <v>9</v>
      </c>
      <c r="B737" s="37" t="s">
        <v>999</v>
      </c>
      <c r="C737" s="37" t="s">
        <v>4622</v>
      </c>
      <c r="D737" s="37" t="s">
        <v>5074</v>
      </c>
      <c r="E737" s="37" t="str">
        <f t="shared" si="33"/>
        <v/>
      </c>
      <c r="F737" s="39" t="str">
        <f t="shared" si="34"/>
        <v>栃木県那須塩原市</v>
      </c>
      <c r="G737" s="3">
        <v>742</v>
      </c>
      <c r="H737" s="37" t="s">
        <v>1039</v>
      </c>
      <c r="I737" s="37" t="s">
        <v>574</v>
      </c>
      <c r="J737" s="37" t="s">
        <v>380</v>
      </c>
      <c r="K737" s="37" t="s">
        <v>378</v>
      </c>
      <c r="L737" t="str">
        <f t="shared" si="35"/>
        <v>栃木県那須塩原市</v>
      </c>
    </row>
    <row r="738" spans="1:12">
      <c r="A738" s="42">
        <v>9</v>
      </c>
      <c r="B738" s="37" t="s">
        <v>999</v>
      </c>
      <c r="C738" s="37" t="s">
        <v>1038</v>
      </c>
      <c r="D738" s="37" t="s">
        <v>1038</v>
      </c>
      <c r="E738" s="37" t="str">
        <f t="shared" si="33"/>
        <v/>
      </c>
      <c r="F738" s="39" t="str">
        <f t="shared" si="34"/>
        <v>栃木県那須町</v>
      </c>
      <c r="G738" s="3">
        <v>741</v>
      </c>
      <c r="H738" s="37" t="s">
        <v>1038</v>
      </c>
      <c r="I738" s="37" t="s">
        <v>574</v>
      </c>
      <c r="J738" s="37" t="s">
        <v>380</v>
      </c>
      <c r="K738" s="37" t="s">
        <v>376</v>
      </c>
      <c r="L738" t="str">
        <f t="shared" si="35"/>
        <v>栃木県那須町</v>
      </c>
    </row>
    <row r="739" spans="1:12">
      <c r="A739" s="42">
        <v>9</v>
      </c>
      <c r="B739" s="37" t="s">
        <v>999</v>
      </c>
      <c r="C739" s="37" t="s">
        <v>4644</v>
      </c>
      <c r="D739" s="37" t="s">
        <v>5152</v>
      </c>
      <c r="E739" s="37" t="str">
        <f t="shared" si="33"/>
        <v/>
      </c>
      <c r="F739" s="39" t="str">
        <f t="shared" si="34"/>
        <v>栃木県日光市</v>
      </c>
      <c r="G739" s="3">
        <v>729</v>
      </c>
      <c r="H739" s="37" t="s">
        <v>1030</v>
      </c>
      <c r="I739" s="37" t="s">
        <v>377</v>
      </c>
      <c r="J739" s="37" t="s">
        <v>380</v>
      </c>
      <c r="K739" s="37" t="s">
        <v>384</v>
      </c>
      <c r="L739" t="str">
        <f t="shared" si="35"/>
        <v>栃木県日光市</v>
      </c>
    </row>
    <row r="740" spans="1:12">
      <c r="A740" s="42">
        <v>9</v>
      </c>
      <c r="B740" s="37" t="s">
        <v>999</v>
      </c>
      <c r="C740" s="37" t="s">
        <v>4644</v>
      </c>
      <c r="D740" s="37" t="s">
        <v>5153</v>
      </c>
      <c r="E740" s="37" t="str">
        <f t="shared" si="33"/>
        <v/>
      </c>
      <c r="F740" s="39" t="str">
        <f t="shared" si="34"/>
        <v>栃木県日光市</v>
      </c>
      <c r="G740" s="3">
        <v>703</v>
      </c>
      <c r="H740" s="37" t="s">
        <v>1005</v>
      </c>
      <c r="I740" s="37" t="s">
        <v>574</v>
      </c>
      <c r="J740" s="37" t="s">
        <v>380</v>
      </c>
      <c r="K740" s="37" t="s">
        <v>378</v>
      </c>
      <c r="L740" t="str">
        <f t="shared" si="35"/>
        <v>栃木県日光市</v>
      </c>
    </row>
    <row r="741" spans="1:12">
      <c r="A741" s="42">
        <v>9</v>
      </c>
      <c r="B741" s="37" t="s">
        <v>999</v>
      </c>
      <c r="C741" s="37" t="s">
        <v>4644</v>
      </c>
      <c r="D741" s="37" t="s">
        <v>5154</v>
      </c>
      <c r="E741" s="37" t="str">
        <f t="shared" si="33"/>
        <v/>
      </c>
      <c r="F741" s="39" t="str">
        <f t="shared" si="34"/>
        <v>栃木県日光市</v>
      </c>
      <c r="G741" s="3">
        <v>715</v>
      </c>
      <c r="H741" s="37" t="s">
        <v>1017</v>
      </c>
      <c r="I741" s="37" t="s">
        <v>377</v>
      </c>
      <c r="J741" s="37" t="s">
        <v>380</v>
      </c>
      <c r="K741" s="37" t="s">
        <v>946</v>
      </c>
      <c r="L741" t="str">
        <f t="shared" si="35"/>
        <v>栃木県日光市</v>
      </c>
    </row>
    <row r="742" spans="1:12">
      <c r="A742" s="42">
        <v>9</v>
      </c>
      <c r="B742" s="37" t="s">
        <v>999</v>
      </c>
      <c r="C742" s="37" t="s">
        <v>4644</v>
      </c>
      <c r="D742" s="37" t="s">
        <v>3171</v>
      </c>
      <c r="E742" s="37" t="str">
        <f t="shared" si="33"/>
        <v/>
      </c>
      <c r="F742" s="39" t="str">
        <f t="shared" si="34"/>
        <v>栃木県日光市</v>
      </c>
      <c r="G742" s="3">
        <v>730</v>
      </c>
      <c r="H742" s="37" t="s">
        <v>1031</v>
      </c>
      <c r="I742" s="37" t="s">
        <v>377</v>
      </c>
      <c r="J742" s="37" t="s">
        <v>380</v>
      </c>
      <c r="K742" s="37" t="s">
        <v>384</v>
      </c>
      <c r="L742" t="str">
        <f t="shared" si="35"/>
        <v>栃木県日光市</v>
      </c>
    </row>
    <row r="743" spans="1:12">
      <c r="A743" s="42">
        <v>9</v>
      </c>
      <c r="B743" s="37" t="s">
        <v>999</v>
      </c>
      <c r="C743" s="37" t="s">
        <v>4644</v>
      </c>
      <c r="D743" s="37"/>
      <c r="E743" s="37" t="str">
        <f t="shared" si="33"/>
        <v>日光市</v>
      </c>
      <c r="F743" s="39" t="str">
        <f t="shared" si="34"/>
        <v>栃木県日光市</v>
      </c>
      <c r="G743" s="3">
        <v>702</v>
      </c>
      <c r="H743" s="37" t="s">
        <v>1004</v>
      </c>
      <c r="I743" s="37" t="s">
        <v>377</v>
      </c>
      <c r="J743" s="37" t="s">
        <v>380</v>
      </c>
      <c r="K743" s="37" t="s">
        <v>946</v>
      </c>
      <c r="L743" t="str">
        <f t="shared" si="35"/>
        <v>栃木県日光市</v>
      </c>
    </row>
    <row r="744" spans="1:12">
      <c r="A744" s="42">
        <v>9</v>
      </c>
      <c r="B744" s="37" t="s">
        <v>999</v>
      </c>
      <c r="C744" s="37" t="s">
        <v>1022</v>
      </c>
      <c r="D744" s="37" t="s">
        <v>1022</v>
      </c>
      <c r="E744" s="37" t="str">
        <f t="shared" si="33"/>
        <v/>
      </c>
      <c r="F744" s="39" t="str">
        <f t="shared" si="34"/>
        <v>栃木県芳賀町</v>
      </c>
      <c r="G744" s="3">
        <v>720</v>
      </c>
      <c r="H744" s="37" t="s">
        <v>1022</v>
      </c>
      <c r="I744" s="37" t="s">
        <v>849</v>
      </c>
      <c r="J744" s="37" t="s">
        <v>380</v>
      </c>
      <c r="K744" s="37" t="s">
        <v>384</v>
      </c>
      <c r="L744" t="str">
        <f t="shared" si="35"/>
        <v>栃木県芳賀町</v>
      </c>
    </row>
    <row r="745" spans="1:12">
      <c r="A745" s="42">
        <v>9</v>
      </c>
      <c r="B745" s="37" t="s">
        <v>999</v>
      </c>
      <c r="C745" s="37" t="s">
        <v>1020</v>
      </c>
      <c r="D745" s="37" t="s">
        <v>1020</v>
      </c>
      <c r="E745" s="37" t="str">
        <f t="shared" si="33"/>
        <v/>
      </c>
      <c r="F745" s="39" t="str">
        <f t="shared" si="34"/>
        <v>栃木県茂木町</v>
      </c>
      <c r="G745" s="3">
        <v>718</v>
      </c>
      <c r="H745" s="37" t="s">
        <v>1020</v>
      </c>
      <c r="I745" s="37" t="s">
        <v>849</v>
      </c>
      <c r="J745" s="37" t="s">
        <v>380</v>
      </c>
      <c r="K745" s="37" t="s">
        <v>384</v>
      </c>
      <c r="L745" t="str">
        <f t="shared" si="35"/>
        <v>栃木県茂木町</v>
      </c>
    </row>
    <row r="746" spans="1:12">
      <c r="A746" s="42">
        <v>9</v>
      </c>
      <c r="B746" s="37" t="s">
        <v>999</v>
      </c>
      <c r="C746" s="37" t="s">
        <v>1025</v>
      </c>
      <c r="D746" s="37" t="s">
        <v>1025</v>
      </c>
      <c r="E746" s="37" t="str">
        <f t="shared" si="33"/>
        <v/>
      </c>
      <c r="F746" s="39" t="str">
        <f t="shared" si="34"/>
        <v>栃木県野木町</v>
      </c>
      <c r="G746" s="3">
        <v>724</v>
      </c>
      <c r="H746" s="37" t="s">
        <v>1025</v>
      </c>
      <c r="I746" s="37" t="s">
        <v>849</v>
      </c>
      <c r="J746" s="37" t="s">
        <v>380</v>
      </c>
      <c r="K746" s="37" t="s">
        <v>376</v>
      </c>
      <c r="L746" t="str">
        <f t="shared" si="35"/>
        <v>栃木県野木町</v>
      </c>
    </row>
    <row r="747" spans="1:12">
      <c r="A747" s="42">
        <v>9</v>
      </c>
      <c r="B747" s="37" t="s">
        <v>999</v>
      </c>
      <c r="C747" s="37" t="s">
        <v>1009</v>
      </c>
      <c r="D747" s="37" t="s">
        <v>1009</v>
      </c>
      <c r="E747" s="37" t="str">
        <f t="shared" si="33"/>
        <v/>
      </c>
      <c r="F747" s="39" t="str">
        <f t="shared" si="34"/>
        <v>栃木県矢板市</v>
      </c>
      <c r="G747" s="3">
        <v>707</v>
      </c>
      <c r="H747" s="37" t="s">
        <v>1009</v>
      </c>
      <c r="I747" s="37" t="s">
        <v>574</v>
      </c>
      <c r="J747" s="37" t="s">
        <v>380</v>
      </c>
      <c r="K747" s="37" t="s">
        <v>378</v>
      </c>
      <c r="L747" t="str">
        <f t="shared" si="35"/>
        <v>栃木県矢板市</v>
      </c>
    </row>
    <row r="748" spans="1:12">
      <c r="A748" s="42">
        <v>10</v>
      </c>
      <c r="B748" s="37" t="s">
        <v>1042</v>
      </c>
      <c r="C748" s="37" t="s">
        <v>3256</v>
      </c>
      <c r="D748" s="37" t="s">
        <v>3257</v>
      </c>
      <c r="E748" s="37" t="str">
        <f t="shared" si="33"/>
        <v/>
      </c>
      <c r="F748" s="39" t="str">
        <f t="shared" si="34"/>
        <v>群馬県みどり市</v>
      </c>
      <c r="G748" s="3">
        <v>809</v>
      </c>
      <c r="H748" s="37" t="s">
        <v>1100</v>
      </c>
      <c r="I748" s="37" t="s">
        <v>849</v>
      </c>
      <c r="J748" s="37" t="s">
        <v>740</v>
      </c>
      <c r="K748" s="37" t="s">
        <v>378</v>
      </c>
      <c r="L748" t="str">
        <f t="shared" si="35"/>
        <v>群馬県みどり市</v>
      </c>
    </row>
    <row r="749" spans="1:12">
      <c r="A749" s="42">
        <v>10</v>
      </c>
      <c r="B749" s="37" t="s">
        <v>1042</v>
      </c>
      <c r="C749" s="37" t="s">
        <v>3256</v>
      </c>
      <c r="D749" s="37" t="s">
        <v>3258</v>
      </c>
      <c r="E749" s="37" t="str">
        <f t="shared" si="33"/>
        <v/>
      </c>
      <c r="F749" s="39" t="str">
        <f t="shared" si="34"/>
        <v>群馬県みどり市</v>
      </c>
      <c r="G749" s="3">
        <v>765</v>
      </c>
      <c r="H749" s="37" t="s">
        <v>5461</v>
      </c>
      <c r="I749" s="37" t="s">
        <v>574</v>
      </c>
      <c r="J749" s="37" t="s">
        <v>740</v>
      </c>
      <c r="K749" s="37" t="s">
        <v>378</v>
      </c>
      <c r="L749" t="str">
        <f t="shared" si="35"/>
        <v>群馬県みどり市</v>
      </c>
    </row>
    <row r="750" spans="1:12">
      <c r="A750" s="42">
        <v>10</v>
      </c>
      <c r="B750" s="37" t="s">
        <v>1042</v>
      </c>
      <c r="C750" s="37" t="s">
        <v>3256</v>
      </c>
      <c r="D750" s="37" t="s">
        <v>3259</v>
      </c>
      <c r="E750" s="37" t="str">
        <f t="shared" si="33"/>
        <v/>
      </c>
      <c r="F750" s="39" t="str">
        <f t="shared" si="34"/>
        <v>群馬県みどり市</v>
      </c>
      <c r="G750" s="3">
        <v>810</v>
      </c>
      <c r="H750" s="37" t="s">
        <v>1101</v>
      </c>
      <c r="I750" s="37" t="s">
        <v>849</v>
      </c>
      <c r="J750" s="37" t="s">
        <v>740</v>
      </c>
      <c r="K750" s="37" t="s">
        <v>384</v>
      </c>
      <c r="L750" t="str">
        <f t="shared" si="35"/>
        <v>群馬県みどり市</v>
      </c>
    </row>
    <row r="751" spans="1:12">
      <c r="A751" s="42">
        <v>10</v>
      </c>
      <c r="B751" s="37" t="s">
        <v>1042</v>
      </c>
      <c r="C751" s="37" t="s">
        <v>3260</v>
      </c>
      <c r="D751" s="37" t="s">
        <v>3261</v>
      </c>
      <c r="E751" s="37" t="str">
        <f t="shared" si="33"/>
        <v/>
      </c>
      <c r="F751" s="39" t="str">
        <f t="shared" si="34"/>
        <v>群馬県みなかみ町</v>
      </c>
      <c r="G751" s="3">
        <v>798</v>
      </c>
      <c r="H751" s="37" t="s">
        <v>5462</v>
      </c>
      <c r="I751" s="37" t="s">
        <v>574</v>
      </c>
      <c r="J751" s="37" t="s">
        <v>380</v>
      </c>
      <c r="K751" s="37" t="s">
        <v>378</v>
      </c>
      <c r="L751" t="str">
        <f t="shared" si="35"/>
        <v>群馬県みなかみ町</v>
      </c>
    </row>
    <row r="752" spans="1:12">
      <c r="A752" s="42">
        <v>10</v>
      </c>
      <c r="B752" s="37" t="s">
        <v>1042</v>
      </c>
      <c r="C752" s="37" t="s">
        <v>3260</v>
      </c>
      <c r="D752" s="37" t="s">
        <v>3262</v>
      </c>
      <c r="E752" s="37" t="str">
        <f t="shared" si="33"/>
        <v/>
      </c>
      <c r="F752" s="39" t="str">
        <f t="shared" si="34"/>
        <v>群馬県みなかみ町</v>
      </c>
      <c r="G752" s="3">
        <v>800</v>
      </c>
      <c r="H752" s="37" t="s">
        <v>1092</v>
      </c>
      <c r="I752" s="37" t="s">
        <v>574</v>
      </c>
      <c r="J752" s="37" t="s">
        <v>380</v>
      </c>
      <c r="K752" s="37" t="s">
        <v>376</v>
      </c>
      <c r="L752" t="str">
        <f t="shared" si="35"/>
        <v>群馬県みなかみ町</v>
      </c>
    </row>
    <row r="753" spans="1:12">
      <c r="A753" s="42">
        <v>10</v>
      </c>
      <c r="B753" s="37" t="s">
        <v>1042</v>
      </c>
      <c r="C753" s="37" t="s">
        <v>3260</v>
      </c>
      <c r="D753" s="37" t="s">
        <v>3263</v>
      </c>
      <c r="E753" s="37" t="str">
        <f t="shared" si="33"/>
        <v/>
      </c>
      <c r="F753" s="39" t="str">
        <f t="shared" si="34"/>
        <v>群馬県みなかみ町</v>
      </c>
      <c r="G753" s="3">
        <v>799</v>
      </c>
      <c r="H753" s="37" t="s">
        <v>1091</v>
      </c>
      <c r="I753" s="37" t="s">
        <v>377</v>
      </c>
      <c r="J753" s="37" t="s">
        <v>375</v>
      </c>
      <c r="K753" s="37" t="s">
        <v>378</v>
      </c>
      <c r="L753" t="str">
        <f t="shared" si="35"/>
        <v>群馬県みなかみ町</v>
      </c>
    </row>
    <row r="754" spans="1:12">
      <c r="A754" s="42">
        <v>10</v>
      </c>
      <c r="B754" s="37" t="s">
        <v>1042</v>
      </c>
      <c r="C754" s="37" t="s">
        <v>3355</v>
      </c>
      <c r="D754" s="37"/>
      <c r="E754" s="37" t="str">
        <f t="shared" si="33"/>
        <v>安中市</v>
      </c>
      <c r="F754" s="39" t="str">
        <f t="shared" si="34"/>
        <v>群馬県安中市</v>
      </c>
      <c r="G754" s="3">
        <v>756</v>
      </c>
      <c r="H754" s="37" t="s">
        <v>1053</v>
      </c>
      <c r="I754" s="37" t="s">
        <v>849</v>
      </c>
      <c r="J754" s="37" t="s">
        <v>380</v>
      </c>
      <c r="K754" s="37" t="s">
        <v>384</v>
      </c>
      <c r="L754" t="str">
        <f t="shared" si="35"/>
        <v>群馬県安中市</v>
      </c>
    </row>
    <row r="755" spans="1:12">
      <c r="A755" s="42">
        <v>10</v>
      </c>
      <c r="B755" s="37" t="s">
        <v>1042</v>
      </c>
      <c r="C755" s="37" t="s">
        <v>3355</v>
      </c>
      <c r="D755" s="37" t="s">
        <v>3356</v>
      </c>
      <c r="E755" s="37" t="str">
        <f t="shared" si="33"/>
        <v/>
      </c>
      <c r="F755" s="39" t="str">
        <f t="shared" si="34"/>
        <v>群馬県安中市</v>
      </c>
      <c r="G755" s="3">
        <v>785</v>
      </c>
      <c r="H755" s="37" t="s">
        <v>1080</v>
      </c>
      <c r="I755" s="37" t="s">
        <v>574</v>
      </c>
      <c r="J755" s="37" t="s">
        <v>380</v>
      </c>
      <c r="K755" s="37" t="s">
        <v>378</v>
      </c>
      <c r="L755" t="str">
        <f t="shared" si="35"/>
        <v>群馬県安中市</v>
      </c>
    </row>
    <row r="756" spans="1:12">
      <c r="A756" s="42">
        <v>10</v>
      </c>
      <c r="B756" s="37" t="s">
        <v>1042</v>
      </c>
      <c r="C756" s="37" t="s">
        <v>3379</v>
      </c>
      <c r="D756" s="37"/>
      <c r="E756" s="37" t="str">
        <f t="shared" si="33"/>
        <v>伊勢崎市</v>
      </c>
      <c r="F756" s="39" t="str">
        <f t="shared" si="34"/>
        <v>群馬県伊勢崎市</v>
      </c>
      <c r="G756" s="3">
        <v>749</v>
      </c>
      <c r="H756" s="37" t="s">
        <v>1046</v>
      </c>
      <c r="I756" s="37" t="s">
        <v>849</v>
      </c>
      <c r="J756" s="37" t="s">
        <v>740</v>
      </c>
      <c r="K756" s="37" t="s">
        <v>376</v>
      </c>
      <c r="L756" t="str">
        <f t="shared" si="35"/>
        <v>群馬県伊勢崎市</v>
      </c>
    </row>
    <row r="757" spans="1:12">
      <c r="A757" s="42">
        <v>10</v>
      </c>
      <c r="B757" s="37" t="s">
        <v>1042</v>
      </c>
      <c r="C757" s="37" t="s">
        <v>3379</v>
      </c>
      <c r="D757" s="37" t="s">
        <v>3380</v>
      </c>
      <c r="E757" s="37" t="str">
        <f t="shared" si="33"/>
        <v/>
      </c>
      <c r="F757" s="39" t="str">
        <f t="shared" si="34"/>
        <v>群馬県伊勢崎市</v>
      </c>
      <c r="G757" s="3">
        <v>804</v>
      </c>
      <c r="H757" s="37" t="s">
        <v>1095</v>
      </c>
      <c r="I757" s="37" t="s">
        <v>849</v>
      </c>
      <c r="J757" s="37" t="s">
        <v>740</v>
      </c>
      <c r="K757" s="37" t="s">
        <v>376</v>
      </c>
      <c r="L757" t="str">
        <f t="shared" si="35"/>
        <v>群馬県伊勢崎市</v>
      </c>
    </row>
    <row r="758" spans="1:12">
      <c r="A758" s="42">
        <v>10</v>
      </c>
      <c r="B758" s="37" t="s">
        <v>1042</v>
      </c>
      <c r="C758" s="37" t="s">
        <v>3379</v>
      </c>
      <c r="D758" s="37" t="s">
        <v>3381</v>
      </c>
      <c r="E758" s="37" t="str">
        <f t="shared" si="33"/>
        <v/>
      </c>
      <c r="F758" s="39" t="str">
        <f t="shared" si="34"/>
        <v>群馬県伊勢崎市</v>
      </c>
      <c r="G758" s="3">
        <v>803</v>
      </c>
      <c r="H758" s="37" t="s">
        <v>1094</v>
      </c>
      <c r="I758" s="37" t="s">
        <v>849</v>
      </c>
      <c r="J758" s="37" t="s">
        <v>740</v>
      </c>
      <c r="K758" s="37" t="s">
        <v>376</v>
      </c>
      <c r="L758" t="str">
        <f t="shared" si="35"/>
        <v>群馬県伊勢崎市</v>
      </c>
    </row>
    <row r="759" spans="1:12">
      <c r="A759" s="42">
        <v>10</v>
      </c>
      <c r="B759" s="37" t="s">
        <v>1042</v>
      </c>
      <c r="C759" s="37" t="s">
        <v>3379</v>
      </c>
      <c r="D759" s="37" t="s">
        <v>3382</v>
      </c>
      <c r="E759" s="37" t="str">
        <f t="shared" si="33"/>
        <v/>
      </c>
      <c r="F759" s="39" t="str">
        <f t="shared" si="34"/>
        <v>群馬県伊勢崎市</v>
      </c>
      <c r="G759" s="3">
        <v>802</v>
      </c>
      <c r="H759" s="37" t="s">
        <v>1093</v>
      </c>
      <c r="I759" s="37" t="s">
        <v>849</v>
      </c>
      <c r="J759" s="37" t="s">
        <v>740</v>
      </c>
      <c r="K759" s="37" t="s">
        <v>378</v>
      </c>
      <c r="L759" t="str">
        <f t="shared" si="35"/>
        <v>群馬県伊勢崎市</v>
      </c>
    </row>
    <row r="760" spans="1:12">
      <c r="A760" s="42">
        <v>10</v>
      </c>
      <c r="B760" s="37" t="s">
        <v>1042</v>
      </c>
      <c r="C760" s="37" t="s">
        <v>1077</v>
      </c>
      <c r="D760" s="37"/>
      <c r="E760" s="37" t="str">
        <f t="shared" si="33"/>
        <v>下仁田町</v>
      </c>
      <c r="F760" s="39" t="str">
        <f t="shared" si="34"/>
        <v>群馬県下仁田町</v>
      </c>
      <c r="G760" s="3">
        <v>782</v>
      </c>
      <c r="H760" s="37" t="s">
        <v>1077</v>
      </c>
      <c r="I760" s="37" t="s">
        <v>574</v>
      </c>
      <c r="J760" s="37" t="s">
        <v>380</v>
      </c>
      <c r="K760" s="37" t="s">
        <v>378</v>
      </c>
      <c r="L760" t="str">
        <f t="shared" si="35"/>
        <v>群馬県下仁田町</v>
      </c>
    </row>
    <row r="761" spans="1:12">
      <c r="A761" s="42">
        <v>10</v>
      </c>
      <c r="B761" s="37" t="s">
        <v>1042</v>
      </c>
      <c r="C761" s="37" t="s">
        <v>3638</v>
      </c>
      <c r="D761" s="37"/>
      <c r="E761" s="37" t="str">
        <f t="shared" si="33"/>
        <v>甘楽町</v>
      </c>
      <c r="F761" s="39" t="str">
        <f t="shared" si="34"/>
        <v>群馬県甘楽町</v>
      </c>
      <c r="G761" s="3">
        <v>784</v>
      </c>
      <c r="H761" s="37" t="s">
        <v>1079</v>
      </c>
      <c r="I761" s="37" t="s">
        <v>849</v>
      </c>
      <c r="J761" s="37" t="s">
        <v>380</v>
      </c>
      <c r="K761" s="37" t="s">
        <v>384</v>
      </c>
      <c r="L761" t="str">
        <f t="shared" si="35"/>
        <v>群馬県甘楽町</v>
      </c>
    </row>
    <row r="762" spans="1:12">
      <c r="A762" s="42">
        <v>10</v>
      </c>
      <c r="B762" s="37" t="s">
        <v>1042</v>
      </c>
      <c r="C762" s="37" t="s">
        <v>1049</v>
      </c>
      <c r="D762" s="37" t="s">
        <v>1049</v>
      </c>
      <c r="E762" s="37" t="str">
        <f t="shared" si="33"/>
        <v/>
      </c>
      <c r="F762" s="39" t="str">
        <f t="shared" si="34"/>
        <v>群馬県館林市</v>
      </c>
      <c r="G762" s="3">
        <v>752</v>
      </c>
      <c r="H762" s="37" t="s">
        <v>1049</v>
      </c>
      <c r="I762" s="37" t="s">
        <v>849</v>
      </c>
      <c r="J762" s="37" t="s">
        <v>380</v>
      </c>
      <c r="K762" s="37" t="s">
        <v>376</v>
      </c>
      <c r="L762" t="str">
        <f t="shared" si="35"/>
        <v>群馬県館林市</v>
      </c>
    </row>
    <row r="763" spans="1:12">
      <c r="A763" s="42">
        <v>10</v>
      </c>
      <c r="B763" s="37" t="s">
        <v>1042</v>
      </c>
      <c r="C763" s="37" t="s">
        <v>1070</v>
      </c>
      <c r="D763" s="37" t="s">
        <v>1070</v>
      </c>
      <c r="E763" s="37" t="str">
        <f t="shared" si="33"/>
        <v/>
      </c>
      <c r="F763" s="39" t="str">
        <f t="shared" si="34"/>
        <v>群馬県吉岡町</v>
      </c>
      <c r="G763" s="3">
        <v>774</v>
      </c>
      <c r="H763" s="37" t="s">
        <v>1070</v>
      </c>
      <c r="I763" s="37" t="s">
        <v>849</v>
      </c>
      <c r="J763" s="37" t="s">
        <v>740</v>
      </c>
      <c r="K763" s="37" t="s">
        <v>378</v>
      </c>
      <c r="L763" t="str">
        <f t="shared" si="35"/>
        <v>群馬県吉岡町</v>
      </c>
    </row>
    <row r="764" spans="1:12">
      <c r="A764" s="42">
        <v>10</v>
      </c>
      <c r="B764" s="37" t="s">
        <v>1042</v>
      </c>
      <c r="C764" s="37" t="s">
        <v>1096</v>
      </c>
      <c r="D764" s="37" t="s">
        <v>1096</v>
      </c>
      <c r="E764" s="37" t="str">
        <f t="shared" si="33"/>
        <v/>
      </c>
      <c r="F764" s="39" t="str">
        <f t="shared" si="34"/>
        <v>群馬県玉村町</v>
      </c>
      <c r="G764" s="3">
        <v>805</v>
      </c>
      <c r="H764" s="37" t="s">
        <v>1096</v>
      </c>
      <c r="I764" s="37" t="s">
        <v>849</v>
      </c>
      <c r="J764" s="37" t="s">
        <v>740</v>
      </c>
      <c r="K764" s="37" t="s">
        <v>376</v>
      </c>
      <c r="L764" t="str">
        <f t="shared" si="35"/>
        <v>群馬県玉村町</v>
      </c>
    </row>
    <row r="765" spans="1:12">
      <c r="A765" s="42">
        <v>10</v>
      </c>
      <c r="B765" s="37" t="s">
        <v>1042</v>
      </c>
      <c r="C765" s="37" t="s">
        <v>3785</v>
      </c>
      <c r="D765" s="37"/>
      <c r="E765" s="37" t="str">
        <f t="shared" si="33"/>
        <v>桐生市</v>
      </c>
      <c r="F765" s="39" t="str">
        <f t="shared" si="34"/>
        <v>群馬県桐生市</v>
      </c>
      <c r="G765" s="3">
        <v>748</v>
      </c>
      <c r="H765" s="37" t="s">
        <v>1045</v>
      </c>
      <c r="I765" s="37" t="s">
        <v>849</v>
      </c>
      <c r="J765" s="37" t="s">
        <v>740</v>
      </c>
      <c r="K765" s="37" t="s">
        <v>378</v>
      </c>
      <c r="L765" t="str">
        <f t="shared" si="35"/>
        <v>群馬県桐生市</v>
      </c>
    </row>
    <row r="766" spans="1:12">
      <c r="A766" s="42">
        <v>10</v>
      </c>
      <c r="B766" s="37" t="s">
        <v>1042</v>
      </c>
      <c r="C766" s="37" t="s">
        <v>3785</v>
      </c>
      <c r="D766" s="37" t="s">
        <v>3786</v>
      </c>
      <c r="E766" s="37" t="str">
        <f t="shared" si="33"/>
        <v/>
      </c>
      <c r="F766" s="39" t="str">
        <f t="shared" si="34"/>
        <v>群馬県桐生市</v>
      </c>
      <c r="G766" s="3">
        <v>764</v>
      </c>
      <c r="H766" s="37" t="s">
        <v>1061</v>
      </c>
      <c r="I766" s="37" t="s">
        <v>574</v>
      </c>
      <c r="J766" s="37" t="s">
        <v>740</v>
      </c>
      <c r="K766" s="37" t="s">
        <v>378</v>
      </c>
      <c r="L766" t="str">
        <f t="shared" si="35"/>
        <v>群馬県桐生市</v>
      </c>
    </row>
    <row r="767" spans="1:12">
      <c r="A767" s="42">
        <v>10</v>
      </c>
      <c r="B767" s="37" t="s">
        <v>1042</v>
      </c>
      <c r="C767" s="37" t="s">
        <v>3785</v>
      </c>
      <c r="D767" s="37" t="s">
        <v>192</v>
      </c>
      <c r="E767" s="37" t="str">
        <f t="shared" si="33"/>
        <v/>
      </c>
      <c r="F767" s="39" t="str">
        <f t="shared" si="34"/>
        <v>群馬県桐生市</v>
      </c>
      <c r="G767" s="3">
        <v>763</v>
      </c>
      <c r="H767" s="37" t="s">
        <v>1060</v>
      </c>
      <c r="I767" s="37" t="s">
        <v>849</v>
      </c>
      <c r="J767" s="37" t="s">
        <v>740</v>
      </c>
      <c r="K767" s="37" t="s">
        <v>378</v>
      </c>
      <c r="L767" t="str">
        <f t="shared" si="35"/>
        <v>群馬県桐生市</v>
      </c>
    </row>
    <row r="768" spans="1:12">
      <c r="A768" s="42">
        <v>10</v>
      </c>
      <c r="B768" s="37" t="s">
        <v>1042</v>
      </c>
      <c r="C768" s="37" t="s">
        <v>3942</v>
      </c>
      <c r="D768" s="37" t="s">
        <v>3180</v>
      </c>
      <c r="E768" s="37" t="str">
        <f t="shared" si="33"/>
        <v/>
      </c>
      <c r="F768" s="39" t="str">
        <f t="shared" si="34"/>
        <v>群馬県高崎市</v>
      </c>
      <c r="G768" s="3">
        <v>777</v>
      </c>
      <c r="H768" s="37" t="s">
        <v>1072</v>
      </c>
      <c r="I768" s="37" t="s">
        <v>849</v>
      </c>
      <c r="J768" s="37" t="s">
        <v>380</v>
      </c>
      <c r="K768" s="37" t="s">
        <v>378</v>
      </c>
      <c r="L768" t="str">
        <f t="shared" si="35"/>
        <v>群馬県高崎市</v>
      </c>
    </row>
    <row r="769" spans="1:12">
      <c r="A769" s="42">
        <v>10</v>
      </c>
      <c r="B769" s="37" t="s">
        <v>1042</v>
      </c>
      <c r="C769" s="37" t="s">
        <v>3942</v>
      </c>
      <c r="D769" s="37" t="s">
        <v>3943</v>
      </c>
      <c r="E769" s="37" t="str">
        <f t="shared" si="33"/>
        <v/>
      </c>
      <c r="F769" s="39" t="str">
        <f t="shared" si="34"/>
        <v>群馬県高崎市</v>
      </c>
      <c r="G769" s="3">
        <v>769</v>
      </c>
      <c r="H769" s="37" t="s">
        <v>1065</v>
      </c>
      <c r="I769" s="37" t="s">
        <v>849</v>
      </c>
      <c r="J769" s="37" t="s">
        <v>740</v>
      </c>
      <c r="K769" s="37" t="s">
        <v>378</v>
      </c>
      <c r="L769" t="str">
        <f t="shared" si="35"/>
        <v>群馬県高崎市</v>
      </c>
    </row>
    <row r="770" spans="1:12">
      <c r="A770" s="42">
        <v>10</v>
      </c>
      <c r="B770" s="37" t="s">
        <v>1042</v>
      </c>
      <c r="C770" s="37" t="s">
        <v>3942</v>
      </c>
      <c r="D770" s="37"/>
      <c r="E770" s="37" t="str">
        <f t="shared" si="33"/>
        <v>高崎市</v>
      </c>
      <c r="F770" s="39" t="str">
        <f t="shared" si="34"/>
        <v>群馬県高崎市</v>
      </c>
      <c r="G770" s="3">
        <v>747</v>
      </c>
      <c r="H770" s="37" t="s">
        <v>1044</v>
      </c>
      <c r="I770" s="37" t="s">
        <v>849</v>
      </c>
      <c r="J770" s="37" t="s">
        <v>740</v>
      </c>
      <c r="K770" s="37" t="s">
        <v>378</v>
      </c>
      <c r="L770" t="str">
        <f t="shared" si="35"/>
        <v>群馬県高崎市</v>
      </c>
    </row>
    <row r="771" spans="1:12">
      <c r="A771" s="42">
        <v>10</v>
      </c>
      <c r="B771" s="37" t="s">
        <v>1042</v>
      </c>
      <c r="C771" s="37" t="s">
        <v>3942</v>
      </c>
      <c r="D771" s="37" t="s">
        <v>3944</v>
      </c>
      <c r="E771" s="37" t="str">
        <f t="shared" ref="E771:E834" si="36">IF(D771="",C771,"")</f>
        <v/>
      </c>
      <c r="F771" s="39" t="str">
        <f t="shared" ref="F771:F834" si="37">B771&amp;C771</f>
        <v>群馬県高崎市</v>
      </c>
      <c r="G771" s="3">
        <v>775</v>
      </c>
      <c r="H771" s="37" t="s">
        <v>1071</v>
      </c>
      <c r="I771" s="37" t="s">
        <v>849</v>
      </c>
      <c r="J771" s="37" t="s">
        <v>740</v>
      </c>
      <c r="K771" s="37" t="s">
        <v>376</v>
      </c>
      <c r="L771" t="str">
        <f t="shared" ref="L771:L834" si="38">F771</f>
        <v>群馬県高崎市</v>
      </c>
    </row>
    <row r="772" spans="1:12">
      <c r="A772" s="42">
        <v>10</v>
      </c>
      <c r="B772" s="37" t="s">
        <v>1042</v>
      </c>
      <c r="C772" s="37" t="s">
        <v>3942</v>
      </c>
      <c r="D772" s="37" t="s">
        <v>3945</v>
      </c>
      <c r="E772" s="37" t="str">
        <f t="shared" si="36"/>
        <v/>
      </c>
      <c r="F772" s="39" t="str">
        <f t="shared" si="37"/>
        <v>群馬県高崎市</v>
      </c>
      <c r="G772" s="3">
        <v>766</v>
      </c>
      <c r="H772" s="37" t="s">
        <v>1062</v>
      </c>
      <c r="I772" s="37" t="s">
        <v>849</v>
      </c>
      <c r="J772" s="37" t="s">
        <v>380</v>
      </c>
      <c r="K772" s="37" t="s">
        <v>384</v>
      </c>
      <c r="L772" t="str">
        <f t="shared" si="38"/>
        <v>群馬県高崎市</v>
      </c>
    </row>
    <row r="773" spans="1:12">
      <c r="A773" s="42">
        <v>10</v>
      </c>
      <c r="B773" s="37" t="s">
        <v>1042</v>
      </c>
      <c r="C773" s="37" t="s">
        <v>3942</v>
      </c>
      <c r="D773" s="37" t="s">
        <v>3946</v>
      </c>
      <c r="E773" s="37" t="str">
        <f t="shared" si="36"/>
        <v/>
      </c>
      <c r="F773" s="39" t="str">
        <f t="shared" si="37"/>
        <v>群馬県高崎市</v>
      </c>
      <c r="G773" s="3">
        <v>767</v>
      </c>
      <c r="H773" s="37" t="s">
        <v>1063</v>
      </c>
      <c r="I773" s="37" t="s">
        <v>574</v>
      </c>
      <c r="J773" s="37" t="s">
        <v>380</v>
      </c>
      <c r="K773" s="37" t="s">
        <v>378</v>
      </c>
      <c r="L773" t="str">
        <f t="shared" si="38"/>
        <v>群馬県高崎市</v>
      </c>
    </row>
    <row r="774" spans="1:12">
      <c r="A774" s="42">
        <v>10</v>
      </c>
      <c r="B774" s="37" t="s">
        <v>1042</v>
      </c>
      <c r="C774" s="37" t="s">
        <v>3942</v>
      </c>
      <c r="D774" s="37" t="s">
        <v>3947</v>
      </c>
      <c r="E774" s="37" t="str">
        <f t="shared" si="36"/>
        <v/>
      </c>
      <c r="F774" s="39" t="str">
        <f t="shared" si="37"/>
        <v>群馬県高崎市</v>
      </c>
      <c r="G774" s="3">
        <v>768</v>
      </c>
      <c r="H774" s="37" t="s">
        <v>1064</v>
      </c>
      <c r="I774" s="37" t="s">
        <v>849</v>
      </c>
      <c r="J774" s="37" t="s">
        <v>380</v>
      </c>
      <c r="K774" s="37" t="s">
        <v>378</v>
      </c>
      <c r="L774" t="str">
        <f t="shared" si="38"/>
        <v>群馬県高崎市</v>
      </c>
    </row>
    <row r="775" spans="1:12">
      <c r="A775" s="42">
        <v>10</v>
      </c>
      <c r="B775" s="37" t="s">
        <v>1042</v>
      </c>
      <c r="C775" s="37" t="s">
        <v>1086</v>
      </c>
      <c r="D775" s="37" t="s">
        <v>1086</v>
      </c>
      <c r="E775" s="37" t="str">
        <f t="shared" si="36"/>
        <v/>
      </c>
      <c r="F775" s="39" t="str">
        <f t="shared" si="37"/>
        <v>群馬県高山村</v>
      </c>
      <c r="G775" s="3">
        <v>793</v>
      </c>
      <c r="H775" s="37" t="s">
        <v>1086</v>
      </c>
      <c r="I775" s="37" t="s">
        <v>574</v>
      </c>
      <c r="J775" s="37" t="s">
        <v>380</v>
      </c>
      <c r="K775" s="37" t="s">
        <v>378</v>
      </c>
      <c r="L775" t="str">
        <f t="shared" si="38"/>
        <v>群馬県高山村</v>
      </c>
    </row>
    <row r="776" spans="1:12">
      <c r="A776" s="42">
        <v>10</v>
      </c>
      <c r="B776" s="37" t="s">
        <v>1042</v>
      </c>
      <c r="C776" s="37" t="s">
        <v>4260</v>
      </c>
      <c r="D776" s="37" t="s">
        <v>4261</v>
      </c>
      <c r="E776" s="37" t="str">
        <f t="shared" si="36"/>
        <v/>
      </c>
      <c r="F776" s="39" t="str">
        <f t="shared" si="37"/>
        <v>群馬県渋川市</v>
      </c>
      <c r="G776" s="3">
        <v>772</v>
      </c>
      <c r="H776" s="37" t="s">
        <v>1068</v>
      </c>
      <c r="I776" s="37" t="s">
        <v>849</v>
      </c>
      <c r="J776" s="37" t="s">
        <v>380</v>
      </c>
      <c r="K776" s="37" t="s">
        <v>384</v>
      </c>
      <c r="L776" t="str">
        <f t="shared" si="38"/>
        <v>群馬県渋川市</v>
      </c>
    </row>
    <row r="777" spans="1:12">
      <c r="A777" s="42">
        <v>10</v>
      </c>
      <c r="B777" s="37" t="s">
        <v>1042</v>
      </c>
      <c r="C777" s="37" t="s">
        <v>4260</v>
      </c>
      <c r="D777" s="37" t="s">
        <v>4262</v>
      </c>
      <c r="E777" s="37" t="str">
        <f t="shared" si="36"/>
        <v/>
      </c>
      <c r="F777" s="39" t="str">
        <f t="shared" si="37"/>
        <v>群馬県渋川市</v>
      </c>
      <c r="G777" s="3">
        <v>770</v>
      </c>
      <c r="H777" s="37" t="s">
        <v>1066</v>
      </c>
      <c r="I777" s="37" t="s">
        <v>849</v>
      </c>
      <c r="J777" s="37" t="s">
        <v>740</v>
      </c>
      <c r="K777" s="37" t="s">
        <v>384</v>
      </c>
      <c r="L777" t="str">
        <f t="shared" si="38"/>
        <v>群馬県渋川市</v>
      </c>
    </row>
    <row r="778" spans="1:12">
      <c r="A778" s="42">
        <v>10</v>
      </c>
      <c r="B778" s="37" t="s">
        <v>1042</v>
      </c>
      <c r="C778" s="37" t="s">
        <v>4260</v>
      </c>
      <c r="D778" s="37" t="s">
        <v>4260</v>
      </c>
      <c r="E778" s="37" t="str">
        <f t="shared" si="36"/>
        <v/>
      </c>
      <c r="F778" s="39" t="str">
        <f t="shared" si="37"/>
        <v>群馬県渋川市</v>
      </c>
      <c r="G778" s="3">
        <v>753</v>
      </c>
      <c r="H778" s="37" t="s">
        <v>1050</v>
      </c>
      <c r="I778" s="37" t="s">
        <v>849</v>
      </c>
      <c r="J778" s="37" t="s">
        <v>740</v>
      </c>
      <c r="K778" s="37" t="s">
        <v>384</v>
      </c>
      <c r="L778" t="str">
        <f t="shared" si="38"/>
        <v>群馬県渋川市</v>
      </c>
    </row>
    <row r="779" spans="1:12">
      <c r="A779" s="42">
        <v>10</v>
      </c>
      <c r="B779" s="37" t="s">
        <v>1042</v>
      </c>
      <c r="C779" s="37" t="s">
        <v>4260</v>
      </c>
      <c r="D779" s="37" t="s">
        <v>4263</v>
      </c>
      <c r="E779" s="37" t="str">
        <f t="shared" si="36"/>
        <v/>
      </c>
      <c r="F779" s="39" t="str">
        <f t="shared" si="37"/>
        <v>群馬県渋川市</v>
      </c>
      <c r="G779" s="3">
        <v>771</v>
      </c>
      <c r="H779" s="37" t="s">
        <v>1067</v>
      </c>
      <c r="I779" s="37" t="s">
        <v>574</v>
      </c>
      <c r="J779" s="37" t="s">
        <v>740</v>
      </c>
      <c r="K779" s="37" t="s">
        <v>378</v>
      </c>
      <c r="L779" t="str">
        <f t="shared" si="38"/>
        <v>群馬県渋川市</v>
      </c>
    </row>
    <row r="780" spans="1:12">
      <c r="A780" s="42">
        <v>10</v>
      </c>
      <c r="B780" s="37" t="s">
        <v>1042</v>
      </c>
      <c r="C780" s="37" t="s">
        <v>4260</v>
      </c>
      <c r="D780" s="37" t="s">
        <v>4264</v>
      </c>
      <c r="E780" s="37" t="str">
        <f t="shared" si="36"/>
        <v/>
      </c>
      <c r="F780" s="39" t="str">
        <f t="shared" si="37"/>
        <v>群馬県渋川市</v>
      </c>
      <c r="G780" s="3">
        <v>758</v>
      </c>
      <c r="H780" s="37" t="s">
        <v>1055</v>
      </c>
      <c r="I780" s="37" t="s">
        <v>574</v>
      </c>
      <c r="J780" s="37" t="s">
        <v>740</v>
      </c>
      <c r="K780" s="37" t="s">
        <v>378</v>
      </c>
      <c r="L780" t="str">
        <f t="shared" si="38"/>
        <v>群馬県渋川市</v>
      </c>
    </row>
    <row r="781" spans="1:12">
      <c r="A781" s="42">
        <v>10</v>
      </c>
      <c r="B781" s="37" t="s">
        <v>1042</v>
      </c>
      <c r="C781" s="37" t="s">
        <v>4260</v>
      </c>
      <c r="D781" s="37" t="s">
        <v>4265</v>
      </c>
      <c r="E781" s="37" t="str">
        <f t="shared" si="36"/>
        <v/>
      </c>
      <c r="F781" s="39" t="str">
        <f t="shared" si="37"/>
        <v>群馬県渋川市</v>
      </c>
      <c r="G781" s="3">
        <v>757</v>
      </c>
      <c r="H781" s="37" t="s">
        <v>1054</v>
      </c>
      <c r="I781" s="37" t="s">
        <v>849</v>
      </c>
      <c r="J781" s="37" t="s">
        <v>740</v>
      </c>
      <c r="K781" s="37" t="s">
        <v>384</v>
      </c>
      <c r="L781" t="str">
        <f t="shared" si="38"/>
        <v>群馬県渋川市</v>
      </c>
    </row>
    <row r="782" spans="1:12">
      <c r="A782" s="42">
        <v>10</v>
      </c>
      <c r="B782" s="37" t="s">
        <v>1042</v>
      </c>
      <c r="C782" s="37" t="s">
        <v>897</v>
      </c>
      <c r="D782" s="37" t="s">
        <v>897</v>
      </c>
      <c r="E782" s="37" t="str">
        <f t="shared" si="36"/>
        <v/>
      </c>
      <c r="F782" s="39" t="str">
        <f t="shared" si="37"/>
        <v>群馬県昭和村</v>
      </c>
      <c r="G782" s="3">
        <v>801</v>
      </c>
      <c r="H782" s="37" t="s">
        <v>897</v>
      </c>
      <c r="I782" s="37" t="s">
        <v>574</v>
      </c>
      <c r="J782" s="37" t="s">
        <v>740</v>
      </c>
      <c r="K782" s="37" t="s">
        <v>378</v>
      </c>
      <c r="L782" t="str">
        <f t="shared" si="38"/>
        <v>群馬県昭和村</v>
      </c>
    </row>
    <row r="783" spans="1:12">
      <c r="A783" s="42">
        <v>10</v>
      </c>
      <c r="B783" s="37" t="s">
        <v>1042</v>
      </c>
      <c r="C783" s="37" t="s">
        <v>4332</v>
      </c>
      <c r="D783" s="37"/>
      <c r="E783" s="37" t="str">
        <f t="shared" si="36"/>
        <v>沼田市</v>
      </c>
      <c r="F783" s="39" t="str">
        <f t="shared" si="37"/>
        <v>群馬県沼田市</v>
      </c>
      <c r="G783" s="3">
        <v>751</v>
      </c>
      <c r="H783" s="37" t="s">
        <v>1048</v>
      </c>
      <c r="I783" s="37" t="s">
        <v>574</v>
      </c>
      <c r="J783" s="37" t="s">
        <v>380</v>
      </c>
      <c r="K783" s="37" t="s">
        <v>378</v>
      </c>
      <c r="L783" t="str">
        <f t="shared" si="38"/>
        <v>群馬県沼田市</v>
      </c>
    </row>
    <row r="784" spans="1:12">
      <c r="A784" s="42">
        <v>10</v>
      </c>
      <c r="B784" s="37" t="s">
        <v>1042</v>
      </c>
      <c r="C784" s="37" t="s">
        <v>4332</v>
      </c>
      <c r="D784" s="37" t="s">
        <v>4334</v>
      </c>
      <c r="E784" s="37" t="str">
        <f t="shared" si="36"/>
        <v/>
      </c>
      <c r="F784" s="39" t="str">
        <f t="shared" si="37"/>
        <v>群馬県沼田市</v>
      </c>
      <c r="G784" s="3">
        <v>794</v>
      </c>
      <c r="H784" s="37" t="s">
        <v>1087</v>
      </c>
      <c r="I784" s="37" t="s">
        <v>377</v>
      </c>
      <c r="J784" s="37" t="s">
        <v>740</v>
      </c>
      <c r="K784" s="37" t="s">
        <v>946</v>
      </c>
      <c r="L784" t="str">
        <f t="shared" si="38"/>
        <v>群馬県沼田市</v>
      </c>
    </row>
    <row r="785" spans="1:12">
      <c r="A785" s="42">
        <v>10</v>
      </c>
      <c r="B785" s="37" t="s">
        <v>1042</v>
      </c>
      <c r="C785" s="37" t="s">
        <v>4332</v>
      </c>
      <c r="D785" s="37" t="s">
        <v>4335</v>
      </c>
      <c r="E785" s="37" t="str">
        <f t="shared" si="36"/>
        <v/>
      </c>
      <c r="F785" s="39" t="str">
        <f t="shared" si="37"/>
        <v>群馬県沼田市</v>
      </c>
      <c r="G785" s="3">
        <v>795</v>
      </c>
      <c r="H785" s="37" t="s">
        <v>1088</v>
      </c>
      <c r="I785" s="37" t="s">
        <v>377</v>
      </c>
      <c r="J785" s="37" t="s">
        <v>740</v>
      </c>
      <c r="K785" s="37" t="s">
        <v>946</v>
      </c>
      <c r="L785" t="str">
        <f t="shared" si="38"/>
        <v>群馬県沼田市</v>
      </c>
    </row>
    <row r="786" spans="1:12">
      <c r="A786" s="42">
        <v>10</v>
      </c>
      <c r="B786" s="37" t="s">
        <v>1042</v>
      </c>
      <c r="C786" s="37" t="s">
        <v>1075</v>
      </c>
      <c r="D786" s="37" t="s">
        <v>1075</v>
      </c>
      <c r="E786" s="37" t="str">
        <f t="shared" si="36"/>
        <v/>
      </c>
      <c r="F786" s="39" t="str">
        <f t="shared" si="37"/>
        <v>群馬県上野村</v>
      </c>
      <c r="G786" s="3">
        <v>780</v>
      </c>
      <c r="H786" s="37" t="s">
        <v>1075</v>
      </c>
      <c r="I786" s="37" t="s">
        <v>574</v>
      </c>
      <c r="J786" s="37" t="s">
        <v>380</v>
      </c>
      <c r="K786" s="37" t="s">
        <v>378</v>
      </c>
      <c r="L786" t="str">
        <f t="shared" si="38"/>
        <v>群馬県上野村</v>
      </c>
    </row>
    <row r="787" spans="1:12">
      <c r="A787" s="42">
        <v>10</v>
      </c>
      <c r="B787" s="37" t="s">
        <v>1042</v>
      </c>
      <c r="C787" s="37" t="s">
        <v>1069</v>
      </c>
      <c r="D787" s="37" t="s">
        <v>1069</v>
      </c>
      <c r="E787" s="37" t="str">
        <f t="shared" si="36"/>
        <v/>
      </c>
      <c r="F787" s="39" t="str">
        <f t="shared" si="37"/>
        <v>群馬県榛東村</v>
      </c>
      <c r="G787" s="3">
        <v>773</v>
      </c>
      <c r="H787" s="37" t="s">
        <v>1069</v>
      </c>
      <c r="I787" s="37" t="s">
        <v>849</v>
      </c>
      <c r="J787" s="37" t="s">
        <v>740</v>
      </c>
      <c r="K787" s="37" t="s">
        <v>378</v>
      </c>
      <c r="L787" t="str">
        <f t="shared" si="38"/>
        <v>群馬県榛東村</v>
      </c>
    </row>
    <row r="788" spans="1:12">
      <c r="A788" s="42">
        <v>10</v>
      </c>
      <c r="B788" s="37" t="s">
        <v>1042</v>
      </c>
      <c r="C788" s="37" t="s">
        <v>4456</v>
      </c>
      <c r="D788" s="37" t="s">
        <v>4257</v>
      </c>
      <c r="E788" s="37" t="str">
        <f t="shared" si="36"/>
        <v/>
      </c>
      <c r="F788" s="39" t="str">
        <f t="shared" si="37"/>
        <v>群馬県神流町</v>
      </c>
      <c r="G788" s="3">
        <v>779</v>
      </c>
      <c r="H788" s="37" t="s">
        <v>1074</v>
      </c>
      <c r="I788" s="37" t="s">
        <v>574</v>
      </c>
      <c r="J788" s="37" t="s">
        <v>380</v>
      </c>
      <c r="K788" s="37" t="s">
        <v>378</v>
      </c>
      <c r="L788" t="str">
        <f t="shared" si="38"/>
        <v>群馬県神流町</v>
      </c>
    </row>
    <row r="789" spans="1:12">
      <c r="A789" s="42">
        <v>10</v>
      </c>
      <c r="B789" s="37" t="s">
        <v>1042</v>
      </c>
      <c r="C789" s="37" t="s">
        <v>4456</v>
      </c>
      <c r="D789" s="37" t="s">
        <v>4457</v>
      </c>
      <c r="E789" s="37" t="str">
        <f t="shared" si="36"/>
        <v/>
      </c>
      <c r="F789" s="39" t="str">
        <f t="shared" si="37"/>
        <v>群馬県神流町</v>
      </c>
      <c r="G789" s="3">
        <v>778</v>
      </c>
      <c r="H789" s="37" t="s">
        <v>1073</v>
      </c>
      <c r="I789" s="37" t="s">
        <v>574</v>
      </c>
      <c r="J789" s="37" t="s">
        <v>380</v>
      </c>
      <c r="K789" s="37" t="s">
        <v>378</v>
      </c>
      <c r="L789" t="str">
        <f t="shared" si="38"/>
        <v>群馬県神流町</v>
      </c>
    </row>
    <row r="790" spans="1:12">
      <c r="A790" s="42">
        <v>10</v>
      </c>
      <c r="B790" s="37" t="s">
        <v>1042</v>
      </c>
      <c r="C790" s="37" t="s">
        <v>1104</v>
      </c>
      <c r="D790" s="37"/>
      <c r="E790" s="37" t="str">
        <f t="shared" si="36"/>
        <v>千代田町</v>
      </c>
      <c r="F790" s="39" t="str">
        <f t="shared" si="37"/>
        <v>群馬県千代田町</v>
      </c>
      <c r="G790" s="3">
        <v>813</v>
      </c>
      <c r="H790" s="37" t="s">
        <v>1104</v>
      </c>
      <c r="I790" s="37" t="s">
        <v>945</v>
      </c>
      <c r="J790" s="37" t="s">
        <v>740</v>
      </c>
      <c r="K790" s="37" t="s">
        <v>946</v>
      </c>
      <c r="L790" t="str">
        <f t="shared" si="38"/>
        <v>群馬県千代田町</v>
      </c>
    </row>
    <row r="791" spans="1:12">
      <c r="A791" s="42">
        <v>10</v>
      </c>
      <c r="B791" s="37" t="s">
        <v>1042</v>
      </c>
      <c r="C791" s="37" t="s">
        <v>1090</v>
      </c>
      <c r="D791" s="37" t="s">
        <v>1090</v>
      </c>
      <c r="E791" s="37" t="str">
        <f t="shared" si="36"/>
        <v/>
      </c>
      <c r="F791" s="39" t="str">
        <f t="shared" si="37"/>
        <v>群馬県川場村</v>
      </c>
      <c r="G791" s="3">
        <v>797</v>
      </c>
      <c r="H791" s="37" t="s">
        <v>1090</v>
      </c>
      <c r="I791" s="37" t="s">
        <v>377</v>
      </c>
      <c r="J791" s="37" t="s">
        <v>380</v>
      </c>
      <c r="K791" s="37" t="s">
        <v>384</v>
      </c>
      <c r="L791" t="str">
        <f t="shared" si="38"/>
        <v>群馬県川場村</v>
      </c>
    </row>
    <row r="792" spans="1:12">
      <c r="A792" s="42">
        <v>10</v>
      </c>
      <c r="B792" s="37" t="s">
        <v>1042</v>
      </c>
      <c r="C792" s="37" t="s">
        <v>4516</v>
      </c>
      <c r="D792" s="37" t="s">
        <v>4797</v>
      </c>
      <c r="E792" s="37" t="str">
        <f t="shared" si="36"/>
        <v/>
      </c>
      <c r="F792" s="39" t="str">
        <f t="shared" si="37"/>
        <v>群馬県前橋市</v>
      </c>
      <c r="G792" s="3">
        <v>761</v>
      </c>
      <c r="H792" s="37" t="s">
        <v>1058</v>
      </c>
      <c r="I792" s="37" t="s">
        <v>849</v>
      </c>
      <c r="J792" s="37" t="s">
        <v>740</v>
      </c>
      <c r="K792" s="37" t="s">
        <v>378</v>
      </c>
      <c r="L792" t="str">
        <f t="shared" si="38"/>
        <v>群馬県前橋市</v>
      </c>
    </row>
    <row r="793" spans="1:12">
      <c r="A793" s="42">
        <v>10</v>
      </c>
      <c r="B793" s="37" t="s">
        <v>1042</v>
      </c>
      <c r="C793" s="37" t="s">
        <v>4516</v>
      </c>
      <c r="D793" s="37"/>
      <c r="E793" s="37" t="str">
        <f t="shared" si="36"/>
        <v>前橋市</v>
      </c>
      <c r="F793" s="39" t="str">
        <f t="shared" si="37"/>
        <v>群馬県前橋市</v>
      </c>
      <c r="G793" s="3">
        <v>746</v>
      </c>
      <c r="H793" s="37" t="s">
        <v>1043</v>
      </c>
      <c r="I793" s="37" t="s">
        <v>849</v>
      </c>
      <c r="J793" s="37" t="s">
        <v>740</v>
      </c>
      <c r="K793" s="37" t="s">
        <v>378</v>
      </c>
      <c r="L793" t="str">
        <f t="shared" si="38"/>
        <v>群馬県前橋市</v>
      </c>
    </row>
    <row r="794" spans="1:12">
      <c r="A794" s="42">
        <v>10</v>
      </c>
      <c r="B794" s="37" t="s">
        <v>1042</v>
      </c>
      <c r="C794" s="37" t="s">
        <v>4516</v>
      </c>
      <c r="D794" s="37" t="s">
        <v>4798</v>
      </c>
      <c r="E794" s="37" t="str">
        <f t="shared" si="36"/>
        <v/>
      </c>
      <c r="F794" s="39" t="str">
        <f t="shared" si="37"/>
        <v>群馬県前橋市</v>
      </c>
      <c r="G794" s="3">
        <v>760</v>
      </c>
      <c r="H794" s="37" t="s">
        <v>1057</v>
      </c>
      <c r="I794" s="37" t="s">
        <v>849</v>
      </c>
      <c r="J794" s="37" t="s">
        <v>740</v>
      </c>
      <c r="K794" s="37" t="s">
        <v>378</v>
      </c>
      <c r="L794" t="str">
        <f t="shared" si="38"/>
        <v>群馬県前橋市</v>
      </c>
    </row>
    <row r="795" spans="1:12">
      <c r="A795" s="42">
        <v>10</v>
      </c>
      <c r="B795" s="37" t="s">
        <v>1042</v>
      </c>
      <c r="C795" s="37" t="s">
        <v>4516</v>
      </c>
      <c r="D795" s="37" t="s">
        <v>4799</v>
      </c>
      <c r="E795" s="37" t="str">
        <f t="shared" si="36"/>
        <v/>
      </c>
      <c r="F795" s="39" t="str">
        <f t="shared" si="37"/>
        <v>群馬県前橋市</v>
      </c>
      <c r="G795" s="3">
        <v>762</v>
      </c>
      <c r="H795" s="37" t="s">
        <v>1059</v>
      </c>
      <c r="I795" s="37" t="s">
        <v>849</v>
      </c>
      <c r="J795" s="37" t="s">
        <v>740</v>
      </c>
      <c r="K795" s="37" t="s">
        <v>378</v>
      </c>
      <c r="L795" t="str">
        <f t="shared" si="38"/>
        <v>群馬県前橋市</v>
      </c>
    </row>
    <row r="796" spans="1:12">
      <c r="A796" s="42">
        <v>10</v>
      </c>
      <c r="B796" s="37" t="s">
        <v>1042</v>
      </c>
      <c r="C796" s="37" t="s">
        <v>4516</v>
      </c>
      <c r="D796" s="37" t="s">
        <v>4800</v>
      </c>
      <c r="E796" s="37" t="str">
        <f t="shared" si="36"/>
        <v/>
      </c>
      <c r="F796" s="39" t="str">
        <f t="shared" si="37"/>
        <v>群馬県前橋市</v>
      </c>
      <c r="G796" s="3">
        <v>759</v>
      </c>
      <c r="H796" s="37" t="s">
        <v>1056</v>
      </c>
      <c r="I796" s="37" t="s">
        <v>849</v>
      </c>
      <c r="J796" s="37" t="s">
        <v>740</v>
      </c>
      <c r="K796" s="37" t="s">
        <v>384</v>
      </c>
      <c r="L796" t="str">
        <f t="shared" si="38"/>
        <v>群馬県前橋市</v>
      </c>
    </row>
    <row r="797" spans="1:12">
      <c r="A797" s="42">
        <v>10</v>
      </c>
      <c r="B797" s="37" t="s">
        <v>1042</v>
      </c>
      <c r="C797" s="37" t="s">
        <v>1084</v>
      </c>
      <c r="D797" s="37" t="s">
        <v>1084</v>
      </c>
      <c r="E797" s="37" t="str">
        <f t="shared" si="36"/>
        <v/>
      </c>
      <c r="F797" s="39" t="str">
        <f t="shared" si="37"/>
        <v>群馬県草津町</v>
      </c>
      <c r="G797" s="3">
        <v>791</v>
      </c>
      <c r="H797" s="37" t="s">
        <v>1084</v>
      </c>
      <c r="I797" s="37" t="s">
        <v>377</v>
      </c>
      <c r="J797" s="37" t="s">
        <v>380</v>
      </c>
      <c r="K797" s="37" t="s">
        <v>946</v>
      </c>
      <c r="L797" t="str">
        <f t="shared" si="38"/>
        <v>群馬県草津町</v>
      </c>
    </row>
    <row r="798" spans="1:12">
      <c r="A798" s="42">
        <v>10</v>
      </c>
      <c r="B798" s="37" t="s">
        <v>1042</v>
      </c>
      <c r="C798" s="37" t="s">
        <v>4527</v>
      </c>
      <c r="D798" s="37" t="s">
        <v>4820</v>
      </c>
      <c r="E798" s="37" t="str">
        <f t="shared" si="36"/>
        <v/>
      </c>
      <c r="F798" s="39" t="str">
        <f t="shared" si="37"/>
        <v>群馬県太田市</v>
      </c>
      <c r="G798" s="3">
        <v>807</v>
      </c>
      <c r="H798" s="37" t="s">
        <v>1098</v>
      </c>
      <c r="I798" s="37" t="s">
        <v>849</v>
      </c>
      <c r="J798" s="37" t="s">
        <v>740</v>
      </c>
      <c r="K798" s="37" t="s">
        <v>376</v>
      </c>
      <c r="L798" t="str">
        <f t="shared" si="38"/>
        <v>群馬県太田市</v>
      </c>
    </row>
    <row r="799" spans="1:12">
      <c r="A799" s="42">
        <v>10</v>
      </c>
      <c r="B799" s="37" t="s">
        <v>1042</v>
      </c>
      <c r="C799" s="37" t="s">
        <v>4527</v>
      </c>
      <c r="D799" s="37"/>
      <c r="E799" s="37" t="str">
        <f t="shared" si="36"/>
        <v>太田市</v>
      </c>
      <c r="F799" s="39" t="str">
        <f t="shared" si="37"/>
        <v>群馬県太田市</v>
      </c>
      <c r="G799" s="3">
        <v>750</v>
      </c>
      <c r="H799" s="37" t="s">
        <v>1047</v>
      </c>
      <c r="I799" s="37" t="s">
        <v>849</v>
      </c>
      <c r="J799" s="37" t="s">
        <v>740</v>
      </c>
      <c r="K799" s="37" t="s">
        <v>376</v>
      </c>
      <c r="L799" t="str">
        <f t="shared" si="38"/>
        <v>群馬県太田市</v>
      </c>
    </row>
    <row r="800" spans="1:12">
      <c r="A800" s="42">
        <v>10</v>
      </c>
      <c r="B800" s="37" t="s">
        <v>1042</v>
      </c>
      <c r="C800" s="37" t="s">
        <v>4527</v>
      </c>
      <c r="D800" s="37" t="s">
        <v>4821</v>
      </c>
      <c r="E800" s="37" t="str">
        <f t="shared" si="36"/>
        <v/>
      </c>
      <c r="F800" s="39" t="str">
        <f t="shared" si="37"/>
        <v>群馬県太田市</v>
      </c>
      <c r="G800" s="3">
        <v>806</v>
      </c>
      <c r="H800" s="37" t="s">
        <v>1097</v>
      </c>
      <c r="I800" s="37" t="s">
        <v>849</v>
      </c>
      <c r="J800" s="37" t="s">
        <v>740</v>
      </c>
      <c r="K800" s="37" t="s">
        <v>376</v>
      </c>
      <c r="L800" t="str">
        <f t="shared" si="38"/>
        <v>群馬県太田市</v>
      </c>
    </row>
    <row r="801" spans="1:12">
      <c r="A801" s="42">
        <v>10</v>
      </c>
      <c r="B801" s="37" t="s">
        <v>1042</v>
      </c>
      <c r="C801" s="37" t="s">
        <v>4527</v>
      </c>
      <c r="D801" s="37" t="s">
        <v>4822</v>
      </c>
      <c r="E801" s="37" t="str">
        <f t="shared" si="36"/>
        <v/>
      </c>
      <c r="F801" s="39" t="str">
        <f t="shared" si="37"/>
        <v>群馬県太田市</v>
      </c>
      <c r="G801" s="3">
        <v>808</v>
      </c>
      <c r="H801" s="37" t="s">
        <v>1099</v>
      </c>
      <c r="I801" s="37" t="s">
        <v>849</v>
      </c>
      <c r="J801" s="37" t="s">
        <v>740</v>
      </c>
      <c r="K801" s="37" t="s">
        <v>376</v>
      </c>
      <c r="L801" t="str">
        <f t="shared" si="38"/>
        <v>群馬県太田市</v>
      </c>
    </row>
    <row r="802" spans="1:12">
      <c r="A802" s="42">
        <v>10</v>
      </c>
      <c r="B802" s="37" t="s">
        <v>1042</v>
      </c>
      <c r="C802" s="37" t="s">
        <v>1105</v>
      </c>
      <c r="D802" s="37" t="s">
        <v>1105</v>
      </c>
      <c r="E802" s="37" t="str">
        <f t="shared" si="36"/>
        <v/>
      </c>
      <c r="F802" s="39" t="str">
        <f t="shared" si="37"/>
        <v>群馬県大泉町</v>
      </c>
      <c r="G802" s="3">
        <v>814</v>
      </c>
      <c r="H802" s="37" t="s">
        <v>1105</v>
      </c>
      <c r="I802" s="37" t="s">
        <v>849</v>
      </c>
      <c r="J802" s="37" t="s">
        <v>740</v>
      </c>
      <c r="K802" s="37" t="s">
        <v>376</v>
      </c>
      <c r="L802" t="str">
        <f t="shared" si="38"/>
        <v>群馬県大泉町</v>
      </c>
    </row>
    <row r="803" spans="1:12">
      <c r="A803" s="42">
        <v>10</v>
      </c>
      <c r="B803" s="37" t="s">
        <v>1042</v>
      </c>
      <c r="C803" s="37" t="s">
        <v>4566</v>
      </c>
      <c r="D803" s="37" t="s">
        <v>4565</v>
      </c>
      <c r="E803" s="37" t="str">
        <f t="shared" si="36"/>
        <v/>
      </c>
      <c r="F803" s="39" t="str">
        <f t="shared" si="37"/>
        <v>群馬県中之条町</v>
      </c>
      <c r="G803" s="3">
        <v>786</v>
      </c>
      <c r="H803" s="37" t="s">
        <v>5569</v>
      </c>
      <c r="I803" s="37" t="s">
        <v>574</v>
      </c>
      <c r="J803" s="37" t="s">
        <v>380</v>
      </c>
      <c r="K803" s="37" t="s">
        <v>378</v>
      </c>
      <c r="L803" t="str">
        <f t="shared" si="38"/>
        <v>群馬県中之条町</v>
      </c>
    </row>
    <row r="804" spans="1:12">
      <c r="A804" s="42">
        <v>10</v>
      </c>
      <c r="B804" s="37" t="s">
        <v>1042</v>
      </c>
      <c r="C804" s="37" t="s">
        <v>4566</v>
      </c>
      <c r="D804" s="37" t="s">
        <v>4909</v>
      </c>
      <c r="E804" s="37" t="str">
        <f t="shared" si="36"/>
        <v/>
      </c>
      <c r="F804" s="39" t="str">
        <f t="shared" si="37"/>
        <v>群馬県中之条町</v>
      </c>
      <c r="G804" s="3">
        <v>792</v>
      </c>
      <c r="H804" s="37" t="s">
        <v>1085</v>
      </c>
      <c r="I804" s="37" t="s">
        <v>377</v>
      </c>
      <c r="J804" s="37" t="s">
        <v>380</v>
      </c>
      <c r="K804" s="37" t="s">
        <v>946</v>
      </c>
      <c r="L804" t="str">
        <f t="shared" si="38"/>
        <v>群馬県中之条町</v>
      </c>
    </row>
    <row r="805" spans="1:12">
      <c r="A805" s="42">
        <v>10</v>
      </c>
      <c r="B805" s="37" t="s">
        <v>1042</v>
      </c>
      <c r="C805" s="37" t="s">
        <v>1082</v>
      </c>
      <c r="D805" s="37"/>
      <c r="E805" s="37" t="str">
        <f t="shared" si="36"/>
        <v>長野原町</v>
      </c>
      <c r="F805" s="39" t="str">
        <f t="shared" si="37"/>
        <v>群馬県長野原町</v>
      </c>
      <c r="G805" s="3">
        <v>789</v>
      </c>
      <c r="H805" s="37" t="s">
        <v>1082</v>
      </c>
      <c r="I805" s="37" t="s">
        <v>377</v>
      </c>
      <c r="J805" s="37" t="s">
        <v>380</v>
      </c>
      <c r="K805" s="37" t="s">
        <v>946</v>
      </c>
      <c r="L805" t="str">
        <f t="shared" si="38"/>
        <v>群馬県長野原町</v>
      </c>
    </row>
    <row r="806" spans="1:12">
      <c r="A806" s="42">
        <v>10</v>
      </c>
      <c r="B806" s="37" t="s">
        <v>1042</v>
      </c>
      <c r="C806" s="37" t="s">
        <v>1083</v>
      </c>
      <c r="D806" s="37" t="s">
        <v>1083</v>
      </c>
      <c r="E806" s="37" t="str">
        <f t="shared" si="36"/>
        <v/>
      </c>
      <c r="F806" s="39" t="str">
        <f t="shared" si="37"/>
        <v>群馬県嬬恋村</v>
      </c>
      <c r="G806" s="3">
        <v>790</v>
      </c>
      <c r="H806" s="37" t="s">
        <v>1083</v>
      </c>
      <c r="I806" s="37" t="s">
        <v>377</v>
      </c>
      <c r="J806" s="37" t="s">
        <v>380</v>
      </c>
      <c r="K806" s="37" t="s">
        <v>946</v>
      </c>
      <c r="L806" t="str">
        <f t="shared" si="38"/>
        <v>群馬県嬬恋村</v>
      </c>
    </row>
    <row r="807" spans="1:12">
      <c r="A807" s="42">
        <v>10</v>
      </c>
      <c r="B807" s="37" t="s">
        <v>1042</v>
      </c>
      <c r="C807" s="37" t="s">
        <v>4603</v>
      </c>
      <c r="D807" s="37" t="s">
        <v>5038</v>
      </c>
      <c r="E807" s="37" t="str">
        <f t="shared" si="36"/>
        <v/>
      </c>
      <c r="F807" s="39" t="str">
        <f t="shared" si="37"/>
        <v>群馬県東吾妻町</v>
      </c>
      <c r="G807" s="3">
        <v>787</v>
      </c>
      <c r="H807" s="37" t="s">
        <v>5570</v>
      </c>
      <c r="I807" s="37" t="s">
        <v>574</v>
      </c>
      <c r="J807" s="37" t="s">
        <v>380</v>
      </c>
      <c r="K807" s="37" t="s">
        <v>378</v>
      </c>
      <c r="L807" t="str">
        <f t="shared" si="38"/>
        <v>群馬県東吾妻町</v>
      </c>
    </row>
    <row r="808" spans="1:12">
      <c r="A808" s="42">
        <v>10</v>
      </c>
      <c r="B808" s="37" t="s">
        <v>1042</v>
      </c>
      <c r="C808" s="37" t="s">
        <v>4603</v>
      </c>
      <c r="D808" s="37" t="s">
        <v>3480</v>
      </c>
      <c r="E808" s="37" t="str">
        <f t="shared" si="36"/>
        <v/>
      </c>
      <c r="F808" s="39" t="str">
        <f t="shared" si="37"/>
        <v>群馬県東吾妻町</v>
      </c>
      <c r="G808" s="3">
        <v>788</v>
      </c>
      <c r="H808" s="37" t="s">
        <v>1081</v>
      </c>
      <c r="I808" s="37" t="s">
        <v>574</v>
      </c>
      <c r="J808" s="37" t="s">
        <v>380</v>
      </c>
      <c r="K808" s="37" t="s">
        <v>378</v>
      </c>
      <c r="L808" t="str">
        <f t="shared" si="38"/>
        <v>群馬県東吾妻町</v>
      </c>
    </row>
    <row r="809" spans="1:12">
      <c r="A809" s="42">
        <v>10</v>
      </c>
      <c r="B809" s="37" t="s">
        <v>1042</v>
      </c>
      <c r="C809" s="37" t="s">
        <v>4612</v>
      </c>
      <c r="D809" s="37" t="s">
        <v>5053</v>
      </c>
      <c r="E809" s="37" t="str">
        <f t="shared" si="36"/>
        <v/>
      </c>
      <c r="F809" s="39" t="str">
        <f t="shared" si="37"/>
        <v>群馬県藤岡市</v>
      </c>
      <c r="G809" s="3">
        <v>776</v>
      </c>
      <c r="H809" s="37" t="s">
        <v>5571</v>
      </c>
      <c r="I809" s="37" t="s">
        <v>849</v>
      </c>
      <c r="J809" s="37" t="s">
        <v>380</v>
      </c>
      <c r="K809" s="37" t="s">
        <v>378</v>
      </c>
      <c r="L809" t="str">
        <f t="shared" si="38"/>
        <v>群馬県藤岡市</v>
      </c>
    </row>
    <row r="810" spans="1:12">
      <c r="A810" s="42">
        <v>10</v>
      </c>
      <c r="B810" s="37" t="s">
        <v>1042</v>
      </c>
      <c r="C810" s="37" t="s">
        <v>4612</v>
      </c>
      <c r="D810" s="37"/>
      <c r="E810" s="37" t="str">
        <f t="shared" si="36"/>
        <v>藤岡市</v>
      </c>
      <c r="F810" s="39" t="str">
        <f t="shared" si="37"/>
        <v>群馬県藤岡市</v>
      </c>
      <c r="G810" s="3">
        <v>754</v>
      </c>
      <c r="H810" s="37" t="s">
        <v>1051</v>
      </c>
      <c r="I810" s="37" t="s">
        <v>849</v>
      </c>
      <c r="J810" s="37" t="s">
        <v>380</v>
      </c>
      <c r="K810" s="37" t="s">
        <v>378</v>
      </c>
      <c r="L810" t="str">
        <f t="shared" si="38"/>
        <v>群馬県藤岡市</v>
      </c>
    </row>
    <row r="811" spans="1:12">
      <c r="A811" s="42">
        <v>10</v>
      </c>
      <c r="B811" s="37" t="s">
        <v>1042</v>
      </c>
      <c r="C811" s="37" t="s">
        <v>1078</v>
      </c>
      <c r="D811" s="37" t="s">
        <v>1078</v>
      </c>
      <c r="E811" s="37" t="str">
        <f t="shared" si="36"/>
        <v/>
      </c>
      <c r="F811" s="39" t="str">
        <f t="shared" si="37"/>
        <v>群馬県南牧村</v>
      </c>
      <c r="G811" s="3">
        <v>783</v>
      </c>
      <c r="H811" s="37" t="s">
        <v>1078</v>
      </c>
      <c r="I811" s="37" t="s">
        <v>574</v>
      </c>
      <c r="J811" s="37" t="s">
        <v>380</v>
      </c>
      <c r="K811" s="37" t="s">
        <v>378</v>
      </c>
      <c r="L811" t="str">
        <f t="shared" si="38"/>
        <v>群馬県南牧村</v>
      </c>
    </row>
    <row r="812" spans="1:12">
      <c r="A812" s="42">
        <v>10</v>
      </c>
      <c r="B812" s="37" t="s">
        <v>1042</v>
      </c>
      <c r="C812" s="37" t="s">
        <v>1102</v>
      </c>
      <c r="D812" s="37" t="s">
        <v>1102</v>
      </c>
      <c r="E812" s="37" t="str">
        <f t="shared" si="36"/>
        <v/>
      </c>
      <c r="F812" s="39" t="str">
        <f t="shared" si="37"/>
        <v>群馬県板倉町</v>
      </c>
      <c r="G812" s="3">
        <v>811</v>
      </c>
      <c r="H812" s="37" t="s">
        <v>1102</v>
      </c>
      <c r="I812" s="37" t="s">
        <v>849</v>
      </c>
      <c r="J812" s="37" t="s">
        <v>380</v>
      </c>
      <c r="K812" s="37" t="s">
        <v>376</v>
      </c>
      <c r="L812" t="str">
        <f t="shared" si="38"/>
        <v>群馬県板倉町</v>
      </c>
    </row>
    <row r="813" spans="1:12">
      <c r="A813" s="42">
        <v>10</v>
      </c>
      <c r="B813" s="37" t="s">
        <v>1042</v>
      </c>
      <c r="C813" s="37" t="s">
        <v>4693</v>
      </c>
      <c r="D813" s="37"/>
      <c r="E813" s="37" t="str">
        <f t="shared" si="36"/>
        <v>富岡市</v>
      </c>
      <c r="F813" s="39" t="str">
        <f t="shared" si="37"/>
        <v>群馬県富岡市</v>
      </c>
      <c r="G813" s="3">
        <v>755</v>
      </c>
      <c r="H813" s="37" t="s">
        <v>1052</v>
      </c>
      <c r="I813" s="37" t="s">
        <v>849</v>
      </c>
      <c r="J813" s="37" t="s">
        <v>380</v>
      </c>
      <c r="K813" s="37" t="s">
        <v>384</v>
      </c>
      <c r="L813" t="str">
        <f t="shared" si="38"/>
        <v>群馬県富岡市</v>
      </c>
    </row>
    <row r="814" spans="1:12">
      <c r="A814" s="42">
        <v>10</v>
      </c>
      <c r="B814" s="37" t="s">
        <v>1042</v>
      </c>
      <c r="C814" s="37" t="s">
        <v>4693</v>
      </c>
      <c r="D814" s="37" t="s">
        <v>5280</v>
      </c>
      <c r="E814" s="37" t="str">
        <f t="shared" si="36"/>
        <v/>
      </c>
      <c r="F814" s="39" t="str">
        <f t="shared" si="37"/>
        <v>群馬県富岡市</v>
      </c>
      <c r="G814" s="3">
        <v>781</v>
      </c>
      <c r="H814" s="37" t="s">
        <v>1076</v>
      </c>
      <c r="I814" s="37" t="s">
        <v>849</v>
      </c>
      <c r="J814" s="37" t="s">
        <v>380</v>
      </c>
      <c r="K814" s="37" t="s">
        <v>384</v>
      </c>
      <c r="L814" t="str">
        <f t="shared" si="38"/>
        <v>群馬県富岡市</v>
      </c>
    </row>
    <row r="815" spans="1:12">
      <c r="A815" s="42">
        <v>10</v>
      </c>
      <c r="B815" s="37" t="s">
        <v>1042</v>
      </c>
      <c r="C815" s="37" t="s">
        <v>1089</v>
      </c>
      <c r="D815" s="37" t="s">
        <v>1089</v>
      </c>
      <c r="E815" s="37" t="str">
        <f t="shared" si="36"/>
        <v/>
      </c>
      <c r="F815" s="39" t="str">
        <f t="shared" si="37"/>
        <v>群馬県片品村</v>
      </c>
      <c r="G815" s="3">
        <v>796</v>
      </c>
      <c r="H815" s="37" t="s">
        <v>1089</v>
      </c>
      <c r="I815" s="37" t="s">
        <v>377</v>
      </c>
      <c r="J815" s="37" t="s">
        <v>380</v>
      </c>
      <c r="K815" s="37" t="s">
        <v>384</v>
      </c>
      <c r="L815" t="str">
        <f t="shared" si="38"/>
        <v>群馬県片品村</v>
      </c>
    </row>
    <row r="816" spans="1:12">
      <c r="A816" s="42">
        <v>10</v>
      </c>
      <c r="B816" s="37" t="s">
        <v>1042</v>
      </c>
      <c r="C816" s="37" t="s">
        <v>1103</v>
      </c>
      <c r="D816" s="37" t="s">
        <v>1103</v>
      </c>
      <c r="E816" s="37" t="str">
        <f t="shared" si="36"/>
        <v/>
      </c>
      <c r="F816" s="39" t="str">
        <f t="shared" si="37"/>
        <v>群馬県明和町</v>
      </c>
      <c r="G816" s="3">
        <v>812</v>
      </c>
      <c r="H816" s="37" t="s">
        <v>1103</v>
      </c>
      <c r="I816" s="37" t="s">
        <v>849</v>
      </c>
      <c r="J816" s="37" t="s">
        <v>380</v>
      </c>
      <c r="K816" s="37" t="s">
        <v>376</v>
      </c>
      <c r="L816" t="str">
        <f t="shared" si="38"/>
        <v>群馬県明和町</v>
      </c>
    </row>
    <row r="817" spans="1:12">
      <c r="A817" s="42">
        <v>10</v>
      </c>
      <c r="B817" s="37" t="s">
        <v>1042</v>
      </c>
      <c r="C817" s="37" t="s">
        <v>1106</v>
      </c>
      <c r="D817" s="37" t="s">
        <v>1106</v>
      </c>
      <c r="E817" s="37" t="str">
        <f t="shared" si="36"/>
        <v/>
      </c>
      <c r="F817" s="39" t="str">
        <f t="shared" si="37"/>
        <v>群馬県邑楽町</v>
      </c>
      <c r="G817" s="3">
        <v>815</v>
      </c>
      <c r="H817" s="37" t="s">
        <v>1106</v>
      </c>
      <c r="I817" s="37" t="s">
        <v>849</v>
      </c>
      <c r="J817" s="37" t="s">
        <v>380</v>
      </c>
      <c r="K817" s="37" t="s">
        <v>376</v>
      </c>
      <c r="L817" t="str">
        <f t="shared" si="38"/>
        <v>群馬県邑楽町</v>
      </c>
    </row>
    <row r="818" spans="1:12">
      <c r="A818" s="42">
        <v>11</v>
      </c>
      <c r="B818" s="37" t="s">
        <v>1107</v>
      </c>
      <c r="C818" s="37" t="s">
        <v>3202</v>
      </c>
      <c r="D818" s="37"/>
      <c r="E818" s="37" t="str">
        <f t="shared" si="36"/>
        <v>さいたま市</v>
      </c>
      <c r="F818" s="39" t="str">
        <f t="shared" si="37"/>
        <v>埼玉県さいたま市</v>
      </c>
      <c r="G818" s="3">
        <v>856</v>
      </c>
      <c r="H818" s="37" t="s">
        <v>1141</v>
      </c>
      <c r="I818" s="37" t="s">
        <v>849</v>
      </c>
      <c r="J818" s="37" t="s">
        <v>380</v>
      </c>
      <c r="K818" s="37" t="s">
        <v>376</v>
      </c>
      <c r="L818" t="str">
        <f t="shared" si="38"/>
        <v>埼玉県さいたま市</v>
      </c>
    </row>
    <row r="819" spans="1:12">
      <c r="A819" s="42">
        <v>11</v>
      </c>
      <c r="B819" s="37" t="s">
        <v>1107</v>
      </c>
      <c r="C819" s="37" t="s">
        <v>3202</v>
      </c>
      <c r="D819" s="37" t="s">
        <v>3203</v>
      </c>
      <c r="E819" s="37" t="str">
        <f t="shared" si="36"/>
        <v/>
      </c>
      <c r="F819" s="39" t="str">
        <f t="shared" si="37"/>
        <v>埼玉県さいたま市</v>
      </c>
      <c r="G819" s="3">
        <v>826</v>
      </c>
      <c r="H819" s="37" t="s">
        <v>5447</v>
      </c>
      <c r="I819" s="37" t="s">
        <v>849</v>
      </c>
      <c r="J819" s="37" t="s">
        <v>380</v>
      </c>
      <c r="K819" s="37" t="s">
        <v>376</v>
      </c>
      <c r="L819" t="str">
        <f t="shared" si="38"/>
        <v>埼玉県さいたま市</v>
      </c>
    </row>
    <row r="820" spans="1:12">
      <c r="A820" s="42">
        <v>11</v>
      </c>
      <c r="B820" s="37" t="s">
        <v>1107</v>
      </c>
      <c r="C820" s="37" t="s">
        <v>3242</v>
      </c>
      <c r="D820" s="37" t="s">
        <v>3243</v>
      </c>
      <c r="E820" s="37" t="str">
        <f t="shared" si="36"/>
        <v/>
      </c>
      <c r="F820" s="39" t="str">
        <f t="shared" si="37"/>
        <v>埼玉県ときがわ町</v>
      </c>
      <c r="G820" s="3">
        <v>868</v>
      </c>
      <c r="H820" s="37" t="s">
        <v>1152</v>
      </c>
      <c r="I820" s="37" t="s">
        <v>849</v>
      </c>
      <c r="J820" s="37" t="s">
        <v>380</v>
      </c>
      <c r="K820" s="37" t="s">
        <v>376</v>
      </c>
      <c r="L820" t="str">
        <f t="shared" si="38"/>
        <v>埼玉県ときがわ町</v>
      </c>
    </row>
    <row r="821" spans="1:12">
      <c r="A821" s="42">
        <v>11</v>
      </c>
      <c r="B821" s="37" t="s">
        <v>1107</v>
      </c>
      <c r="C821" s="37" t="s">
        <v>3242</v>
      </c>
      <c r="D821" s="37" t="s">
        <v>3244</v>
      </c>
      <c r="E821" s="37" t="str">
        <f t="shared" si="36"/>
        <v/>
      </c>
      <c r="F821" s="39" t="str">
        <f t="shared" si="37"/>
        <v>埼玉県ときがわ町</v>
      </c>
      <c r="G821" s="3">
        <v>867</v>
      </c>
      <c r="H821" s="37" t="s">
        <v>5457</v>
      </c>
      <c r="I821" s="37" t="s">
        <v>849</v>
      </c>
      <c r="J821" s="37" t="s">
        <v>380</v>
      </c>
      <c r="K821" s="37" t="s">
        <v>378</v>
      </c>
      <c r="L821" t="str">
        <f t="shared" si="38"/>
        <v>埼玉県ときがわ町</v>
      </c>
    </row>
    <row r="822" spans="1:12">
      <c r="A822" s="42">
        <v>11</v>
      </c>
      <c r="B822" s="37" t="s">
        <v>1107</v>
      </c>
      <c r="C822" s="37" t="s">
        <v>3249</v>
      </c>
      <c r="D822" s="37" t="s">
        <v>3250</v>
      </c>
      <c r="E822" s="37" t="str">
        <f t="shared" si="36"/>
        <v/>
      </c>
      <c r="F822" s="39" t="str">
        <f t="shared" si="37"/>
        <v>埼玉県ふじみ野市</v>
      </c>
      <c r="G822" s="3">
        <v>848</v>
      </c>
      <c r="H822" s="37" t="s">
        <v>5459</v>
      </c>
      <c r="I822" s="37" t="s">
        <v>849</v>
      </c>
      <c r="J822" s="37" t="s">
        <v>380</v>
      </c>
      <c r="K822" s="37" t="s">
        <v>376</v>
      </c>
      <c r="L822" t="str">
        <f t="shared" si="38"/>
        <v>埼玉県ふじみ野市</v>
      </c>
    </row>
    <row r="823" spans="1:12">
      <c r="A823" s="42">
        <v>11</v>
      </c>
      <c r="B823" s="37" t="s">
        <v>1107</v>
      </c>
      <c r="C823" s="37" t="s">
        <v>3249</v>
      </c>
      <c r="D823" s="37" t="s">
        <v>3251</v>
      </c>
      <c r="E823" s="37" t="str">
        <f t="shared" si="36"/>
        <v/>
      </c>
      <c r="F823" s="39" t="str">
        <f t="shared" si="37"/>
        <v>埼玉県ふじみ野市</v>
      </c>
      <c r="G823" s="3">
        <v>859</v>
      </c>
      <c r="H823" s="37" t="s">
        <v>1144</v>
      </c>
      <c r="I823" s="37" t="s">
        <v>849</v>
      </c>
      <c r="J823" s="37" t="s">
        <v>380</v>
      </c>
      <c r="K823" s="37" t="s">
        <v>376</v>
      </c>
      <c r="L823" t="str">
        <f t="shared" si="38"/>
        <v>埼玉県ふじみ野市</v>
      </c>
    </row>
    <row r="824" spans="1:12">
      <c r="A824" s="42">
        <v>11</v>
      </c>
      <c r="B824" s="37" t="s">
        <v>1107</v>
      </c>
      <c r="C824" s="37" t="s">
        <v>1142</v>
      </c>
      <c r="D824" s="37" t="s">
        <v>1142</v>
      </c>
      <c r="E824" s="37" t="str">
        <f t="shared" si="36"/>
        <v/>
      </c>
      <c r="F824" s="39" t="str">
        <f t="shared" si="37"/>
        <v>埼玉県伊奈町</v>
      </c>
      <c r="G824" s="3">
        <v>857</v>
      </c>
      <c r="H824" s="37" t="s">
        <v>1142</v>
      </c>
      <c r="I824" s="37" t="s">
        <v>849</v>
      </c>
      <c r="J824" s="37" t="s">
        <v>380</v>
      </c>
      <c r="K824" s="37" t="s">
        <v>376</v>
      </c>
      <c r="L824" t="str">
        <f t="shared" si="38"/>
        <v>埼玉県伊奈町</v>
      </c>
    </row>
    <row r="825" spans="1:12">
      <c r="A825" s="42">
        <v>11</v>
      </c>
      <c r="B825" s="37" t="s">
        <v>1107</v>
      </c>
      <c r="C825" s="37" t="s">
        <v>1117</v>
      </c>
      <c r="D825" s="37" t="s">
        <v>1117</v>
      </c>
      <c r="E825" s="37" t="str">
        <f t="shared" si="36"/>
        <v/>
      </c>
      <c r="F825" s="39" t="str">
        <f t="shared" si="37"/>
        <v>埼玉県羽生市</v>
      </c>
      <c r="G825" s="3">
        <v>829</v>
      </c>
      <c r="H825" s="37" t="s">
        <v>1117</v>
      </c>
      <c r="I825" s="37" t="s">
        <v>849</v>
      </c>
      <c r="J825" s="37" t="s">
        <v>380</v>
      </c>
      <c r="K825" s="37" t="s">
        <v>376</v>
      </c>
      <c r="L825" t="str">
        <f t="shared" si="38"/>
        <v>埼玉県羽生市</v>
      </c>
    </row>
    <row r="826" spans="1:12">
      <c r="A826" s="42">
        <v>11</v>
      </c>
      <c r="B826" s="37" t="s">
        <v>1107</v>
      </c>
      <c r="C826" s="37" t="s">
        <v>1147</v>
      </c>
      <c r="D826" s="37" t="s">
        <v>1147</v>
      </c>
      <c r="E826" s="37" t="str">
        <f t="shared" si="36"/>
        <v/>
      </c>
      <c r="F826" s="39" t="str">
        <f t="shared" si="37"/>
        <v>埼玉県越生町</v>
      </c>
      <c r="G826" s="3">
        <v>862</v>
      </c>
      <c r="H826" s="37" t="s">
        <v>1147</v>
      </c>
      <c r="I826" s="37" t="s">
        <v>849</v>
      </c>
      <c r="J826" s="37" t="s">
        <v>380</v>
      </c>
      <c r="K826" s="37" t="s">
        <v>378</v>
      </c>
      <c r="L826" t="str">
        <f t="shared" si="38"/>
        <v>埼玉県越生町</v>
      </c>
    </row>
    <row r="827" spans="1:12">
      <c r="A827" s="42">
        <v>11</v>
      </c>
      <c r="B827" s="37" t="s">
        <v>1107</v>
      </c>
      <c r="C827" s="37" t="s">
        <v>1121</v>
      </c>
      <c r="D827" s="37" t="s">
        <v>1121</v>
      </c>
      <c r="E827" s="37" t="str">
        <f t="shared" si="36"/>
        <v/>
      </c>
      <c r="F827" s="39" t="str">
        <f t="shared" si="37"/>
        <v>埼玉県越谷市</v>
      </c>
      <c r="G827" s="3">
        <v>834</v>
      </c>
      <c r="H827" s="37" t="s">
        <v>1121</v>
      </c>
      <c r="I827" s="37" t="s">
        <v>945</v>
      </c>
      <c r="J827" s="37" t="s">
        <v>380</v>
      </c>
      <c r="K827" s="37" t="s">
        <v>946</v>
      </c>
      <c r="L827" t="str">
        <f t="shared" si="38"/>
        <v>埼玉県越谷市</v>
      </c>
    </row>
    <row r="828" spans="1:12">
      <c r="A828" s="42">
        <v>11</v>
      </c>
      <c r="B828" s="37" t="s">
        <v>1107</v>
      </c>
      <c r="C828" s="37" t="s">
        <v>1156</v>
      </c>
      <c r="D828" s="37" t="s">
        <v>1156</v>
      </c>
      <c r="E828" s="37" t="str">
        <f t="shared" si="36"/>
        <v/>
      </c>
      <c r="F828" s="39" t="str">
        <f t="shared" si="37"/>
        <v>埼玉県横瀬町</v>
      </c>
      <c r="G828" s="3">
        <v>872</v>
      </c>
      <c r="H828" s="37" t="s">
        <v>1156</v>
      </c>
      <c r="I828" s="37" t="s">
        <v>849</v>
      </c>
      <c r="J828" s="37" t="s">
        <v>380</v>
      </c>
      <c r="K828" s="37" t="s">
        <v>378</v>
      </c>
      <c r="L828" t="str">
        <f t="shared" si="38"/>
        <v>埼玉県横瀬町</v>
      </c>
    </row>
    <row r="829" spans="1:12">
      <c r="A829" s="42">
        <v>11</v>
      </c>
      <c r="B829" s="37" t="s">
        <v>1107</v>
      </c>
      <c r="C829" s="37" t="s">
        <v>1130</v>
      </c>
      <c r="D829" s="37" t="s">
        <v>1130</v>
      </c>
      <c r="E829" s="37" t="str">
        <f t="shared" si="36"/>
        <v/>
      </c>
      <c r="F829" s="39" t="str">
        <f t="shared" si="37"/>
        <v>埼玉県桶川市</v>
      </c>
      <c r="G829" s="3">
        <v>843</v>
      </c>
      <c r="H829" s="37" t="s">
        <v>1130</v>
      </c>
      <c r="I829" s="37" t="s">
        <v>849</v>
      </c>
      <c r="J829" s="37" t="s">
        <v>380</v>
      </c>
      <c r="K829" s="37" t="s">
        <v>376</v>
      </c>
      <c r="L829" t="str">
        <f t="shared" si="38"/>
        <v>埼玉県桶川市</v>
      </c>
    </row>
    <row r="830" spans="1:12">
      <c r="A830" s="42">
        <v>11</v>
      </c>
      <c r="B830" s="37" t="s">
        <v>1107</v>
      </c>
      <c r="C830" s="37" t="s">
        <v>3576</v>
      </c>
      <c r="D830" s="37"/>
      <c r="E830" s="37" t="str">
        <f t="shared" si="36"/>
        <v>加須市</v>
      </c>
      <c r="F830" s="39" t="str">
        <f t="shared" si="37"/>
        <v>埼玉県加須市</v>
      </c>
      <c r="G830" s="3">
        <v>823</v>
      </c>
      <c r="H830" s="37" t="s">
        <v>1113</v>
      </c>
      <c r="I830" s="37" t="s">
        <v>849</v>
      </c>
      <c r="J830" s="37" t="s">
        <v>380</v>
      </c>
      <c r="K830" s="37" t="s">
        <v>376</v>
      </c>
      <c r="L830" t="str">
        <f t="shared" si="38"/>
        <v>埼玉県加須市</v>
      </c>
    </row>
    <row r="831" spans="1:12">
      <c r="A831" s="42">
        <v>11</v>
      </c>
      <c r="B831" s="37" t="s">
        <v>1107</v>
      </c>
      <c r="C831" s="37" t="s">
        <v>3576</v>
      </c>
      <c r="D831" s="37" t="s">
        <v>3577</v>
      </c>
      <c r="E831" s="37" t="str">
        <f t="shared" si="36"/>
        <v/>
      </c>
      <c r="F831" s="39" t="str">
        <f t="shared" si="37"/>
        <v>埼玉県加須市</v>
      </c>
      <c r="G831" s="3">
        <v>893</v>
      </c>
      <c r="H831" s="37" t="s">
        <v>5572</v>
      </c>
      <c r="I831" s="37" t="s">
        <v>849</v>
      </c>
      <c r="J831" s="37" t="s">
        <v>380</v>
      </c>
      <c r="K831" s="37" t="s">
        <v>376</v>
      </c>
      <c r="L831" t="str">
        <f t="shared" si="38"/>
        <v>埼玉県加須市</v>
      </c>
    </row>
    <row r="832" spans="1:12">
      <c r="A832" s="42">
        <v>11</v>
      </c>
      <c r="B832" s="37" t="s">
        <v>1107</v>
      </c>
      <c r="C832" s="37" t="s">
        <v>3576</v>
      </c>
      <c r="D832" s="37" t="s">
        <v>3578</v>
      </c>
      <c r="E832" s="37" t="str">
        <f t="shared" si="36"/>
        <v/>
      </c>
      <c r="F832" s="39" t="str">
        <f t="shared" si="37"/>
        <v>埼玉県加須市</v>
      </c>
      <c r="G832" s="3">
        <v>897</v>
      </c>
      <c r="H832" s="37" t="s">
        <v>1177</v>
      </c>
      <c r="I832" s="37" t="s">
        <v>849</v>
      </c>
      <c r="J832" s="37" t="s">
        <v>380</v>
      </c>
      <c r="K832" s="37" t="s">
        <v>376</v>
      </c>
      <c r="L832" t="str">
        <f t="shared" si="38"/>
        <v>埼玉県加須市</v>
      </c>
    </row>
    <row r="833" spans="1:12">
      <c r="A833" s="42">
        <v>11</v>
      </c>
      <c r="B833" s="37" t="s">
        <v>1107</v>
      </c>
      <c r="C833" s="37" t="s">
        <v>3576</v>
      </c>
      <c r="D833" s="37" t="s">
        <v>3579</v>
      </c>
      <c r="E833" s="37" t="str">
        <f t="shared" si="36"/>
        <v/>
      </c>
      <c r="F833" s="39" t="str">
        <f t="shared" si="37"/>
        <v>埼玉県加須市</v>
      </c>
      <c r="G833" s="3">
        <v>896</v>
      </c>
      <c r="H833" s="37" t="s">
        <v>1176</v>
      </c>
      <c r="I833" s="37" t="s">
        <v>849</v>
      </c>
      <c r="J833" s="37" t="s">
        <v>380</v>
      </c>
      <c r="K833" s="37" t="s">
        <v>376</v>
      </c>
      <c r="L833" t="str">
        <f t="shared" si="38"/>
        <v>埼玉県加須市</v>
      </c>
    </row>
    <row r="834" spans="1:12">
      <c r="A834" s="42">
        <v>11</v>
      </c>
      <c r="B834" s="37" t="s">
        <v>1107</v>
      </c>
      <c r="C834" s="37" t="s">
        <v>1157</v>
      </c>
      <c r="D834" s="37" t="s">
        <v>1157</v>
      </c>
      <c r="E834" s="37" t="str">
        <f t="shared" si="36"/>
        <v/>
      </c>
      <c r="F834" s="39" t="str">
        <f t="shared" si="37"/>
        <v>埼玉県皆野町</v>
      </c>
      <c r="G834" s="3">
        <v>873</v>
      </c>
      <c r="H834" s="37" t="s">
        <v>1157</v>
      </c>
      <c r="I834" s="37" t="s">
        <v>849</v>
      </c>
      <c r="J834" s="37" t="s">
        <v>380</v>
      </c>
      <c r="K834" s="37" t="s">
        <v>378</v>
      </c>
      <c r="L834" t="str">
        <f t="shared" si="38"/>
        <v>埼玉県皆野町</v>
      </c>
    </row>
    <row r="835" spans="1:12">
      <c r="A835" s="42">
        <v>11</v>
      </c>
      <c r="B835" s="37" t="s">
        <v>1107</v>
      </c>
      <c r="C835" s="37" t="s">
        <v>1149</v>
      </c>
      <c r="D835" s="37" t="s">
        <v>1149</v>
      </c>
      <c r="E835" s="37" t="str">
        <f t="shared" ref="E835:E898" si="39">IF(D835="",C835,"")</f>
        <v/>
      </c>
      <c r="F835" s="39" t="str">
        <f t="shared" ref="F835:F898" si="40">B835&amp;C835</f>
        <v>埼玉県滑川町</v>
      </c>
      <c r="G835" s="3">
        <v>864</v>
      </c>
      <c r="H835" s="37" t="s">
        <v>1149</v>
      </c>
      <c r="I835" s="37" t="s">
        <v>849</v>
      </c>
      <c r="J835" s="37" t="s">
        <v>380</v>
      </c>
      <c r="K835" s="37" t="s">
        <v>376</v>
      </c>
      <c r="L835" t="str">
        <f t="shared" ref="L835:L898" si="41">F835</f>
        <v>埼玉県滑川町</v>
      </c>
    </row>
    <row r="836" spans="1:12">
      <c r="A836" s="42">
        <v>11</v>
      </c>
      <c r="B836" s="37" t="s">
        <v>1107</v>
      </c>
      <c r="C836" s="37" t="s">
        <v>1173</v>
      </c>
      <c r="D836" s="37" t="s">
        <v>1173</v>
      </c>
      <c r="E836" s="37" t="str">
        <f t="shared" si="39"/>
        <v/>
      </c>
      <c r="F836" s="39" t="str">
        <f t="shared" si="40"/>
        <v>埼玉県寄居町</v>
      </c>
      <c r="G836" s="3">
        <v>892</v>
      </c>
      <c r="H836" s="37" t="s">
        <v>1173</v>
      </c>
      <c r="I836" s="37" t="s">
        <v>849</v>
      </c>
      <c r="J836" s="37" t="s">
        <v>380</v>
      </c>
      <c r="K836" s="37" t="s">
        <v>376</v>
      </c>
      <c r="L836" t="str">
        <f t="shared" si="41"/>
        <v>埼玉県寄居町</v>
      </c>
    </row>
    <row r="837" spans="1:12">
      <c r="A837" s="42">
        <v>11</v>
      </c>
      <c r="B837" s="37" t="s">
        <v>1107</v>
      </c>
      <c r="C837" s="37" t="s">
        <v>1154</v>
      </c>
      <c r="D837" s="37" t="s">
        <v>1154</v>
      </c>
      <c r="E837" s="37" t="str">
        <f t="shared" si="39"/>
        <v/>
      </c>
      <c r="F837" s="39" t="str">
        <f t="shared" si="40"/>
        <v>埼玉県吉見町</v>
      </c>
      <c r="G837" s="3">
        <v>870</v>
      </c>
      <c r="H837" s="37" t="s">
        <v>1154</v>
      </c>
      <c r="I837" s="37" t="s">
        <v>849</v>
      </c>
      <c r="J837" s="37" t="s">
        <v>380</v>
      </c>
      <c r="K837" s="37" t="s">
        <v>376</v>
      </c>
      <c r="L837" t="str">
        <f t="shared" si="41"/>
        <v>埼玉県吉見町</v>
      </c>
    </row>
    <row r="838" spans="1:12">
      <c r="A838" s="42">
        <v>11</v>
      </c>
      <c r="B838" s="37" t="s">
        <v>1107</v>
      </c>
      <c r="C838" s="37" t="s">
        <v>1140</v>
      </c>
      <c r="D838" s="37" t="s">
        <v>1140</v>
      </c>
      <c r="E838" s="37" t="str">
        <f t="shared" si="39"/>
        <v/>
      </c>
      <c r="F838" s="39" t="str">
        <f t="shared" si="40"/>
        <v>埼玉県吉川市</v>
      </c>
      <c r="G838" s="3">
        <v>855</v>
      </c>
      <c r="H838" s="37" t="s">
        <v>1140</v>
      </c>
      <c r="I838" s="37" t="s">
        <v>945</v>
      </c>
      <c r="J838" s="37" t="s">
        <v>380</v>
      </c>
      <c r="K838" s="37" t="s">
        <v>946</v>
      </c>
      <c r="L838" t="str">
        <f t="shared" si="41"/>
        <v>埼玉県吉川市</v>
      </c>
    </row>
    <row r="839" spans="1:12">
      <c r="A839" s="42">
        <v>11</v>
      </c>
      <c r="B839" s="37" t="s">
        <v>1107</v>
      </c>
      <c r="C839" s="37" t="s">
        <v>172</v>
      </c>
      <c r="D839" s="37"/>
      <c r="E839" s="37" t="str">
        <f t="shared" si="39"/>
        <v>久喜市</v>
      </c>
      <c r="F839" s="39" t="str">
        <f t="shared" si="40"/>
        <v>埼玉県久喜市</v>
      </c>
      <c r="G839" s="3">
        <v>844</v>
      </c>
      <c r="H839" s="37" t="s">
        <v>5573</v>
      </c>
      <c r="I839" s="37" t="s">
        <v>849</v>
      </c>
      <c r="J839" s="37" t="s">
        <v>380</v>
      </c>
      <c r="K839" s="37" t="s">
        <v>376</v>
      </c>
      <c r="L839" t="str">
        <f t="shared" si="41"/>
        <v>埼玉県久喜市</v>
      </c>
    </row>
    <row r="840" spans="1:12">
      <c r="A840" s="42">
        <v>11</v>
      </c>
      <c r="B840" s="37" t="s">
        <v>1107</v>
      </c>
      <c r="C840" s="37" t="s">
        <v>172</v>
      </c>
      <c r="D840" s="37" t="s">
        <v>173</v>
      </c>
      <c r="E840" s="37" t="str">
        <f t="shared" si="39"/>
        <v/>
      </c>
      <c r="F840" s="39" t="str">
        <f t="shared" si="40"/>
        <v>埼玉県久喜市</v>
      </c>
      <c r="G840" s="3">
        <v>901</v>
      </c>
      <c r="H840" s="37" t="s">
        <v>1181</v>
      </c>
      <c r="I840" s="37" t="s">
        <v>849</v>
      </c>
      <c r="J840" s="37" t="s">
        <v>380</v>
      </c>
      <c r="K840" s="37" t="s">
        <v>376</v>
      </c>
      <c r="L840" t="str">
        <f t="shared" si="41"/>
        <v>埼玉県久喜市</v>
      </c>
    </row>
    <row r="841" spans="1:12">
      <c r="A841" s="42">
        <v>11</v>
      </c>
      <c r="B841" s="37" t="s">
        <v>1107</v>
      </c>
      <c r="C841" s="37" t="s">
        <v>172</v>
      </c>
      <c r="D841" s="37" t="s">
        <v>174</v>
      </c>
      <c r="E841" s="37" t="str">
        <f t="shared" si="39"/>
        <v/>
      </c>
      <c r="F841" s="39" t="str">
        <f t="shared" si="40"/>
        <v>埼玉県久喜市</v>
      </c>
      <c r="G841" s="3">
        <v>900</v>
      </c>
      <c r="H841" s="37" t="s">
        <v>1180</v>
      </c>
      <c r="I841" s="37" t="s">
        <v>849</v>
      </c>
      <c r="J841" s="37" t="s">
        <v>380</v>
      </c>
      <c r="K841" s="37" t="s">
        <v>376</v>
      </c>
      <c r="L841" t="str">
        <f t="shared" si="41"/>
        <v>埼玉県久喜市</v>
      </c>
    </row>
    <row r="842" spans="1:12">
      <c r="A842" s="42">
        <v>11</v>
      </c>
      <c r="B842" s="37" t="s">
        <v>1107</v>
      </c>
      <c r="C842" s="37" t="s">
        <v>172</v>
      </c>
      <c r="D842" s="37" t="s">
        <v>175</v>
      </c>
      <c r="E842" s="37" t="str">
        <f t="shared" si="39"/>
        <v/>
      </c>
      <c r="F842" s="39" t="str">
        <f t="shared" si="40"/>
        <v>埼玉県久喜市</v>
      </c>
      <c r="G842" s="3">
        <v>902</v>
      </c>
      <c r="H842" s="37" t="s">
        <v>1182</v>
      </c>
      <c r="I842" s="37" t="s">
        <v>849</v>
      </c>
      <c r="J842" s="37" t="s">
        <v>380</v>
      </c>
      <c r="K842" s="37" t="s">
        <v>376</v>
      </c>
      <c r="L842" t="str">
        <f t="shared" si="41"/>
        <v>埼玉県久喜市</v>
      </c>
    </row>
    <row r="843" spans="1:12">
      <c r="A843" s="42">
        <v>11</v>
      </c>
      <c r="B843" s="37" t="s">
        <v>1107</v>
      </c>
      <c r="C843" s="37" t="s">
        <v>1178</v>
      </c>
      <c r="D843" s="37" t="s">
        <v>1178</v>
      </c>
      <c r="E843" s="37" t="str">
        <f t="shared" si="39"/>
        <v/>
      </c>
      <c r="F843" s="39" t="str">
        <f t="shared" si="40"/>
        <v>埼玉県宮代町</v>
      </c>
      <c r="G843" s="3">
        <v>898</v>
      </c>
      <c r="H843" s="37" t="s">
        <v>1178</v>
      </c>
      <c r="I843" s="37" t="s">
        <v>849</v>
      </c>
      <c r="J843" s="37" t="s">
        <v>380</v>
      </c>
      <c r="K843" s="37" t="s">
        <v>376</v>
      </c>
      <c r="L843" t="str">
        <f t="shared" si="41"/>
        <v>埼玉県宮代町</v>
      </c>
    </row>
    <row r="844" spans="1:12">
      <c r="A844" s="42">
        <v>11</v>
      </c>
      <c r="B844" s="37" t="s">
        <v>1107</v>
      </c>
      <c r="C844" s="37" t="s">
        <v>1116</v>
      </c>
      <c r="D844" s="37" t="s">
        <v>1116</v>
      </c>
      <c r="E844" s="37" t="str">
        <f t="shared" si="39"/>
        <v/>
      </c>
      <c r="F844" s="39" t="str">
        <f t="shared" si="40"/>
        <v>埼玉県狭山市</v>
      </c>
      <c r="G844" s="3">
        <v>828</v>
      </c>
      <c r="H844" s="37" t="s">
        <v>1116</v>
      </c>
      <c r="I844" s="37" t="s">
        <v>849</v>
      </c>
      <c r="J844" s="37" t="s">
        <v>380</v>
      </c>
      <c r="K844" s="37" t="s">
        <v>376</v>
      </c>
      <c r="L844" t="str">
        <f t="shared" si="41"/>
        <v>埼玉県狭山市</v>
      </c>
    </row>
    <row r="845" spans="1:12">
      <c r="A845" s="42">
        <v>11</v>
      </c>
      <c r="B845" s="37" t="s">
        <v>1107</v>
      </c>
      <c r="C845" s="37" t="s">
        <v>3801</v>
      </c>
      <c r="D845" s="37"/>
      <c r="E845" s="37" t="str">
        <f t="shared" si="39"/>
        <v>熊谷市</v>
      </c>
      <c r="F845" s="39" t="str">
        <f t="shared" si="40"/>
        <v>埼玉県熊谷市</v>
      </c>
      <c r="G845" s="3">
        <v>817</v>
      </c>
      <c r="H845" s="37" t="s">
        <v>1109</v>
      </c>
      <c r="I845" s="37" t="s">
        <v>945</v>
      </c>
      <c r="J845" s="37" t="s">
        <v>380</v>
      </c>
      <c r="K845" s="37" t="s">
        <v>946</v>
      </c>
      <c r="L845" t="str">
        <f t="shared" si="41"/>
        <v>埼玉県熊谷市</v>
      </c>
    </row>
    <row r="846" spans="1:12">
      <c r="A846" s="42">
        <v>11</v>
      </c>
      <c r="B846" s="37" t="s">
        <v>1107</v>
      </c>
      <c r="C846" s="37" t="s">
        <v>3801</v>
      </c>
      <c r="D846" s="37" t="s">
        <v>3802</v>
      </c>
      <c r="E846" s="37" t="str">
        <f t="shared" si="39"/>
        <v/>
      </c>
      <c r="F846" s="39" t="str">
        <f t="shared" si="40"/>
        <v>埼玉県熊谷市</v>
      </c>
      <c r="G846" s="3">
        <v>887</v>
      </c>
      <c r="H846" s="37" t="s">
        <v>1169</v>
      </c>
      <c r="I846" s="37" t="s">
        <v>849</v>
      </c>
      <c r="J846" s="37" t="s">
        <v>380</v>
      </c>
      <c r="K846" s="37" t="s">
        <v>376</v>
      </c>
      <c r="L846" t="str">
        <f t="shared" si="41"/>
        <v>埼玉県熊谷市</v>
      </c>
    </row>
    <row r="847" spans="1:12">
      <c r="A847" s="42">
        <v>11</v>
      </c>
      <c r="B847" s="37" t="s">
        <v>1107</v>
      </c>
      <c r="C847" s="37" t="s">
        <v>3801</v>
      </c>
      <c r="D847" s="37" t="s">
        <v>3803</v>
      </c>
      <c r="E847" s="37" t="str">
        <f t="shared" si="39"/>
        <v/>
      </c>
      <c r="F847" s="39" t="str">
        <f t="shared" si="40"/>
        <v>埼玉県熊谷市</v>
      </c>
      <c r="G847" s="3">
        <v>888</v>
      </c>
      <c r="H847" s="37" t="s">
        <v>1170</v>
      </c>
      <c r="I847" s="37" t="s">
        <v>849</v>
      </c>
      <c r="J847" s="37" t="s">
        <v>740</v>
      </c>
      <c r="K847" s="37" t="s">
        <v>376</v>
      </c>
      <c r="L847" t="str">
        <f t="shared" si="41"/>
        <v>埼玉県熊谷市</v>
      </c>
    </row>
    <row r="848" spans="1:12">
      <c r="A848" s="42">
        <v>11</v>
      </c>
      <c r="B848" s="37" t="s">
        <v>1107</v>
      </c>
      <c r="C848" s="37" t="s">
        <v>3801</v>
      </c>
      <c r="D848" s="37" t="s">
        <v>3805</v>
      </c>
      <c r="E848" s="37" t="str">
        <f t="shared" si="39"/>
        <v/>
      </c>
      <c r="F848" s="39" t="str">
        <f t="shared" si="40"/>
        <v>埼玉県熊谷市</v>
      </c>
      <c r="G848" s="3">
        <v>886</v>
      </c>
      <c r="H848" s="37" t="s">
        <v>1168</v>
      </c>
      <c r="I848" s="37" t="s">
        <v>849</v>
      </c>
      <c r="J848" s="37" t="s">
        <v>380</v>
      </c>
      <c r="K848" s="37" t="s">
        <v>376</v>
      </c>
      <c r="L848" t="str">
        <f t="shared" si="41"/>
        <v>埼玉県熊谷市</v>
      </c>
    </row>
    <row r="849" spans="1:12">
      <c r="A849" s="42">
        <v>11</v>
      </c>
      <c r="B849" s="37" t="s">
        <v>1107</v>
      </c>
      <c r="C849" s="37" t="s">
        <v>1123</v>
      </c>
      <c r="D849" s="37" t="s">
        <v>1123</v>
      </c>
      <c r="E849" s="37" t="str">
        <f t="shared" si="39"/>
        <v/>
      </c>
      <c r="F849" s="39" t="str">
        <f t="shared" si="40"/>
        <v>埼玉県戸田市</v>
      </c>
      <c r="G849" s="3">
        <v>836</v>
      </c>
      <c r="H849" s="37" t="s">
        <v>1123</v>
      </c>
      <c r="I849" s="37" t="s">
        <v>945</v>
      </c>
      <c r="J849" s="37" t="s">
        <v>380</v>
      </c>
      <c r="K849" s="37" t="s">
        <v>384</v>
      </c>
      <c r="L849" t="str">
        <f t="shared" si="41"/>
        <v>埼玉県戸田市</v>
      </c>
    </row>
    <row r="850" spans="1:12">
      <c r="A850" s="42">
        <v>11</v>
      </c>
      <c r="B850" s="37" t="s">
        <v>1107</v>
      </c>
      <c r="C850" s="37" t="s">
        <v>1137</v>
      </c>
      <c r="D850" s="37" t="s">
        <v>1137</v>
      </c>
      <c r="E850" s="37" t="str">
        <f t="shared" si="39"/>
        <v/>
      </c>
      <c r="F850" s="39" t="str">
        <f t="shared" si="40"/>
        <v>埼玉県幸手市</v>
      </c>
      <c r="G850" s="3">
        <v>852</v>
      </c>
      <c r="H850" s="37" t="s">
        <v>1137</v>
      </c>
      <c r="I850" s="37" t="s">
        <v>849</v>
      </c>
      <c r="J850" s="37" t="s">
        <v>380</v>
      </c>
      <c r="K850" s="37" t="s">
        <v>376</v>
      </c>
      <c r="L850" t="str">
        <f t="shared" si="41"/>
        <v>埼玉県幸手市</v>
      </c>
    </row>
    <row r="851" spans="1:12">
      <c r="A851" s="42">
        <v>11</v>
      </c>
      <c r="B851" s="37" t="s">
        <v>1107</v>
      </c>
      <c r="C851" s="37" t="s">
        <v>3913</v>
      </c>
      <c r="D851" s="37"/>
      <c r="E851" s="37" t="str">
        <f t="shared" si="39"/>
        <v>行田市</v>
      </c>
      <c r="F851" s="39" t="str">
        <f t="shared" si="40"/>
        <v>埼玉県行田市</v>
      </c>
      <c r="G851" s="3">
        <v>819</v>
      </c>
      <c r="H851" s="37" t="s">
        <v>5574</v>
      </c>
      <c r="I851" s="37" t="s">
        <v>849</v>
      </c>
      <c r="J851" s="37" t="s">
        <v>380</v>
      </c>
      <c r="K851" s="37" t="s">
        <v>376</v>
      </c>
      <c r="L851" t="str">
        <f t="shared" si="41"/>
        <v>埼玉県行田市</v>
      </c>
    </row>
    <row r="852" spans="1:12">
      <c r="A852" s="42">
        <v>11</v>
      </c>
      <c r="B852" s="37" t="s">
        <v>1107</v>
      </c>
      <c r="C852" s="37" t="s">
        <v>3913</v>
      </c>
      <c r="D852" s="37" t="s">
        <v>3914</v>
      </c>
      <c r="E852" s="37" t="str">
        <f t="shared" si="39"/>
        <v/>
      </c>
      <c r="F852" s="39" t="str">
        <f t="shared" si="40"/>
        <v>埼玉県行田市</v>
      </c>
      <c r="G852" s="3">
        <v>894</v>
      </c>
      <c r="H852" s="37" t="s">
        <v>1174</v>
      </c>
      <c r="I852" s="37" t="s">
        <v>945</v>
      </c>
      <c r="J852" s="37" t="s">
        <v>380</v>
      </c>
      <c r="K852" s="37" t="s">
        <v>946</v>
      </c>
      <c r="L852" t="str">
        <f t="shared" si="41"/>
        <v>埼玉県行田市</v>
      </c>
    </row>
    <row r="853" spans="1:12">
      <c r="A853" s="42">
        <v>11</v>
      </c>
      <c r="B853" s="37" t="s">
        <v>1107</v>
      </c>
      <c r="C853" s="37" t="s">
        <v>3984</v>
      </c>
      <c r="D853" s="37"/>
      <c r="E853" s="37" t="str">
        <f t="shared" si="39"/>
        <v>鴻巣市</v>
      </c>
      <c r="F853" s="39" t="str">
        <f t="shared" si="40"/>
        <v>埼玉県鴻巣市</v>
      </c>
      <c r="G853" s="3">
        <v>830</v>
      </c>
      <c r="H853" s="37" t="s">
        <v>5575</v>
      </c>
      <c r="I853" s="37" t="s">
        <v>849</v>
      </c>
      <c r="J853" s="37" t="s">
        <v>380</v>
      </c>
      <c r="K853" s="37" t="s">
        <v>376</v>
      </c>
      <c r="L853" t="str">
        <f t="shared" si="41"/>
        <v>埼玉県鴻巣市</v>
      </c>
    </row>
    <row r="854" spans="1:12">
      <c r="A854" s="42">
        <v>11</v>
      </c>
      <c r="B854" s="37" t="s">
        <v>1107</v>
      </c>
      <c r="C854" s="37" t="s">
        <v>3984</v>
      </c>
      <c r="D854" s="37" t="s">
        <v>3986</v>
      </c>
      <c r="E854" s="37" t="str">
        <f t="shared" si="39"/>
        <v/>
      </c>
      <c r="F854" s="39" t="str">
        <f t="shared" si="40"/>
        <v>埼玉県鴻巣市</v>
      </c>
      <c r="G854" s="3">
        <v>858</v>
      </c>
      <c r="H854" s="37" t="s">
        <v>1143</v>
      </c>
      <c r="I854" s="37" t="s">
        <v>849</v>
      </c>
      <c r="J854" s="37" t="s">
        <v>380</v>
      </c>
      <c r="K854" s="37" t="s">
        <v>376</v>
      </c>
      <c r="L854" t="str">
        <f t="shared" si="41"/>
        <v>埼玉県鴻巣市</v>
      </c>
    </row>
    <row r="855" spans="1:12">
      <c r="A855" s="42">
        <v>11</v>
      </c>
      <c r="B855" s="37" t="s">
        <v>1107</v>
      </c>
      <c r="C855" s="37" t="s">
        <v>3984</v>
      </c>
      <c r="D855" s="37" t="s">
        <v>3987</v>
      </c>
      <c r="E855" s="37" t="str">
        <f t="shared" si="39"/>
        <v/>
      </c>
      <c r="F855" s="39" t="str">
        <f t="shared" si="40"/>
        <v>埼玉県鴻巣市</v>
      </c>
      <c r="G855" s="3">
        <v>895</v>
      </c>
      <c r="H855" s="37" t="s">
        <v>1175</v>
      </c>
      <c r="I855" s="37" t="s">
        <v>849</v>
      </c>
      <c r="J855" s="37" t="s">
        <v>380</v>
      </c>
      <c r="K855" s="37" t="s">
        <v>376</v>
      </c>
      <c r="L855" t="str">
        <f t="shared" si="41"/>
        <v>埼玉県鴻巣市</v>
      </c>
    </row>
    <row r="856" spans="1:12">
      <c r="A856" s="42">
        <v>11</v>
      </c>
      <c r="B856" s="37" t="s">
        <v>1107</v>
      </c>
      <c r="C856" s="37" t="s">
        <v>1136</v>
      </c>
      <c r="D856" s="37" t="s">
        <v>1136</v>
      </c>
      <c r="E856" s="37" t="str">
        <f t="shared" si="39"/>
        <v/>
      </c>
      <c r="F856" s="39" t="str">
        <f t="shared" si="40"/>
        <v>埼玉県坂戸市</v>
      </c>
      <c r="G856" s="3">
        <v>851</v>
      </c>
      <c r="H856" s="37" t="s">
        <v>1136</v>
      </c>
      <c r="I856" s="37" t="s">
        <v>849</v>
      </c>
      <c r="J856" s="37" t="s">
        <v>380</v>
      </c>
      <c r="K856" s="37" t="s">
        <v>376</v>
      </c>
      <c r="L856" t="str">
        <f t="shared" si="41"/>
        <v>埼玉県坂戸市</v>
      </c>
    </row>
    <row r="857" spans="1:12">
      <c r="A857" s="42">
        <v>11</v>
      </c>
      <c r="B857" s="37" t="s">
        <v>1107</v>
      </c>
      <c r="C857" s="37" t="s">
        <v>1134</v>
      </c>
      <c r="D857" s="37" t="s">
        <v>1134</v>
      </c>
      <c r="E857" s="37" t="str">
        <f t="shared" si="39"/>
        <v/>
      </c>
      <c r="F857" s="39" t="str">
        <f t="shared" si="40"/>
        <v>埼玉県三郷市</v>
      </c>
      <c r="G857" s="3">
        <v>849</v>
      </c>
      <c r="H857" s="37" t="s">
        <v>1134</v>
      </c>
      <c r="I857" s="37" t="s">
        <v>945</v>
      </c>
      <c r="J857" s="37" t="s">
        <v>380</v>
      </c>
      <c r="K857" s="37" t="s">
        <v>384</v>
      </c>
      <c r="L857" t="str">
        <f t="shared" si="41"/>
        <v>埼玉県三郷市</v>
      </c>
    </row>
    <row r="858" spans="1:12">
      <c r="A858" s="42">
        <v>11</v>
      </c>
      <c r="B858" s="37" t="s">
        <v>1107</v>
      </c>
      <c r="C858" s="37" t="s">
        <v>1145</v>
      </c>
      <c r="D858" s="37" t="s">
        <v>1145</v>
      </c>
      <c r="E858" s="37" t="str">
        <f t="shared" si="39"/>
        <v/>
      </c>
      <c r="F858" s="39" t="str">
        <f t="shared" si="40"/>
        <v>埼玉県三芳町</v>
      </c>
      <c r="G858" s="3">
        <v>860</v>
      </c>
      <c r="H858" s="37" t="s">
        <v>1145</v>
      </c>
      <c r="I858" s="37" t="s">
        <v>849</v>
      </c>
      <c r="J858" s="37" t="s">
        <v>380</v>
      </c>
      <c r="K858" s="37" t="s">
        <v>376</v>
      </c>
      <c r="L858" t="str">
        <f t="shared" si="41"/>
        <v>埼玉県三芳町</v>
      </c>
    </row>
    <row r="859" spans="1:12">
      <c r="A859" s="42">
        <v>11</v>
      </c>
      <c r="B859" s="37" t="s">
        <v>1107</v>
      </c>
      <c r="C859" s="37" t="s">
        <v>1127</v>
      </c>
      <c r="D859" s="37" t="s">
        <v>1127</v>
      </c>
      <c r="E859" s="37" t="str">
        <f t="shared" si="39"/>
        <v/>
      </c>
      <c r="F859" s="39" t="str">
        <f t="shared" si="40"/>
        <v>埼玉県志木市</v>
      </c>
      <c r="G859" s="3">
        <v>840</v>
      </c>
      <c r="H859" s="37" t="s">
        <v>1127</v>
      </c>
      <c r="I859" s="37" t="s">
        <v>849</v>
      </c>
      <c r="J859" s="37" t="s">
        <v>380</v>
      </c>
      <c r="K859" s="37" t="s">
        <v>413</v>
      </c>
      <c r="L859" t="str">
        <f t="shared" si="41"/>
        <v>埼玉県志木市</v>
      </c>
    </row>
    <row r="860" spans="1:12">
      <c r="A860" s="42">
        <v>11</v>
      </c>
      <c r="B860" s="37" t="s">
        <v>1107</v>
      </c>
      <c r="C860" s="37" t="s">
        <v>4276</v>
      </c>
      <c r="D860" s="37"/>
      <c r="E860" s="37" t="str">
        <f t="shared" si="39"/>
        <v>春日部市</v>
      </c>
      <c r="F860" s="39" t="str">
        <f t="shared" si="40"/>
        <v>埼玉県春日部市</v>
      </c>
      <c r="G860" s="3">
        <v>827</v>
      </c>
      <c r="H860" s="37" t="s">
        <v>5576</v>
      </c>
      <c r="I860" s="37" t="s">
        <v>849</v>
      </c>
      <c r="J860" s="37" t="s">
        <v>380</v>
      </c>
      <c r="K860" s="37" t="s">
        <v>376</v>
      </c>
      <c r="L860" t="str">
        <f t="shared" si="41"/>
        <v>埼玉県春日部市</v>
      </c>
    </row>
    <row r="861" spans="1:12">
      <c r="A861" s="42">
        <v>11</v>
      </c>
      <c r="B861" s="37" t="s">
        <v>1107</v>
      </c>
      <c r="C861" s="37" t="s">
        <v>4276</v>
      </c>
      <c r="D861" s="37" t="s">
        <v>4277</v>
      </c>
      <c r="E861" s="37" t="str">
        <f t="shared" si="39"/>
        <v/>
      </c>
      <c r="F861" s="39" t="str">
        <f t="shared" si="40"/>
        <v>埼玉県春日部市</v>
      </c>
      <c r="G861" s="3">
        <v>905</v>
      </c>
      <c r="H861" s="37" t="s">
        <v>1185</v>
      </c>
      <c r="I861" s="37" t="s">
        <v>849</v>
      </c>
      <c r="J861" s="37" t="s">
        <v>380</v>
      </c>
      <c r="K861" s="37" t="s">
        <v>376</v>
      </c>
      <c r="L861" t="str">
        <f t="shared" si="41"/>
        <v>埼玉県春日部市</v>
      </c>
    </row>
    <row r="862" spans="1:12">
      <c r="A862" s="42">
        <v>11</v>
      </c>
      <c r="B862" s="37" t="s">
        <v>1107</v>
      </c>
      <c r="C862" s="37" t="s">
        <v>1111</v>
      </c>
      <c r="D862" s="37" t="s">
        <v>1111</v>
      </c>
      <c r="E862" s="37" t="str">
        <f t="shared" si="39"/>
        <v/>
      </c>
      <c r="F862" s="39" t="str">
        <f t="shared" si="40"/>
        <v>埼玉県所沢市</v>
      </c>
      <c r="G862" s="3">
        <v>821</v>
      </c>
      <c r="H862" s="37" t="s">
        <v>1111</v>
      </c>
      <c r="I862" s="37" t="s">
        <v>849</v>
      </c>
      <c r="J862" s="37" t="s">
        <v>380</v>
      </c>
      <c r="K862" s="37" t="s">
        <v>376</v>
      </c>
      <c r="L862" t="str">
        <f t="shared" si="41"/>
        <v>埼玉県所沢市</v>
      </c>
    </row>
    <row r="863" spans="1:12">
      <c r="A863" s="42">
        <v>11</v>
      </c>
      <c r="B863" s="37" t="s">
        <v>1107</v>
      </c>
      <c r="C863" s="37" t="s">
        <v>4278</v>
      </c>
      <c r="D863" s="37"/>
      <c r="E863" s="37" t="str">
        <f t="shared" si="39"/>
        <v>小鹿野町</v>
      </c>
      <c r="F863" s="39" t="str">
        <f t="shared" si="40"/>
        <v>埼玉県小鹿野町</v>
      </c>
      <c r="G863" s="3">
        <v>876</v>
      </c>
      <c r="H863" s="37" t="s">
        <v>5577</v>
      </c>
      <c r="I863" s="37" t="s">
        <v>849</v>
      </c>
      <c r="J863" s="37" t="s">
        <v>380</v>
      </c>
      <c r="K863" s="37" t="s">
        <v>384</v>
      </c>
      <c r="L863" t="str">
        <f t="shared" si="41"/>
        <v>埼玉県小鹿野町</v>
      </c>
    </row>
    <row r="864" spans="1:12">
      <c r="A864" s="42">
        <v>11</v>
      </c>
      <c r="B864" s="37" t="s">
        <v>1107</v>
      </c>
      <c r="C864" s="37" t="s">
        <v>4278</v>
      </c>
      <c r="D864" s="37" t="s">
        <v>4281</v>
      </c>
      <c r="E864" s="37" t="str">
        <f t="shared" si="39"/>
        <v/>
      </c>
      <c r="F864" s="39" t="str">
        <f t="shared" si="40"/>
        <v>埼玉県小鹿野町</v>
      </c>
      <c r="G864" s="3">
        <v>877</v>
      </c>
      <c r="H864" s="37" t="s">
        <v>1160</v>
      </c>
      <c r="I864" s="37" t="s">
        <v>574</v>
      </c>
      <c r="J864" s="37" t="s">
        <v>380</v>
      </c>
      <c r="K864" s="37" t="s">
        <v>378</v>
      </c>
      <c r="L864" t="str">
        <f t="shared" si="41"/>
        <v>埼玉県小鹿野町</v>
      </c>
    </row>
    <row r="865" spans="1:12">
      <c r="A865" s="42">
        <v>11</v>
      </c>
      <c r="B865" s="37" t="s">
        <v>1107</v>
      </c>
      <c r="C865" s="37" t="s">
        <v>1151</v>
      </c>
      <c r="D865" s="37" t="s">
        <v>1151</v>
      </c>
      <c r="E865" s="37" t="str">
        <f t="shared" si="39"/>
        <v/>
      </c>
      <c r="F865" s="39" t="str">
        <f t="shared" si="40"/>
        <v>埼玉県小川町</v>
      </c>
      <c r="G865" s="3">
        <v>866</v>
      </c>
      <c r="H865" s="37" t="s">
        <v>1151</v>
      </c>
      <c r="I865" s="37" t="s">
        <v>849</v>
      </c>
      <c r="J865" s="37" t="s">
        <v>380</v>
      </c>
      <c r="K865" s="37" t="s">
        <v>376</v>
      </c>
      <c r="L865" t="str">
        <f t="shared" si="41"/>
        <v>埼玉県小川町</v>
      </c>
    </row>
    <row r="866" spans="1:12">
      <c r="A866" s="42">
        <v>11</v>
      </c>
      <c r="B866" s="37" t="s">
        <v>1107</v>
      </c>
      <c r="C866" s="37" t="s">
        <v>1184</v>
      </c>
      <c r="D866" s="37" t="s">
        <v>1184</v>
      </c>
      <c r="E866" s="37" t="str">
        <f t="shared" si="39"/>
        <v/>
      </c>
      <c r="F866" s="39" t="str">
        <f t="shared" si="40"/>
        <v>埼玉県松伏町</v>
      </c>
      <c r="G866" s="3">
        <v>904</v>
      </c>
      <c r="H866" s="37" t="s">
        <v>1184</v>
      </c>
      <c r="I866" s="37" t="s">
        <v>945</v>
      </c>
      <c r="J866" s="37" t="s">
        <v>380</v>
      </c>
      <c r="K866" s="37" t="s">
        <v>946</v>
      </c>
      <c r="L866" t="str">
        <f t="shared" si="41"/>
        <v>埼玉県松伏町</v>
      </c>
    </row>
    <row r="867" spans="1:12">
      <c r="A867" s="42">
        <v>11</v>
      </c>
      <c r="B867" s="37" t="s">
        <v>1107</v>
      </c>
      <c r="C867" s="37" t="s">
        <v>1119</v>
      </c>
      <c r="D867" s="37" t="s">
        <v>1119</v>
      </c>
      <c r="E867" s="37" t="str">
        <f t="shared" si="39"/>
        <v/>
      </c>
      <c r="F867" s="39" t="str">
        <f t="shared" si="40"/>
        <v>埼玉県上尾市</v>
      </c>
      <c r="G867" s="3">
        <v>832</v>
      </c>
      <c r="H867" s="37" t="s">
        <v>1119</v>
      </c>
      <c r="I867" s="37" t="s">
        <v>849</v>
      </c>
      <c r="J867" s="37" t="s">
        <v>380</v>
      </c>
      <c r="K867" s="37" t="s">
        <v>376</v>
      </c>
      <c r="L867" t="str">
        <f t="shared" si="41"/>
        <v>埼玉県上尾市</v>
      </c>
    </row>
    <row r="868" spans="1:12">
      <c r="A868" s="42">
        <v>11</v>
      </c>
      <c r="B868" s="37" t="s">
        <v>1107</v>
      </c>
      <c r="C868" s="37" t="s">
        <v>1167</v>
      </c>
      <c r="D868" s="37" t="s">
        <v>1167</v>
      </c>
      <c r="E868" s="37" t="str">
        <f t="shared" si="39"/>
        <v/>
      </c>
      <c r="F868" s="39" t="str">
        <f t="shared" si="40"/>
        <v>埼玉県上里町</v>
      </c>
      <c r="G868" s="3">
        <v>885</v>
      </c>
      <c r="H868" s="37" t="s">
        <v>1167</v>
      </c>
      <c r="I868" s="37" t="s">
        <v>849</v>
      </c>
      <c r="J868" s="37" t="s">
        <v>740</v>
      </c>
      <c r="K868" s="37" t="s">
        <v>376</v>
      </c>
      <c r="L868" t="str">
        <f t="shared" si="41"/>
        <v>埼玉県上里町</v>
      </c>
    </row>
    <row r="869" spans="1:12">
      <c r="A869" s="42">
        <v>11</v>
      </c>
      <c r="B869" s="37" t="s">
        <v>1107</v>
      </c>
      <c r="C869" s="37" t="s">
        <v>1129</v>
      </c>
      <c r="D869" s="37" t="s">
        <v>1129</v>
      </c>
      <c r="E869" s="37" t="str">
        <f t="shared" si="39"/>
        <v/>
      </c>
      <c r="F869" s="39" t="str">
        <f t="shared" si="40"/>
        <v>埼玉県新座市</v>
      </c>
      <c r="G869" s="3">
        <v>842</v>
      </c>
      <c r="H869" s="37" t="s">
        <v>1129</v>
      </c>
      <c r="I869" s="37" t="s">
        <v>849</v>
      </c>
      <c r="J869" s="37" t="s">
        <v>380</v>
      </c>
      <c r="K869" s="37" t="s">
        <v>413</v>
      </c>
      <c r="L869" t="str">
        <f t="shared" si="41"/>
        <v>埼玉県新座市</v>
      </c>
    </row>
    <row r="870" spans="1:12">
      <c r="A870" s="42">
        <v>11</v>
      </c>
      <c r="B870" s="37" t="s">
        <v>1107</v>
      </c>
      <c r="C870" s="37" t="s">
        <v>4428</v>
      </c>
      <c r="D870" s="37" t="s">
        <v>4429</v>
      </c>
      <c r="E870" s="37" t="str">
        <f t="shared" si="39"/>
        <v/>
      </c>
      <c r="F870" s="39" t="str">
        <f t="shared" si="40"/>
        <v>埼玉県深谷市</v>
      </c>
      <c r="G870" s="3">
        <v>889</v>
      </c>
      <c r="H870" s="37" t="s">
        <v>5578</v>
      </c>
      <c r="I870" s="37" t="s">
        <v>849</v>
      </c>
      <c r="J870" s="37" t="s">
        <v>380</v>
      </c>
      <c r="K870" s="37" t="s">
        <v>376</v>
      </c>
      <c r="L870" t="str">
        <f t="shared" si="41"/>
        <v>埼玉県深谷市</v>
      </c>
    </row>
    <row r="871" spans="1:12">
      <c r="A871" s="42">
        <v>11</v>
      </c>
      <c r="B871" s="37" t="s">
        <v>1107</v>
      </c>
      <c r="C871" s="37" t="s">
        <v>4428</v>
      </c>
      <c r="D871" s="37" t="s">
        <v>4430</v>
      </c>
      <c r="E871" s="37" t="str">
        <f t="shared" si="39"/>
        <v/>
      </c>
      <c r="F871" s="39" t="str">
        <f t="shared" si="40"/>
        <v>埼玉県深谷市</v>
      </c>
      <c r="G871" s="3">
        <v>891</v>
      </c>
      <c r="H871" s="37" t="s">
        <v>1172</v>
      </c>
      <c r="I871" s="37" t="s">
        <v>849</v>
      </c>
      <c r="J871" s="37" t="s">
        <v>380</v>
      </c>
      <c r="K871" s="37" t="s">
        <v>376</v>
      </c>
      <c r="L871" t="str">
        <f t="shared" si="41"/>
        <v>埼玉県深谷市</v>
      </c>
    </row>
    <row r="872" spans="1:12">
      <c r="A872" s="42">
        <v>11</v>
      </c>
      <c r="B872" s="37" t="s">
        <v>1107</v>
      </c>
      <c r="C872" s="37" t="s">
        <v>4428</v>
      </c>
      <c r="D872" s="37"/>
      <c r="E872" s="37" t="str">
        <f t="shared" si="39"/>
        <v>深谷市</v>
      </c>
      <c r="F872" s="39" t="str">
        <f t="shared" si="40"/>
        <v>埼玉県深谷市</v>
      </c>
      <c r="G872" s="3">
        <v>831</v>
      </c>
      <c r="H872" s="37" t="s">
        <v>1118</v>
      </c>
      <c r="I872" s="37" t="s">
        <v>849</v>
      </c>
      <c r="J872" s="37" t="s">
        <v>740</v>
      </c>
      <c r="K872" s="37" t="s">
        <v>376</v>
      </c>
      <c r="L872" t="str">
        <f t="shared" si="41"/>
        <v>埼玉県深谷市</v>
      </c>
    </row>
    <row r="873" spans="1:12">
      <c r="A873" s="42">
        <v>11</v>
      </c>
      <c r="B873" s="37" t="s">
        <v>1107</v>
      </c>
      <c r="C873" s="37" t="s">
        <v>4428</v>
      </c>
      <c r="D873" s="37" t="s">
        <v>2300</v>
      </c>
      <c r="E873" s="37" t="str">
        <f t="shared" si="39"/>
        <v/>
      </c>
      <c r="F873" s="39" t="str">
        <f t="shared" si="40"/>
        <v>埼玉県深谷市</v>
      </c>
      <c r="G873" s="3">
        <v>890</v>
      </c>
      <c r="H873" s="37" t="s">
        <v>1171</v>
      </c>
      <c r="I873" s="37" t="s">
        <v>849</v>
      </c>
      <c r="J873" s="37" t="s">
        <v>380</v>
      </c>
      <c r="K873" s="37" t="s">
        <v>376</v>
      </c>
      <c r="L873" t="str">
        <f t="shared" si="41"/>
        <v>埼玉県深谷市</v>
      </c>
    </row>
    <row r="874" spans="1:12">
      <c r="A874" s="42">
        <v>11</v>
      </c>
      <c r="B874" s="37" t="s">
        <v>1107</v>
      </c>
      <c r="C874" s="37" t="s">
        <v>4454</v>
      </c>
      <c r="D874" s="37"/>
      <c r="E874" s="37" t="str">
        <f t="shared" si="39"/>
        <v>神川町</v>
      </c>
      <c r="F874" s="39" t="str">
        <f t="shared" si="40"/>
        <v>埼玉県神川町</v>
      </c>
      <c r="G874" s="3">
        <v>883</v>
      </c>
      <c r="H874" s="37" t="s">
        <v>5579</v>
      </c>
      <c r="I874" s="37" t="s">
        <v>849</v>
      </c>
      <c r="J874" s="37" t="s">
        <v>380</v>
      </c>
      <c r="K874" s="37" t="s">
        <v>378</v>
      </c>
      <c r="L874" t="str">
        <f t="shared" si="41"/>
        <v>埼玉県神川町</v>
      </c>
    </row>
    <row r="875" spans="1:12">
      <c r="A875" s="42">
        <v>11</v>
      </c>
      <c r="B875" s="37" t="s">
        <v>1107</v>
      </c>
      <c r="C875" s="37" t="s">
        <v>4454</v>
      </c>
      <c r="D875" s="37" t="s">
        <v>4455</v>
      </c>
      <c r="E875" s="37" t="str">
        <f t="shared" si="39"/>
        <v/>
      </c>
      <c r="F875" s="39" t="str">
        <f t="shared" si="40"/>
        <v>埼玉県神川町</v>
      </c>
      <c r="G875" s="3">
        <v>884</v>
      </c>
      <c r="H875" s="37" t="s">
        <v>1166</v>
      </c>
      <c r="I875" s="37" t="s">
        <v>849</v>
      </c>
      <c r="J875" s="37" t="s">
        <v>380</v>
      </c>
      <c r="K875" s="37" t="s">
        <v>378</v>
      </c>
      <c r="L875" t="str">
        <f t="shared" si="41"/>
        <v>埼玉県神川町</v>
      </c>
    </row>
    <row r="876" spans="1:12">
      <c r="A876" s="42">
        <v>11</v>
      </c>
      <c r="B876" s="37" t="s">
        <v>1107</v>
      </c>
      <c r="C876" s="37" t="s">
        <v>1183</v>
      </c>
      <c r="D876" s="37" t="s">
        <v>1183</v>
      </c>
      <c r="E876" s="37" t="str">
        <f t="shared" si="39"/>
        <v/>
      </c>
      <c r="F876" s="39" t="str">
        <f t="shared" si="40"/>
        <v>埼玉県杉戸町</v>
      </c>
      <c r="G876" s="3">
        <v>903</v>
      </c>
      <c r="H876" s="37" t="s">
        <v>1183</v>
      </c>
      <c r="I876" s="37" t="s">
        <v>849</v>
      </c>
      <c r="J876" s="37" t="s">
        <v>380</v>
      </c>
      <c r="K876" s="37" t="s">
        <v>376</v>
      </c>
      <c r="L876" t="str">
        <f t="shared" si="41"/>
        <v>埼玉県杉戸町</v>
      </c>
    </row>
    <row r="877" spans="1:12">
      <c r="A877" s="42">
        <v>11</v>
      </c>
      <c r="B877" s="37" t="s">
        <v>1107</v>
      </c>
      <c r="C877" s="37" t="s">
        <v>1108</v>
      </c>
      <c r="D877" s="37" t="s">
        <v>1108</v>
      </c>
      <c r="E877" s="37" t="str">
        <f t="shared" si="39"/>
        <v/>
      </c>
      <c r="F877" s="39" t="str">
        <f t="shared" si="40"/>
        <v>埼玉県川越市</v>
      </c>
      <c r="G877" s="3">
        <v>816</v>
      </c>
      <c r="H877" s="37" t="s">
        <v>1108</v>
      </c>
      <c r="I877" s="37" t="s">
        <v>849</v>
      </c>
      <c r="J877" s="37" t="s">
        <v>380</v>
      </c>
      <c r="K877" s="37" t="s">
        <v>376</v>
      </c>
      <c r="L877" t="str">
        <f t="shared" si="41"/>
        <v>埼玉県川越市</v>
      </c>
    </row>
    <row r="878" spans="1:12">
      <c r="A878" s="42">
        <v>11</v>
      </c>
      <c r="B878" s="37" t="s">
        <v>1107</v>
      </c>
      <c r="C878" s="37" t="s">
        <v>4513</v>
      </c>
      <c r="D878" s="37"/>
      <c r="E878" s="37" t="str">
        <f t="shared" si="39"/>
        <v>川口市</v>
      </c>
      <c r="F878" s="39" t="str">
        <f t="shared" si="40"/>
        <v>埼玉県川口市</v>
      </c>
      <c r="G878" s="3">
        <v>818</v>
      </c>
      <c r="H878" s="37" t="s">
        <v>5580</v>
      </c>
      <c r="I878" s="37" t="s">
        <v>945</v>
      </c>
      <c r="J878" s="37" t="s">
        <v>380</v>
      </c>
      <c r="K878" s="37" t="s">
        <v>384</v>
      </c>
      <c r="L878" t="str">
        <f t="shared" si="41"/>
        <v>埼玉県川口市</v>
      </c>
    </row>
    <row r="879" spans="1:12">
      <c r="A879" s="42">
        <v>11</v>
      </c>
      <c r="B879" s="37" t="s">
        <v>1107</v>
      </c>
      <c r="C879" s="37" t="s">
        <v>4513</v>
      </c>
      <c r="D879" s="37" t="s">
        <v>4791</v>
      </c>
      <c r="E879" s="37" t="str">
        <f t="shared" si="39"/>
        <v/>
      </c>
      <c r="F879" s="39" t="str">
        <f t="shared" si="40"/>
        <v>埼玉県川口市</v>
      </c>
      <c r="G879" s="3">
        <v>838</v>
      </c>
      <c r="H879" s="37" t="s">
        <v>1125</v>
      </c>
      <c r="I879" s="37" t="s">
        <v>945</v>
      </c>
      <c r="J879" s="37" t="s">
        <v>380</v>
      </c>
      <c r="K879" s="37" t="s">
        <v>384</v>
      </c>
      <c r="L879" t="str">
        <f t="shared" si="41"/>
        <v>埼玉県川口市</v>
      </c>
    </row>
    <row r="880" spans="1:12">
      <c r="A880" s="42">
        <v>11</v>
      </c>
      <c r="B880" s="37" t="s">
        <v>1107</v>
      </c>
      <c r="C880" s="37" t="s">
        <v>1153</v>
      </c>
      <c r="D880" s="37" t="s">
        <v>1153</v>
      </c>
      <c r="E880" s="37" t="str">
        <f t="shared" si="39"/>
        <v/>
      </c>
      <c r="F880" s="39" t="str">
        <f t="shared" si="40"/>
        <v>埼玉県川島町</v>
      </c>
      <c r="G880" s="3">
        <v>869</v>
      </c>
      <c r="H880" s="37" t="s">
        <v>1153</v>
      </c>
      <c r="I880" s="37" t="s">
        <v>849</v>
      </c>
      <c r="J880" s="37" t="s">
        <v>380</v>
      </c>
      <c r="K880" s="37" t="s">
        <v>376</v>
      </c>
      <c r="L880" t="str">
        <f t="shared" si="41"/>
        <v>埼玉県川島町</v>
      </c>
    </row>
    <row r="881" spans="1:12">
      <c r="A881" s="42">
        <v>11</v>
      </c>
      <c r="B881" s="37" t="s">
        <v>1107</v>
      </c>
      <c r="C881" s="37" t="s">
        <v>1120</v>
      </c>
      <c r="D881" s="37" t="s">
        <v>1120</v>
      </c>
      <c r="E881" s="37" t="str">
        <f t="shared" si="39"/>
        <v/>
      </c>
      <c r="F881" s="39" t="str">
        <f t="shared" si="40"/>
        <v>埼玉県草加市</v>
      </c>
      <c r="G881" s="3">
        <v>833</v>
      </c>
      <c r="H881" s="37" t="s">
        <v>1120</v>
      </c>
      <c r="I881" s="37" t="s">
        <v>945</v>
      </c>
      <c r="J881" s="37" t="s">
        <v>380</v>
      </c>
      <c r="K881" s="37" t="s">
        <v>384</v>
      </c>
      <c r="L881" t="str">
        <f t="shared" si="41"/>
        <v>埼玉県草加市</v>
      </c>
    </row>
    <row r="882" spans="1:12">
      <c r="A882" s="42">
        <v>11</v>
      </c>
      <c r="B882" s="37" t="s">
        <v>1107</v>
      </c>
      <c r="C882" s="37" t="s">
        <v>4560</v>
      </c>
      <c r="D882" s="37" t="s">
        <v>1809</v>
      </c>
      <c r="E882" s="37" t="str">
        <f t="shared" si="39"/>
        <v/>
      </c>
      <c r="F882" s="39" t="str">
        <f t="shared" si="40"/>
        <v>埼玉県秩父市</v>
      </c>
      <c r="G882" s="3">
        <v>875</v>
      </c>
      <c r="H882" s="37" t="s">
        <v>1159</v>
      </c>
      <c r="I882" s="37" t="s">
        <v>849</v>
      </c>
      <c r="J882" s="37" t="s">
        <v>380</v>
      </c>
      <c r="K882" s="37" t="s">
        <v>384</v>
      </c>
      <c r="L882" t="str">
        <f t="shared" si="41"/>
        <v>埼玉県秩父市</v>
      </c>
    </row>
    <row r="883" spans="1:12">
      <c r="A883" s="42">
        <v>11</v>
      </c>
      <c r="B883" s="37" t="s">
        <v>1107</v>
      </c>
      <c r="C883" s="37" t="s">
        <v>4560</v>
      </c>
      <c r="D883" s="37" t="s">
        <v>4896</v>
      </c>
      <c r="E883" s="37" t="str">
        <f t="shared" si="39"/>
        <v/>
      </c>
      <c r="F883" s="39" t="str">
        <f t="shared" si="40"/>
        <v>埼玉県秩父市</v>
      </c>
      <c r="G883" s="3">
        <v>879</v>
      </c>
      <c r="H883" s="37" t="s">
        <v>1162</v>
      </c>
      <c r="I883" s="37" t="s">
        <v>849</v>
      </c>
      <c r="J883" s="37" t="s">
        <v>380</v>
      </c>
      <c r="K883" s="37" t="s">
        <v>384</v>
      </c>
      <c r="L883" t="str">
        <f t="shared" si="41"/>
        <v>埼玉県秩父市</v>
      </c>
    </row>
    <row r="884" spans="1:12">
      <c r="A884" s="42">
        <v>11</v>
      </c>
      <c r="B884" s="37" t="s">
        <v>1107</v>
      </c>
      <c r="C884" s="37" t="s">
        <v>4560</v>
      </c>
      <c r="D884" s="37" t="s">
        <v>3391</v>
      </c>
      <c r="E884" s="37" t="str">
        <f t="shared" si="39"/>
        <v/>
      </c>
      <c r="F884" s="39" t="str">
        <f t="shared" si="40"/>
        <v>埼玉県秩父市</v>
      </c>
      <c r="G884" s="3">
        <v>878</v>
      </c>
      <c r="H884" s="37" t="s">
        <v>1161</v>
      </c>
      <c r="I884" s="37" t="s">
        <v>574</v>
      </c>
      <c r="J884" s="37" t="s">
        <v>380</v>
      </c>
      <c r="K884" s="37" t="s">
        <v>378</v>
      </c>
      <c r="L884" t="str">
        <f t="shared" si="41"/>
        <v>埼玉県秩父市</v>
      </c>
    </row>
    <row r="885" spans="1:12">
      <c r="A885" s="42">
        <v>11</v>
      </c>
      <c r="B885" s="37" t="s">
        <v>1107</v>
      </c>
      <c r="C885" s="37" t="s">
        <v>4560</v>
      </c>
      <c r="D885" s="37"/>
      <c r="E885" s="37" t="str">
        <f t="shared" si="39"/>
        <v>秩父市</v>
      </c>
      <c r="F885" s="39" t="str">
        <f t="shared" si="40"/>
        <v>埼玉県秩父市</v>
      </c>
      <c r="G885" s="3">
        <v>820</v>
      </c>
      <c r="H885" s="37" t="s">
        <v>1110</v>
      </c>
      <c r="I885" s="37" t="s">
        <v>849</v>
      </c>
      <c r="J885" s="37" t="s">
        <v>380</v>
      </c>
      <c r="K885" s="37" t="s">
        <v>378</v>
      </c>
      <c r="L885" t="str">
        <f t="shared" si="41"/>
        <v>埼玉県秩父市</v>
      </c>
    </row>
    <row r="886" spans="1:12">
      <c r="A886" s="42">
        <v>11</v>
      </c>
      <c r="B886" s="37" t="s">
        <v>1107</v>
      </c>
      <c r="C886" s="37" t="s">
        <v>1126</v>
      </c>
      <c r="D886" s="37" t="s">
        <v>1126</v>
      </c>
      <c r="E886" s="37" t="str">
        <f t="shared" si="39"/>
        <v/>
      </c>
      <c r="F886" s="39" t="str">
        <f t="shared" si="40"/>
        <v>埼玉県朝霞市</v>
      </c>
      <c r="G886" s="3">
        <v>839</v>
      </c>
      <c r="H886" s="37" t="s">
        <v>1126</v>
      </c>
      <c r="I886" s="37" t="s">
        <v>945</v>
      </c>
      <c r="J886" s="37" t="s">
        <v>380</v>
      </c>
      <c r="K886" s="37" t="s">
        <v>946</v>
      </c>
      <c r="L886" t="str">
        <f t="shared" si="41"/>
        <v>埼玉県朝霞市</v>
      </c>
    </row>
    <row r="887" spans="1:12">
      <c r="A887" s="42">
        <v>11</v>
      </c>
      <c r="B887" s="37" t="s">
        <v>1107</v>
      </c>
      <c r="C887" s="37" t="s">
        <v>1158</v>
      </c>
      <c r="D887" s="37" t="s">
        <v>1158</v>
      </c>
      <c r="E887" s="37" t="str">
        <f t="shared" si="39"/>
        <v/>
      </c>
      <c r="F887" s="39" t="str">
        <f t="shared" si="40"/>
        <v>埼玉県長瀞町</v>
      </c>
      <c r="G887" s="3">
        <v>874</v>
      </c>
      <c r="H887" s="37" t="s">
        <v>1158</v>
      </c>
      <c r="I887" s="37" t="s">
        <v>849</v>
      </c>
      <c r="J887" s="37" t="s">
        <v>380</v>
      </c>
      <c r="K887" s="37" t="s">
        <v>378</v>
      </c>
      <c r="L887" t="str">
        <f t="shared" si="41"/>
        <v>埼玉県長瀞町</v>
      </c>
    </row>
    <row r="888" spans="1:12">
      <c r="A888" s="42">
        <v>11</v>
      </c>
      <c r="B888" s="37" t="s">
        <v>1107</v>
      </c>
      <c r="C888" s="37" t="s">
        <v>1138</v>
      </c>
      <c r="D888" s="37"/>
      <c r="E888" s="37" t="str">
        <f t="shared" si="39"/>
        <v>鶴ヶ島市</v>
      </c>
      <c r="F888" s="39" t="str">
        <f t="shared" si="40"/>
        <v>埼玉県鶴ヶ島市</v>
      </c>
      <c r="G888" s="3">
        <v>853</v>
      </c>
      <c r="H888" s="37" t="s">
        <v>1138</v>
      </c>
      <c r="I888" s="37" t="s">
        <v>849</v>
      </c>
      <c r="J888" s="37" t="s">
        <v>380</v>
      </c>
      <c r="K888" s="37" t="s">
        <v>376</v>
      </c>
      <c r="L888" t="str">
        <f t="shared" si="41"/>
        <v>埼玉県鶴ヶ島市</v>
      </c>
    </row>
    <row r="889" spans="1:12">
      <c r="A889" s="42">
        <v>11</v>
      </c>
      <c r="B889" s="37" t="s">
        <v>1107</v>
      </c>
      <c r="C889" s="37" t="s">
        <v>1115</v>
      </c>
      <c r="D889" s="37"/>
      <c r="E889" s="37" t="str">
        <f t="shared" si="39"/>
        <v>東松山市</v>
      </c>
      <c r="F889" s="39" t="str">
        <f t="shared" si="40"/>
        <v>埼玉県東松山市</v>
      </c>
      <c r="G889" s="3">
        <v>825</v>
      </c>
      <c r="H889" s="37" t="s">
        <v>1115</v>
      </c>
      <c r="I889" s="37" t="s">
        <v>849</v>
      </c>
      <c r="J889" s="37" t="s">
        <v>380</v>
      </c>
      <c r="K889" s="37" t="s">
        <v>376</v>
      </c>
      <c r="L889" t="str">
        <f t="shared" si="41"/>
        <v>埼玉県東松山市</v>
      </c>
    </row>
    <row r="890" spans="1:12">
      <c r="A890" s="42">
        <v>11</v>
      </c>
      <c r="B890" s="37" t="s">
        <v>1107</v>
      </c>
      <c r="C890" s="37" t="s">
        <v>1163</v>
      </c>
      <c r="D890" s="37"/>
      <c r="E890" s="37" t="str">
        <f t="shared" si="39"/>
        <v>東秩父村</v>
      </c>
      <c r="F890" s="39" t="str">
        <f t="shared" si="40"/>
        <v>埼玉県東秩父村</v>
      </c>
      <c r="G890" s="3">
        <v>880</v>
      </c>
      <c r="H890" s="37" t="s">
        <v>1163</v>
      </c>
      <c r="I890" s="37" t="s">
        <v>849</v>
      </c>
      <c r="J890" s="37" t="s">
        <v>380</v>
      </c>
      <c r="K890" s="37" t="s">
        <v>378</v>
      </c>
      <c r="L890" t="str">
        <f t="shared" si="41"/>
        <v>埼玉県東秩父村</v>
      </c>
    </row>
    <row r="891" spans="1:12">
      <c r="A891" s="42">
        <v>11</v>
      </c>
      <c r="B891" s="37" t="s">
        <v>1107</v>
      </c>
      <c r="C891" s="37" t="s">
        <v>1139</v>
      </c>
      <c r="D891" s="37" t="s">
        <v>1139</v>
      </c>
      <c r="E891" s="37" t="str">
        <f t="shared" si="39"/>
        <v/>
      </c>
      <c r="F891" s="39" t="str">
        <f t="shared" si="40"/>
        <v>埼玉県日高市</v>
      </c>
      <c r="G891" s="3">
        <v>854</v>
      </c>
      <c r="H891" s="37" t="s">
        <v>1139</v>
      </c>
      <c r="I891" s="37" t="s">
        <v>849</v>
      </c>
      <c r="J891" s="37" t="s">
        <v>380</v>
      </c>
      <c r="K891" s="37" t="s">
        <v>376</v>
      </c>
      <c r="L891" t="str">
        <f t="shared" si="41"/>
        <v>埼玉県日高市</v>
      </c>
    </row>
    <row r="892" spans="1:12">
      <c r="A892" s="42">
        <v>11</v>
      </c>
      <c r="B892" s="37" t="s">
        <v>1107</v>
      </c>
      <c r="C892" s="37" t="s">
        <v>1124</v>
      </c>
      <c r="D892" s="37" t="s">
        <v>1124</v>
      </c>
      <c r="E892" s="37" t="str">
        <f t="shared" si="39"/>
        <v/>
      </c>
      <c r="F892" s="39" t="str">
        <f t="shared" si="40"/>
        <v>埼玉県入間市</v>
      </c>
      <c r="G892" s="3">
        <v>837</v>
      </c>
      <c r="H892" s="37" t="s">
        <v>1124</v>
      </c>
      <c r="I892" s="37" t="s">
        <v>849</v>
      </c>
      <c r="J892" s="37" t="s">
        <v>380</v>
      </c>
      <c r="K892" s="37" t="s">
        <v>376</v>
      </c>
      <c r="L892" t="str">
        <f t="shared" si="41"/>
        <v>埼玉県入間市</v>
      </c>
    </row>
    <row r="893" spans="1:12">
      <c r="A893" s="42">
        <v>11</v>
      </c>
      <c r="B893" s="37" t="s">
        <v>1107</v>
      </c>
      <c r="C893" s="37" t="s">
        <v>1179</v>
      </c>
      <c r="D893" s="37" t="s">
        <v>1179</v>
      </c>
      <c r="E893" s="37" t="str">
        <f t="shared" si="39"/>
        <v/>
      </c>
      <c r="F893" s="39" t="str">
        <f t="shared" si="40"/>
        <v>埼玉県白岡市</v>
      </c>
      <c r="G893" s="3">
        <v>899</v>
      </c>
      <c r="H893" s="37" t="s">
        <v>1179</v>
      </c>
      <c r="I893" s="37" t="s">
        <v>849</v>
      </c>
      <c r="J893" s="37" t="s">
        <v>380</v>
      </c>
      <c r="K893" s="37" t="s">
        <v>376</v>
      </c>
      <c r="L893" t="str">
        <f t="shared" si="41"/>
        <v>埼玉県白岡市</v>
      </c>
    </row>
    <row r="894" spans="1:12">
      <c r="A894" s="42">
        <v>11</v>
      </c>
      <c r="B894" s="37" t="s">
        <v>1107</v>
      </c>
      <c r="C894" s="37" t="s">
        <v>1132</v>
      </c>
      <c r="D894" s="37" t="s">
        <v>1132</v>
      </c>
      <c r="E894" s="37" t="str">
        <f t="shared" si="39"/>
        <v/>
      </c>
      <c r="F894" s="39" t="str">
        <f t="shared" si="40"/>
        <v>埼玉県八潮市</v>
      </c>
      <c r="G894" s="3">
        <v>846</v>
      </c>
      <c r="H894" s="37" t="s">
        <v>1132</v>
      </c>
      <c r="I894" s="37" t="s">
        <v>945</v>
      </c>
      <c r="J894" s="37" t="s">
        <v>380</v>
      </c>
      <c r="K894" s="37" t="s">
        <v>384</v>
      </c>
      <c r="L894" t="str">
        <f t="shared" si="41"/>
        <v>埼玉県八潮市</v>
      </c>
    </row>
    <row r="895" spans="1:12">
      <c r="A895" s="42">
        <v>11</v>
      </c>
      <c r="B895" s="37" t="s">
        <v>1107</v>
      </c>
      <c r="C895" s="37" t="s">
        <v>1155</v>
      </c>
      <c r="D895" s="37" t="s">
        <v>1155</v>
      </c>
      <c r="E895" s="37" t="str">
        <f t="shared" si="39"/>
        <v/>
      </c>
      <c r="F895" s="39" t="str">
        <f t="shared" si="40"/>
        <v>埼玉県鳩山町</v>
      </c>
      <c r="G895" s="3">
        <v>871</v>
      </c>
      <c r="H895" s="37" t="s">
        <v>1155</v>
      </c>
      <c r="I895" s="37" t="s">
        <v>849</v>
      </c>
      <c r="J895" s="37" t="s">
        <v>380</v>
      </c>
      <c r="K895" s="37" t="s">
        <v>376</v>
      </c>
      <c r="L895" t="str">
        <f t="shared" si="41"/>
        <v>埼玉県鳩山町</v>
      </c>
    </row>
    <row r="896" spans="1:12">
      <c r="A896" s="42">
        <v>11</v>
      </c>
      <c r="B896" s="37" t="s">
        <v>1107</v>
      </c>
      <c r="C896" s="37" t="s">
        <v>4678</v>
      </c>
      <c r="D896" s="37"/>
      <c r="E896" s="37" t="str">
        <f t="shared" si="39"/>
        <v>飯能市</v>
      </c>
      <c r="F896" s="39" t="str">
        <f t="shared" si="40"/>
        <v>埼玉県飯能市</v>
      </c>
      <c r="G896" s="3">
        <v>822</v>
      </c>
      <c r="H896" s="37" t="s">
        <v>1112</v>
      </c>
      <c r="I896" s="37" t="s">
        <v>849</v>
      </c>
      <c r="J896" s="37" t="s">
        <v>380</v>
      </c>
      <c r="K896" s="37" t="s">
        <v>378</v>
      </c>
      <c r="L896" t="str">
        <f t="shared" si="41"/>
        <v>埼玉県飯能市</v>
      </c>
    </row>
    <row r="897" spans="1:12">
      <c r="A897" s="42">
        <v>11</v>
      </c>
      <c r="B897" s="37" t="s">
        <v>1107</v>
      </c>
      <c r="C897" s="37" t="s">
        <v>4678</v>
      </c>
      <c r="D897" s="37" t="s">
        <v>5229</v>
      </c>
      <c r="E897" s="37" t="str">
        <f t="shared" si="39"/>
        <v/>
      </c>
      <c r="F897" s="39" t="str">
        <f t="shared" si="40"/>
        <v>埼玉県飯能市</v>
      </c>
      <c r="G897" s="3">
        <v>863</v>
      </c>
      <c r="H897" s="37" t="s">
        <v>1148</v>
      </c>
      <c r="I897" s="37" t="s">
        <v>849</v>
      </c>
      <c r="J897" s="37" t="s">
        <v>380</v>
      </c>
      <c r="K897" s="37" t="s">
        <v>378</v>
      </c>
      <c r="L897" t="str">
        <f t="shared" si="41"/>
        <v>埼玉県飯能市</v>
      </c>
    </row>
    <row r="898" spans="1:12">
      <c r="A898" s="42">
        <v>11</v>
      </c>
      <c r="B898" s="37" t="s">
        <v>1107</v>
      </c>
      <c r="C898" s="37" t="s">
        <v>1164</v>
      </c>
      <c r="D898" s="37" t="s">
        <v>1164</v>
      </c>
      <c r="E898" s="37" t="str">
        <f t="shared" si="39"/>
        <v/>
      </c>
      <c r="F898" s="39" t="str">
        <f t="shared" si="40"/>
        <v>埼玉県美里町</v>
      </c>
      <c r="G898" s="3">
        <v>881</v>
      </c>
      <c r="H898" s="37" t="s">
        <v>1164</v>
      </c>
      <c r="I898" s="37" t="s">
        <v>849</v>
      </c>
      <c r="J898" s="37" t="s">
        <v>380</v>
      </c>
      <c r="K898" s="37" t="s">
        <v>376</v>
      </c>
      <c r="L898" t="str">
        <f t="shared" si="41"/>
        <v>埼玉県美里町</v>
      </c>
    </row>
    <row r="899" spans="1:12">
      <c r="A899" s="42">
        <v>11</v>
      </c>
      <c r="B899" s="37" t="s">
        <v>1107</v>
      </c>
      <c r="C899" s="37" t="s">
        <v>1133</v>
      </c>
      <c r="D899" s="37"/>
      <c r="E899" s="37" t="str">
        <f t="shared" ref="E899:E962" si="42">IF(D899="",C899,"")</f>
        <v>富士見市</v>
      </c>
      <c r="F899" s="39" t="str">
        <f t="shared" ref="F899:F962" si="43">B899&amp;C899</f>
        <v>埼玉県富士見市</v>
      </c>
      <c r="G899" s="3">
        <v>847</v>
      </c>
      <c r="H899" s="37" t="s">
        <v>1133</v>
      </c>
      <c r="I899" s="37" t="s">
        <v>849</v>
      </c>
      <c r="J899" s="37" t="s">
        <v>380</v>
      </c>
      <c r="K899" s="37" t="s">
        <v>376</v>
      </c>
      <c r="L899" t="str">
        <f t="shared" ref="L899:L962" si="44">F899</f>
        <v>埼玉県富士見市</v>
      </c>
    </row>
    <row r="900" spans="1:12">
      <c r="A900" s="42">
        <v>11</v>
      </c>
      <c r="B900" s="37" t="s">
        <v>1107</v>
      </c>
      <c r="C900" s="37" t="s">
        <v>1131</v>
      </c>
      <c r="D900" s="37" t="s">
        <v>1131</v>
      </c>
      <c r="E900" s="37" t="str">
        <f t="shared" si="42"/>
        <v/>
      </c>
      <c r="F900" s="39" t="str">
        <f t="shared" si="43"/>
        <v>埼玉県北本市</v>
      </c>
      <c r="G900" s="3">
        <v>845</v>
      </c>
      <c r="H900" s="37" t="s">
        <v>1131</v>
      </c>
      <c r="I900" s="37" t="s">
        <v>849</v>
      </c>
      <c r="J900" s="37" t="s">
        <v>380</v>
      </c>
      <c r="K900" s="37" t="s">
        <v>376</v>
      </c>
      <c r="L900" t="str">
        <f t="shared" si="44"/>
        <v>埼玉県北本市</v>
      </c>
    </row>
    <row r="901" spans="1:12">
      <c r="A901" s="42">
        <v>11</v>
      </c>
      <c r="B901" s="37" t="s">
        <v>1107</v>
      </c>
      <c r="C901" s="37" t="s">
        <v>4731</v>
      </c>
      <c r="D901" s="37" t="s">
        <v>5355</v>
      </c>
      <c r="E901" s="37" t="str">
        <f t="shared" si="42"/>
        <v/>
      </c>
      <c r="F901" s="39" t="str">
        <f t="shared" si="43"/>
        <v>埼玉県本庄市</v>
      </c>
      <c r="G901" s="3">
        <v>882</v>
      </c>
      <c r="H901" s="37" t="s">
        <v>1165</v>
      </c>
      <c r="I901" s="37" t="s">
        <v>849</v>
      </c>
      <c r="J901" s="37" t="s">
        <v>380</v>
      </c>
      <c r="K901" s="37" t="s">
        <v>378</v>
      </c>
      <c r="L901" t="str">
        <f t="shared" si="44"/>
        <v>埼玉県本庄市</v>
      </c>
    </row>
    <row r="902" spans="1:12">
      <c r="A902" s="42">
        <v>11</v>
      </c>
      <c r="B902" s="37" t="s">
        <v>1107</v>
      </c>
      <c r="C902" s="37" t="s">
        <v>4731</v>
      </c>
      <c r="D902" s="37"/>
      <c r="E902" s="37" t="str">
        <f t="shared" si="42"/>
        <v>本庄市</v>
      </c>
      <c r="F902" s="39" t="str">
        <f t="shared" si="43"/>
        <v>埼玉県本庄市</v>
      </c>
      <c r="G902" s="3">
        <v>824</v>
      </c>
      <c r="H902" s="37" t="s">
        <v>1114</v>
      </c>
      <c r="I902" s="37" t="s">
        <v>849</v>
      </c>
      <c r="J902" s="37" t="s">
        <v>740</v>
      </c>
      <c r="K902" s="37" t="s">
        <v>376</v>
      </c>
      <c r="L902" t="str">
        <f t="shared" si="44"/>
        <v>埼玉県本庄市</v>
      </c>
    </row>
    <row r="903" spans="1:12">
      <c r="A903" s="42">
        <v>11</v>
      </c>
      <c r="B903" s="37" t="s">
        <v>1107</v>
      </c>
      <c r="C903" s="37" t="s">
        <v>1146</v>
      </c>
      <c r="D903" s="37"/>
      <c r="E903" s="37" t="str">
        <f t="shared" si="42"/>
        <v>毛呂山町</v>
      </c>
      <c r="F903" s="39" t="str">
        <f t="shared" si="43"/>
        <v>埼玉県毛呂山町</v>
      </c>
      <c r="G903" s="3">
        <v>861</v>
      </c>
      <c r="H903" s="37" t="s">
        <v>1146</v>
      </c>
      <c r="I903" s="37" t="s">
        <v>849</v>
      </c>
      <c r="J903" s="37" t="s">
        <v>380</v>
      </c>
      <c r="K903" s="37" t="s">
        <v>376</v>
      </c>
      <c r="L903" t="str">
        <f t="shared" si="44"/>
        <v>埼玉県毛呂山町</v>
      </c>
    </row>
    <row r="904" spans="1:12">
      <c r="A904" s="42">
        <v>11</v>
      </c>
      <c r="B904" s="37" t="s">
        <v>1107</v>
      </c>
      <c r="C904" s="37" t="s">
        <v>1150</v>
      </c>
      <c r="D904" s="37" t="s">
        <v>1150</v>
      </c>
      <c r="E904" s="37" t="str">
        <f t="shared" si="42"/>
        <v/>
      </c>
      <c r="F904" s="39" t="str">
        <f t="shared" si="43"/>
        <v>埼玉県嵐山町</v>
      </c>
      <c r="G904" s="3">
        <v>865</v>
      </c>
      <c r="H904" s="37" t="s">
        <v>1150</v>
      </c>
      <c r="I904" s="37" t="s">
        <v>849</v>
      </c>
      <c r="J904" s="37" t="s">
        <v>380</v>
      </c>
      <c r="K904" s="37" t="s">
        <v>376</v>
      </c>
      <c r="L904" t="str">
        <f t="shared" si="44"/>
        <v>埼玉県嵐山町</v>
      </c>
    </row>
    <row r="905" spans="1:12">
      <c r="A905" s="42">
        <v>11</v>
      </c>
      <c r="B905" s="37" t="s">
        <v>1107</v>
      </c>
      <c r="C905" s="37" t="s">
        <v>1135</v>
      </c>
      <c r="D905" s="37" t="s">
        <v>1135</v>
      </c>
      <c r="E905" s="37" t="str">
        <f t="shared" si="42"/>
        <v/>
      </c>
      <c r="F905" s="39" t="str">
        <f t="shared" si="43"/>
        <v>埼玉県蓮田市</v>
      </c>
      <c r="G905" s="3">
        <v>850</v>
      </c>
      <c r="H905" s="37" t="s">
        <v>1135</v>
      </c>
      <c r="I905" s="37" t="s">
        <v>849</v>
      </c>
      <c r="J905" s="37" t="s">
        <v>380</v>
      </c>
      <c r="K905" s="37" t="s">
        <v>376</v>
      </c>
      <c r="L905" t="str">
        <f t="shared" si="44"/>
        <v>埼玉県蓮田市</v>
      </c>
    </row>
    <row r="906" spans="1:12">
      <c r="A906" s="42">
        <v>11</v>
      </c>
      <c r="B906" s="37" t="s">
        <v>1107</v>
      </c>
      <c r="C906" s="37" t="s">
        <v>1128</v>
      </c>
      <c r="D906" s="37" t="s">
        <v>1128</v>
      </c>
      <c r="E906" s="37" t="str">
        <f t="shared" si="42"/>
        <v/>
      </c>
      <c r="F906" s="39" t="str">
        <f t="shared" si="43"/>
        <v>埼玉県和光市</v>
      </c>
      <c r="G906" s="3">
        <v>841</v>
      </c>
      <c r="H906" s="37" t="s">
        <v>1128</v>
      </c>
      <c r="I906" s="37" t="s">
        <v>945</v>
      </c>
      <c r="J906" s="37" t="s">
        <v>380</v>
      </c>
      <c r="K906" s="37" t="s">
        <v>384</v>
      </c>
      <c r="L906" t="str">
        <f t="shared" si="44"/>
        <v>埼玉県和光市</v>
      </c>
    </row>
    <row r="907" spans="1:12">
      <c r="A907" s="42">
        <v>11</v>
      </c>
      <c r="B907" s="37" t="s">
        <v>1107</v>
      </c>
      <c r="C907" s="37" t="s">
        <v>1122</v>
      </c>
      <c r="D907" s="37" t="s">
        <v>1122</v>
      </c>
      <c r="E907" s="37" t="str">
        <f t="shared" si="42"/>
        <v/>
      </c>
      <c r="F907" s="39" t="str">
        <f t="shared" si="43"/>
        <v>埼玉県蕨市</v>
      </c>
      <c r="G907" s="3">
        <v>835</v>
      </c>
      <c r="H907" s="37" t="s">
        <v>1122</v>
      </c>
      <c r="I907" s="37" t="s">
        <v>945</v>
      </c>
      <c r="J907" s="37" t="s">
        <v>380</v>
      </c>
      <c r="K907" s="37" t="s">
        <v>384</v>
      </c>
      <c r="L907" t="str">
        <f t="shared" si="44"/>
        <v>埼玉県蕨市</v>
      </c>
    </row>
    <row r="908" spans="1:12">
      <c r="A908" s="42">
        <v>12</v>
      </c>
      <c r="B908" s="37" t="s">
        <v>1186</v>
      </c>
      <c r="C908" s="37" t="s">
        <v>3160</v>
      </c>
      <c r="D908" s="37" t="s">
        <v>3161</v>
      </c>
      <c r="E908" s="37" t="str">
        <f t="shared" si="42"/>
        <v/>
      </c>
      <c r="F908" s="39" t="str">
        <f t="shared" si="43"/>
        <v>千葉県いすみ市</v>
      </c>
      <c r="G908" s="3">
        <v>973</v>
      </c>
      <c r="H908" s="37" t="s">
        <v>5436</v>
      </c>
      <c r="I908" s="37" t="s">
        <v>945</v>
      </c>
      <c r="J908" s="37" t="s">
        <v>380</v>
      </c>
      <c r="K908" s="37" t="s">
        <v>384</v>
      </c>
      <c r="L908" t="str">
        <f t="shared" si="44"/>
        <v>千葉県いすみ市</v>
      </c>
    </row>
    <row r="909" spans="1:12">
      <c r="A909" s="42">
        <v>12</v>
      </c>
      <c r="B909" s="37" t="s">
        <v>1186</v>
      </c>
      <c r="C909" s="37" t="s">
        <v>3160</v>
      </c>
      <c r="D909" s="37" t="s">
        <v>3163</v>
      </c>
      <c r="E909" s="37" t="str">
        <f t="shared" si="42"/>
        <v/>
      </c>
      <c r="F909" s="39" t="str">
        <f t="shared" si="43"/>
        <v>千葉県いすみ市</v>
      </c>
      <c r="G909" s="3">
        <v>975</v>
      </c>
      <c r="H909" s="37" t="s">
        <v>1246</v>
      </c>
      <c r="I909" s="37" t="s">
        <v>945</v>
      </c>
      <c r="J909" s="37" t="s">
        <v>380</v>
      </c>
      <c r="K909" s="37" t="s">
        <v>378</v>
      </c>
      <c r="L909" t="str">
        <f t="shared" si="44"/>
        <v>千葉県いすみ市</v>
      </c>
    </row>
    <row r="910" spans="1:12">
      <c r="A910" s="42">
        <v>12</v>
      </c>
      <c r="B910" s="37" t="s">
        <v>1186</v>
      </c>
      <c r="C910" s="37" t="s">
        <v>3160</v>
      </c>
      <c r="D910" s="37" t="s">
        <v>3164</v>
      </c>
      <c r="E910" s="37" t="str">
        <f t="shared" si="42"/>
        <v/>
      </c>
      <c r="F910" s="39" t="str">
        <f t="shared" si="43"/>
        <v>千葉県いすみ市</v>
      </c>
      <c r="G910" s="3">
        <v>976</v>
      </c>
      <c r="H910" s="37" t="s">
        <v>1247</v>
      </c>
      <c r="I910" s="37" t="s">
        <v>945</v>
      </c>
      <c r="J910" s="37" t="s">
        <v>380</v>
      </c>
      <c r="K910" s="37" t="s">
        <v>384</v>
      </c>
      <c r="L910" t="str">
        <f t="shared" si="44"/>
        <v>千葉県いすみ市</v>
      </c>
    </row>
    <row r="911" spans="1:12">
      <c r="A911" s="42">
        <v>12</v>
      </c>
      <c r="B911" s="37" t="s">
        <v>1186</v>
      </c>
      <c r="C911" s="37" t="s">
        <v>3336</v>
      </c>
      <c r="D911" s="37"/>
      <c r="E911" s="37" t="str">
        <f t="shared" si="42"/>
        <v>旭市</v>
      </c>
      <c r="F911" s="39" t="str">
        <f t="shared" si="43"/>
        <v>千葉県旭市</v>
      </c>
      <c r="G911" s="3">
        <v>920</v>
      </c>
      <c r="H911" s="37" t="s">
        <v>5581</v>
      </c>
      <c r="I911" s="37" t="s">
        <v>945</v>
      </c>
      <c r="J911" s="37" t="s">
        <v>740</v>
      </c>
      <c r="K911" s="37" t="s">
        <v>376</v>
      </c>
      <c r="L911" t="str">
        <f t="shared" si="44"/>
        <v>千葉県旭市</v>
      </c>
    </row>
    <row r="912" spans="1:12">
      <c r="A912" s="42">
        <v>12</v>
      </c>
      <c r="B912" s="37" t="s">
        <v>1186</v>
      </c>
      <c r="C912" s="37" t="s">
        <v>3336</v>
      </c>
      <c r="D912" s="37" t="s">
        <v>3337</v>
      </c>
      <c r="E912" s="37" t="str">
        <f t="shared" si="42"/>
        <v/>
      </c>
      <c r="F912" s="39" t="str">
        <f t="shared" si="43"/>
        <v>千葉県旭市</v>
      </c>
      <c r="G912" s="3">
        <v>954</v>
      </c>
      <c r="H912" s="37" t="s">
        <v>1228</v>
      </c>
      <c r="I912" s="37" t="s">
        <v>945</v>
      </c>
      <c r="J912" s="37" t="s">
        <v>740</v>
      </c>
      <c r="K912" s="37" t="s">
        <v>946</v>
      </c>
      <c r="L912" t="str">
        <f t="shared" si="44"/>
        <v>千葉県旭市</v>
      </c>
    </row>
    <row r="913" spans="1:12">
      <c r="A913" s="42">
        <v>12</v>
      </c>
      <c r="B913" s="37" t="s">
        <v>1186</v>
      </c>
      <c r="C913" s="37" t="s">
        <v>3336</v>
      </c>
      <c r="D913" s="37" t="s">
        <v>3338</v>
      </c>
      <c r="E913" s="37" t="str">
        <f t="shared" si="42"/>
        <v/>
      </c>
      <c r="F913" s="39" t="str">
        <f t="shared" si="43"/>
        <v>千葉県旭市</v>
      </c>
      <c r="G913" s="3">
        <v>952</v>
      </c>
      <c r="H913" s="37" t="s">
        <v>1226</v>
      </c>
      <c r="I913" s="37" t="s">
        <v>945</v>
      </c>
      <c r="J913" s="37" t="s">
        <v>740</v>
      </c>
      <c r="K913" s="37" t="s">
        <v>946</v>
      </c>
      <c r="L913" t="str">
        <f t="shared" si="44"/>
        <v>千葉県旭市</v>
      </c>
    </row>
    <row r="914" spans="1:12">
      <c r="A914" s="42">
        <v>12</v>
      </c>
      <c r="B914" s="37" t="s">
        <v>1186</v>
      </c>
      <c r="C914" s="37" t="s">
        <v>3336</v>
      </c>
      <c r="D914" s="37" t="s">
        <v>3339</v>
      </c>
      <c r="E914" s="37" t="str">
        <f t="shared" si="42"/>
        <v/>
      </c>
      <c r="F914" s="39" t="str">
        <f t="shared" si="43"/>
        <v>千葉県旭市</v>
      </c>
      <c r="G914" s="3">
        <v>955</v>
      </c>
      <c r="H914" s="37" t="s">
        <v>1229</v>
      </c>
      <c r="I914" s="37" t="s">
        <v>945</v>
      </c>
      <c r="J914" s="37" t="s">
        <v>740</v>
      </c>
      <c r="K914" s="37" t="s">
        <v>384</v>
      </c>
      <c r="L914" t="str">
        <f t="shared" si="44"/>
        <v>千葉県旭市</v>
      </c>
    </row>
    <row r="915" spans="1:12">
      <c r="A915" s="42">
        <v>12</v>
      </c>
      <c r="B915" s="37" t="s">
        <v>1186</v>
      </c>
      <c r="C915" s="37" t="s">
        <v>1238</v>
      </c>
      <c r="D915" s="37" t="s">
        <v>1238</v>
      </c>
      <c r="E915" s="37" t="str">
        <f t="shared" si="42"/>
        <v/>
      </c>
      <c r="F915" s="39" t="str">
        <f t="shared" si="43"/>
        <v>千葉県一宮町</v>
      </c>
      <c r="G915" s="3">
        <v>966</v>
      </c>
      <c r="H915" s="37" t="s">
        <v>1238</v>
      </c>
      <c r="I915" s="37" t="s">
        <v>945</v>
      </c>
      <c r="J915" s="37" t="s">
        <v>380</v>
      </c>
      <c r="K915" s="37" t="s">
        <v>384</v>
      </c>
      <c r="L915" t="str">
        <f t="shared" si="44"/>
        <v>千葉県一宮町</v>
      </c>
    </row>
    <row r="916" spans="1:12">
      <c r="A916" s="42">
        <v>12</v>
      </c>
      <c r="B916" s="37" t="s">
        <v>1186</v>
      </c>
      <c r="C916" s="37" t="s">
        <v>3443</v>
      </c>
      <c r="D916" s="37"/>
      <c r="E916" s="37" t="str">
        <f t="shared" si="42"/>
        <v>印西市</v>
      </c>
      <c r="F916" s="39" t="str">
        <f t="shared" si="43"/>
        <v>千葉県印西市</v>
      </c>
      <c r="G916" s="3">
        <v>936</v>
      </c>
      <c r="H916" s="37" t="s">
        <v>5582</v>
      </c>
      <c r="I916" s="37" t="s">
        <v>849</v>
      </c>
      <c r="J916" s="37" t="s">
        <v>380</v>
      </c>
      <c r="K916" s="37" t="s">
        <v>376</v>
      </c>
      <c r="L916" t="str">
        <f t="shared" si="44"/>
        <v>千葉県印西市</v>
      </c>
    </row>
    <row r="917" spans="1:12">
      <c r="A917" s="42">
        <v>12</v>
      </c>
      <c r="B917" s="37" t="s">
        <v>1186</v>
      </c>
      <c r="C917" s="37" t="s">
        <v>3443</v>
      </c>
      <c r="D917" s="37" t="s">
        <v>3444</v>
      </c>
      <c r="E917" s="37" t="str">
        <f t="shared" si="42"/>
        <v/>
      </c>
      <c r="F917" s="39" t="str">
        <f t="shared" si="43"/>
        <v>千葉県印西市</v>
      </c>
      <c r="G917" s="3">
        <v>942</v>
      </c>
      <c r="H917" s="37" t="s">
        <v>1218</v>
      </c>
      <c r="I917" s="37" t="s">
        <v>849</v>
      </c>
      <c r="J917" s="37" t="s">
        <v>380</v>
      </c>
      <c r="K917" s="37" t="s">
        <v>376</v>
      </c>
      <c r="L917" t="str">
        <f t="shared" si="44"/>
        <v>千葉県印西市</v>
      </c>
    </row>
    <row r="918" spans="1:12">
      <c r="A918" s="42">
        <v>12</v>
      </c>
      <c r="B918" s="37" t="s">
        <v>1186</v>
      </c>
      <c r="C918" s="37" t="s">
        <v>3443</v>
      </c>
      <c r="D918" s="37" t="s">
        <v>3445</v>
      </c>
      <c r="E918" s="37" t="str">
        <f t="shared" si="42"/>
        <v/>
      </c>
      <c r="F918" s="39" t="str">
        <f t="shared" si="43"/>
        <v>千葉県印西市</v>
      </c>
      <c r="G918" s="3">
        <v>943</v>
      </c>
      <c r="H918" s="37" t="s">
        <v>1219</v>
      </c>
      <c r="I918" s="37" t="s">
        <v>849</v>
      </c>
      <c r="J918" s="37" t="s">
        <v>380</v>
      </c>
      <c r="K918" s="37" t="s">
        <v>376</v>
      </c>
      <c r="L918" t="str">
        <f t="shared" si="44"/>
        <v>千葉県印西市</v>
      </c>
    </row>
    <row r="919" spans="1:12">
      <c r="A919" s="42">
        <v>12</v>
      </c>
      <c r="B919" s="37" t="s">
        <v>1186</v>
      </c>
      <c r="C919" s="37" t="s">
        <v>1210</v>
      </c>
      <c r="D919" s="37" t="s">
        <v>1210</v>
      </c>
      <c r="E919" s="37" t="str">
        <f t="shared" si="42"/>
        <v/>
      </c>
      <c r="F919" s="39" t="str">
        <f t="shared" si="43"/>
        <v>千葉県浦安市</v>
      </c>
      <c r="G919" s="3">
        <v>932</v>
      </c>
      <c r="H919" s="37" t="s">
        <v>1210</v>
      </c>
      <c r="I919" s="37" t="s">
        <v>945</v>
      </c>
      <c r="J919" s="37" t="s">
        <v>380</v>
      </c>
      <c r="K919" s="37" t="s">
        <v>378</v>
      </c>
      <c r="L919" t="str">
        <f t="shared" si="44"/>
        <v>千葉県浦安市</v>
      </c>
    </row>
    <row r="920" spans="1:12">
      <c r="A920" s="42">
        <v>12</v>
      </c>
      <c r="B920" s="37" t="s">
        <v>1186</v>
      </c>
      <c r="C920" s="37" t="s">
        <v>1220</v>
      </c>
      <c r="D920" s="37" t="s">
        <v>1220</v>
      </c>
      <c r="E920" s="37" t="str">
        <f t="shared" si="42"/>
        <v/>
      </c>
      <c r="F920" s="39" t="str">
        <f t="shared" si="43"/>
        <v>千葉県栄町</v>
      </c>
      <c r="G920" s="3">
        <v>944</v>
      </c>
      <c r="H920" s="37" t="s">
        <v>1220</v>
      </c>
      <c r="I920" s="37" t="s">
        <v>849</v>
      </c>
      <c r="J920" s="37" t="s">
        <v>380</v>
      </c>
      <c r="K920" s="37" t="s">
        <v>376</v>
      </c>
      <c r="L920" t="str">
        <f t="shared" si="44"/>
        <v>千葉県栄町</v>
      </c>
    </row>
    <row r="921" spans="1:12">
      <c r="A921" s="42">
        <v>12</v>
      </c>
      <c r="B921" s="37" t="s">
        <v>1186</v>
      </c>
      <c r="C921" s="37" t="s">
        <v>3535</v>
      </c>
      <c r="D921" s="37" t="s">
        <v>3536</v>
      </c>
      <c r="E921" s="37" t="str">
        <f t="shared" si="42"/>
        <v/>
      </c>
      <c r="F921" s="39" t="str">
        <f t="shared" si="43"/>
        <v>千葉県横芝光町</v>
      </c>
      <c r="G921" s="3">
        <v>964</v>
      </c>
      <c r="H921" s="37" t="s">
        <v>5583</v>
      </c>
      <c r="I921" s="37" t="s">
        <v>945</v>
      </c>
      <c r="J921" s="37" t="s">
        <v>740</v>
      </c>
      <c r="K921" s="37" t="s">
        <v>946</v>
      </c>
      <c r="L921" t="str">
        <f t="shared" si="44"/>
        <v>千葉県横芝光町</v>
      </c>
    </row>
    <row r="922" spans="1:12">
      <c r="A922" s="42">
        <v>12</v>
      </c>
      <c r="B922" s="37" t="s">
        <v>1186</v>
      </c>
      <c r="C922" s="37" t="s">
        <v>3535</v>
      </c>
      <c r="D922" s="37" t="s">
        <v>3537</v>
      </c>
      <c r="E922" s="37" t="str">
        <f t="shared" si="42"/>
        <v/>
      </c>
      <c r="F922" s="39" t="str">
        <f t="shared" si="43"/>
        <v>千葉県横芝光町</v>
      </c>
      <c r="G922" s="3">
        <v>956</v>
      </c>
      <c r="H922" s="37" t="s">
        <v>1230</v>
      </c>
      <c r="I922" s="37" t="s">
        <v>945</v>
      </c>
      <c r="J922" s="37" t="s">
        <v>740</v>
      </c>
      <c r="K922" s="37" t="s">
        <v>376</v>
      </c>
      <c r="L922" t="str">
        <f t="shared" si="44"/>
        <v>千葉県横芝光町</v>
      </c>
    </row>
    <row r="923" spans="1:12">
      <c r="A923" s="42">
        <v>12</v>
      </c>
      <c r="B923" s="37" t="s">
        <v>1186</v>
      </c>
      <c r="C923" s="37" t="s">
        <v>1206</v>
      </c>
      <c r="D923" s="37"/>
      <c r="E923" s="37" t="str">
        <f t="shared" si="42"/>
        <v>我孫子市</v>
      </c>
      <c r="F923" s="39" t="str">
        <f t="shared" si="43"/>
        <v>千葉県我孫子市</v>
      </c>
      <c r="G923" s="3">
        <v>927</v>
      </c>
      <c r="H923" s="37" t="s">
        <v>1206</v>
      </c>
      <c r="I923" s="37" t="s">
        <v>849</v>
      </c>
      <c r="J923" s="37" t="s">
        <v>380</v>
      </c>
      <c r="K923" s="37" t="s">
        <v>376</v>
      </c>
      <c r="L923" t="str">
        <f t="shared" si="44"/>
        <v>千葉県我孫子市</v>
      </c>
    </row>
    <row r="924" spans="1:12">
      <c r="A924" s="42">
        <v>12</v>
      </c>
      <c r="B924" s="37" t="s">
        <v>1186</v>
      </c>
      <c r="C924" s="37" t="s">
        <v>1207</v>
      </c>
      <c r="D924" s="37"/>
      <c r="E924" s="37" t="str">
        <f t="shared" si="42"/>
        <v>鎌ケ谷市</v>
      </c>
      <c r="F924" s="39" t="str">
        <f t="shared" si="43"/>
        <v>千葉県鎌ケ谷市</v>
      </c>
      <c r="G924" s="3">
        <v>929</v>
      </c>
      <c r="H924" s="37" t="s">
        <v>1207</v>
      </c>
      <c r="I924" s="37" t="s">
        <v>945</v>
      </c>
      <c r="J924" s="37" t="s">
        <v>380</v>
      </c>
      <c r="K924" s="37" t="s">
        <v>946</v>
      </c>
      <c r="L924" t="str">
        <f t="shared" si="44"/>
        <v>千葉県鎌ケ谷市</v>
      </c>
    </row>
    <row r="925" spans="1:12">
      <c r="A925" s="42">
        <v>12</v>
      </c>
      <c r="B925" s="37" t="s">
        <v>1186</v>
      </c>
      <c r="C925" s="37" t="s">
        <v>3636</v>
      </c>
      <c r="D925" s="37"/>
      <c r="E925" s="37" t="str">
        <f t="shared" si="42"/>
        <v>鴨川市</v>
      </c>
      <c r="F925" s="39" t="str">
        <f t="shared" si="43"/>
        <v>千葉県鴨川市</v>
      </c>
      <c r="G925" s="3">
        <v>928</v>
      </c>
      <c r="H925" s="37" t="s">
        <v>5584</v>
      </c>
      <c r="I925" s="37" t="s">
        <v>945</v>
      </c>
      <c r="J925" s="37" t="s">
        <v>380</v>
      </c>
      <c r="K925" s="37" t="s">
        <v>384</v>
      </c>
      <c r="L925" t="str">
        <f t="shared" si="44"/>
        <v>千葉県鴨川市</v>
      </c>
    </row>
    <row r="926" spans="1:12">
      <c r="A926" s="42">
        <v>12</v>
      </c>
      <c r="B926" s="37" t="s">
        <v>1186</v>
      </c>
      <c r="C926" s="37" t="s">
        <v>3636</v>
      </c>
      <c r="D926" s="37" t="s">
        <v>3637</v>
      </c>
      <c r="E926" s="37" t="str">
        <f t="shared" si="42"/>
        <v/>
      </c>
      <c r="F926" s="39" t="str">
        <f t="shared" si="43"/>
        <v>千葉県鴨川市</v>
      </c>
      <c r="G926" s="3">
        <v>985</v>
      </c>
      <c r="H926" s="37" t="s">
        <v>1255</v>
      </c>
      <c r="I926" s="37" t="s">
        <v>945</v>
      </c>
      <c r="J926" s="37" t="s">
        <v>380</v>
      </c>
      <c r="K926" s="37" t="s">
        <v>376</v>
      </c>
      <c r="L926" t="str">
        <f t="shared" si="44"/>
        <v>千葉県鴨川市</v>
      </c>
    </row>
    <row r="927" spans="1:12">
      <c r="A927" s="42">
        <v>12</v>
      </c>
      <c r="B927" s="37" t="s">
        <v>1186</v>
      </c>
      <c r="C927" s="37" t="s">
        <v>1191</v>
      </c>
      <c r="D927" s="37" t="s">
        <v>1191</v>
      </c>
      <c r="E927" s="37" t="str">
        <f t="shared" si="42"/>
        <v/>
      </c>
      <c r="F927" s="39" t="str">
        <f t="shared" si="43"/>
        <v>千葉県館山市</v>
      </c>
      <c r="G927" s="3">
        <v>910</v>
      </c>
      <c r="H927" s="37" t="s">
        <v>1191</v>
      </c>
      <c r="I927" s="37" t="s">
        <v>945</v>
      </c>
      <c r="J927" s="37" t="s">
        <v>740</v>
      </c>
      <c r="K927" s="37" t="s">
        <v>376</v>
      </c>
      <c r="L927" t="str">
        <f t="shared" si="44"/>
        <v>千葉県館山市</v>
      </c>
    </row>
    <row r="928" spans="1:12">
      <c r="A928" s="42">
        <v>12</v>
      </c>
      <c r="B928" s="37" t="s">
        <v>1186</v>
      </c>
      <c r="C928" s="37" t="s">
        <v>1250</v>
      </c>
      <c r="D928" s="37" t="s">
        <v>1250</v>
      </c>
      <c r="E928" s="37" t="str">
        <f t="shared" si="42"/>
        <v/>
      </c>
      <c r="F928" s="39" t="str">
        <f t="shared" si="43"/>
        <v>千葉県鋸南町</v>
      </c>
      <c r="G928" s="3">
        <v>979</v>
      </c>
      <c r="H928" s="37" t="s">
        <v>1250</v>
      </c>
      <c r="I928" s="37" t="s">
        <v>945</v>
      </c>
      <c r="J928" s="37" t="s">
        <v>380</v>
      </c>
      <c r="K928" s="37" t="s">
        <v>384</v>
      </c>
      <c r="L928" t="str">
        <f t="shared" si="44"/>
        <v>千葉県鋸南町</v>
      </c>
    </row>
    <row r="929" spans="1:12">
      <c r="A929" s="42">
        <v>12</v>
      </c>
      <c r="B929" s="37" t="s">
        <v>1186</v>
      </c>
      <c r="C929" s="37" t="s">
        <v>1233</v>
      </c>
      <c r="D929" s="37"/>
      <c r="E929" s="37" t="str">
        <f t="shared" si="42"/>
        <v>九十九里町</v>
      </c>
      <c r="F929" s="39" t="str">
        <f t="shared" si="43"/>
        <v>千葉県九十九里町</v>
      </c>
      <c r="G929" s="3">
        <v>959</v>
      </c>
      <c r="H929" s="37" t="s">
        <v>1233</v>
      </c>
      <c r="I929" s="37" t="s">
        <v>945</v>
      </c>
      <c r="J929" s="37" t="s">
        <v>380</v>
      </c>
      <c r="K929" s="37" t="s">
        <v>384</v>
      </c>
      <c r="L929" t="str">
        <f t="shared" si="44"/>
        <v>千葉県九十九里町</v>
      </c>
    </row>
    <row r="930" spans="1:12">
      <c r="A930" s="42">
        <v>12</v>
      </c>
      <c r="B930" s="37" t="s">
        <v>1186</v>
      </c>
      <c r="C930" s="37" t="s">
        <v>1208</v>
      </c>
      <c r="D930" s="37" t="s">
        <v>1208</v>
      </c>
      <c r="E930" s="37" t="str">
        <f t="shared" si="42"/>
        <v/>
      </c>
      <c r="F930" s="39" t="str">
        <f t="shared" si="43"/>
        <v>千葉県君津市</v>
      </c>
      <c r="G930" s="3">
        <v>930</v>
      </c>
      <c r="H930" s="37" t="s">
        <v>1208</v>
      </c>
      <c r="I930" s="37" t="s">
        <v>945</v>
      </c>
      <c r="J930" s="37" t="s">
        <v>380</v>
      </c>
      <c r="K930" s="37" t="s">
        <v>946</v>
      </c>
      <c r="L930" t="str">
        <f t="shared" si="44"/>
        <v>千葉県君津市</v>
      </c>
    </row>
    <row r="931" spans="1:12">
      <c r="A931" s="42">
        <v>12</v>
      </c>
      <c r="B931" s="37" t="s">
        <v>1186</v>
      </c>
      <c r="C931" s="37" t="s">
        <v>1245</v>
      </c>
      <c r="D931" s="37" t="s">
        <v>1245</v>
      </c>
      <c r="E931" s="37" t="str">
        <f t="shared" si="42"/>
        <v/>
      </c>
      <c r="F931" s="39" t="str">
        <f t="shared" si="43"/>
        <v>千葉県御宿町</v>
      </c>
      <c r="G931" s="3">
        <v>974</v>
      </c>
      <c r="H931" s="37" t="s">
        <v>1245</v>
      </c>
      <c r="I931" s="37" t="s">
        <v>945</v>
      </c>
      <c r="J931" s="37" t="s">
        <v>740</v>
      </c>
      <c r="K931" s="37" t="s">
        <v>378</v>
      </c>
      <c r="L931" t="str">
        <f t="shared" si="44"/>
        <v>千葉県御宿町</v>
      </c>
    </row>
    <row r="932" spans="1:12">
      <c r="A932" s="42">
        <v>12</v>
      </c>
      <c r="B932" s="37" t="s">
        <v>1186</v>
      </c>
      <c r="C932" s="37" t="s">
        <v>3919</v>
      </c>
      <c r="D932" s="37" t="s">
        <v>3920</v>
      </c>
      <c r="E932" s="37" t="str">
        <f t="shared" si="42"/>
        <v/>
      </c>
      <c r="F932" s="39" t="str">
        <f t="shared" si="43"/>
        <v>千葉県香取市</v>
      </c>
      <c r="G932" s="3">
        <v>950</v>
      </c>
      <c r="H932" s="37" t="s">
        <v>5585</v>
      </c>
      <c r="I932" s="37" t="s">
        <v>945</v>
      </c>
      <c r="J932" s="37" t="s">
        <v>740</v>
      </c>
      <c r="K932" s="37" t="s">
        <v>946</v>
      </c>
      <c r="L932" t="str">
        <f t="shared" si="44"/>
        <v>千葉県香取市</v>
      </c>
    </row>
    <row r="933" spans="1:12">
      <c r="A933" s="42">
        <v>12</v>
      </c>
      <c r="B933" s="37" t="s">
        <v>1186</v>
      </c>
      <c r="C933" s="37" t="s">
        <v>3919</v>
      </c>
      <c r="D933" s="37" t="s">
        <v>3921</v>
      </c>
      <c r="E933" s="37" t="str">
        <f t="shared" si="42"/>
        <v/>
      </c>
      <c r="F933" s="39" t="str">
        <f t="shared" si="43"/>
        <v>千葉県香取市</v>
      </c>
      <c r="G933" s="3">
        <v>914</v>
      </c>
      <c r="H933" s="37" t="s">
        <v>1195</v>
      </c>
      <c r="I933" s="37" t="s">
        <v>849</v>
      </c>
      <c r="J933" s="37" t="s">
        <v>740</v>
      </c>
      <c r="K933" s="37" t="s">
        <v>376</v>
      </c>
      <c r="L933" t="str">
        <f t="shared" si="44"/>
        <v>千葉県香取市</v>
      </c>
    </row>
    <row r="934" spans="1:12">
      <c r="A934" s="42">
        <v>12</v>
      </c>
      <c r="B934" s="37" t="s">
        <v>1186</v>
      </c>
      <c r="C934" s="37" t="s">
        <v>3919</v>
      </c>
      <c r="D934" s="37" t="s">
        <v>3922</v>
      </c>
      <c r="E934" s="37" t="str">
        <f t="shared" si="42"/>
        <v/>
      </c>
      <c r="F934" s="39" t="str">
        <f t="shared" si="43"/>
        <v>千葉県香取市</v>
      </c>
      <c r="G934" s="3">
        <v>949</v>
      </c>
      <c r="H934" s="37" t="s">
        <v>1224</v>
      </c>
      <c r="I934" s="37" t="s">
        <v>945</v>
      </c>
      <c r="J934" s="37" t="s">
        <v>740</v>
      </c>
      <c r="K934" s="37" t="s">
        <v>946</v>
      </c>
      <c r="L934" t="str">
        <f t="shared" si="44"/>
        <v>千葉県香取市</v>
      </c>
    </row>
    <row r="935" spans="1:12">
      <c r="A935" s="42">
        <v>12</v>
      </c>
      <c r="B935" s="37" t="s">
        <v>1186</v>
      </c>
      <c r="C935" s="37" t="s">
        <v>3919</v>
      </c>
      <c r="D935" s="37" t="s">
        <v>3923</v>
      </c>
      <c r="E935" s="37" t="str">
        <f t="shared" si="42"/>
        <v/>
      </c>
      <c r="F935" s="39" t="str">
        <f t="shared" si="43"/>
        <v>千葉県香取市</v>
      </c>
      <c r="G935" s="3">
        <v>948</v>
      </c>
      <c r="H935" s="37" t="s">
        <v>1223</v>
      </c>
      <c r="I935" s="37" t="s">
        <v>945</v>
      </c>
      <c r="J935" s="37" t="s">
        <v>740</v>
      </c>
      <c r="K935" s="37" t="s">
        <v>946</v>
      </c>
      <c r="L935" t="str">
        <f t="shared" si="44"/>
        <v>千葉県香取市</v>
      </c>
    </row>
    <row r="936" spans="1:12">
      <c r="A936" s="42">
        <v>12</v>
      </c>
      <c r="B936" s="37" t="s">
        <v>1186</v>
      </c>
      <c r="C936" s="37" t="s">
        <v>1198</v>
      </c>
      <c r="D936" s="37" t="s">
        <v>1198</v>
      </c>
      <c r="E936" s="37" t="str">
        <f t="shared" si="42"/>
        <v/>
      </c>
      <c r="F936" s="39" t="str">
        <f t="shared" si="43"/>
        <v>千葉県佐倉市</v>
      </c>
      <c r="G936" s="3">
        <v>917</v>
      </c>
      <c r="H936" s="37" t="s">
        <v>1198</v>
      </c>
      <c r="I936" s="37" t="s">
        <v>849</v>
      </c>
      <c r="J936" s="37" t="s">
        <v>380</v>
      </c>
      <c r="K936" s="37" t="s">
        <v>376</v>
      </c>
      <c r="L936" t="str">
        <f t="shared" si="44"/>
        <v>千葉県佐倉市</v>
      </c>
    </row>
    <row r="937" spans="1:12">
      <c r="A937" s="42">
        <v>12</v>
      </c>
      <c r="B937" s="37" t="s">
        <v>1186</v>
      </c>
      <c r="C937" s="37" t="s">
        <v>4139</v>
      </c>
      <c r="D937" s="37" t="s">
        <v>4140</v>
      </c>
      <c r="E937" s="37" t="str">
        <f t="shared" si="42"/>
        <v/>
      </c>
      <c r="F937" s="39" t="str">
        <f t="shared" si="43"/>
        <v>千葉県山武市</v>
      </c>
      <c r="G937" s="3">
        <v>961</v>
      </c>
      <c r="H937" s="37" t="s">
        <v>5586</v>
      </c>
      <c r="I937" s="37" t="s">
        <v>945</v>
      </c>
      <c r="J937" s="37" t="s">
        <v>380</v>
      </c>
      <c r="K937" s="37" t="s">
        <v>946</v>
      </c>
      <c r="L937" t="str">
        <f t="shared" si="44"/>
        <v>千葉県山武市</v>
      </c>
    </row>
    <row r="938" spans="1:12">
      <c r="A938" s="42">
        <v>12</v>
      </c>
      <c r="B938" s="37" t="s">
        <v>1186</v>
      </c>
      <c r="C938" s="37" t="s">
        <v>4139</v>
      </c>
      <c r="D938" s="37" t="s">
        <v>4141</v>
      </c>
      <c r="E938" s="37" t="str">
        <f t="shared" si="42"/>
        <v/>
      </c>
      <c r="F938" s="39" t="str">
        <f t="shared" si="43"/>
        <v>千葉県山武市</v>
      </c>
      <c r="G938" s="3">
        <v>963</v>
      </c>
      <c r="H938" s="37" t="s">
        <v>1236</v>
      </c>
      <c r="I938" s="37" t="s">
        <v>945</v>
      </c>
      <c r="J938" s="37" t="s">
        <v>380</v>
      </c>
      <c r="K938" s="37" t="s">
        <v>946</v>
      </c>
      <c r="L938" t="str">
        <f t="shared" si="44"/>
        <v>千葉県山武市</v>
      </c>
    </row>
    <row r="939" spans="1:12">
      <c r="A939" s="42">
        <v>12</v>
      </c>
      <c r="B939" s="37" t="s">
        <v>1186</v>
      </c>
      <c r="C939" s="37" t="s">
        <v>4139</v>
      </c>
      <c r="D939" s="37" t="s">
        <v>4142</v>
      </c>
      <c r="E939" s="37" t="str">
        <f t="shared" si="42"/>
        <v/>
      </c>
      <c r="F939" s="39" t="str">
        <f t="shared" si="43"/>
        <v>千葉県山武市</v>
      </c>
      <c r="G939" s="3">
        <v>960</v>
      </c>
      <c r="H939" s="37" t="s">
        <v>1234</v>
      </c>
      <c r="I939" s="37" t="s">
        <v>945</v>
      </c>
      <c r="J939" s="37" t="s">
        <v>380</v>
      </c>
      <c r="K939" s="37" t="s">
        <v>384</v>
      </c>
      <c r="L939" t="str">
        <f t="shared" si="44"/>
        <v>千葉県山武市</v>
      </c>
    </row>
    <row r="940" spans="1:12">
      <c r="A940" s="42">
        <v>12</v>
      </c>
      <c r="B940" s="37" t="s">
        <v>1186</v>
      </c>
      <c r="C940" s="37" t="s">
        <v>4139</v>
      </c>
      <c r="D940" s="37" t="s">
        <v>4143</v>
      </c>
      <c r="E940" s="37" t="str">
        <f t="shared" si="42"/>
        <v/>
      </c>
      <c r="F940" s="39" t="str">
        <f t="shared" si="43"/>
        <v>千葉県山武市</v>
      </c>
      <c r="G940" s="3">
        <v>962</v>
      </c>
      <c r="H940" s="37" t="s">
        <v>1235</v>
      </c>
      <c r="I940" s="37" t="s">
        <v>945</v>
      </c>
      <c r="J940" s="37" t="s">
        <v>380</v>
      </c>
      <c r="K940" s="37" t="s">
        <v>384</v>
      </c>
      <c r="L940" t="str">
        <f t="shared" si="44"/>
        <v>千葉県山武市</v>
      </c>
    </row>
    <row r="941" spans="1:12">
      <c r="A941" s="42">
        <v>12</v>
      </c>
      <c r="B941" s="37" t="s">
        <v>1186</v>
      </c>
      <c r="C941" s="37" t="s">
        <v>1211</v>
      </c>
      <c r="D941" s="37"/>
      <c r="E941" s="37" t="str">
        <f t="shared" si="42"/>
        <v>四街道市</v>
      </c>
      <c r="F941" s="39" t="str">
        <f t="shared" si="43"/>
        <v>千葉県四街道市</v>
      </c>
      <c r="G941" s="3">
        <v>933</v>
      </c>
      <c r="H941" s="37" t="s">
        <v>1211</v>
      </c>
      <c r="I941" s="37" t="s">
        <v>945</v>
      </c>
      <c r="J941" s="37" t="s">
        <v>380</v>
      </c>
      <c r="K941" s="37" t="s">
        <v>946</v>
      </c>
      <c r="L941" t="str">
        <f t="shared" si="44"/>
        <v>千葉県四街道市</v>
      </c>
    </row>
    <row r="942" spans="1:12">
      <c r="A942" s="42">
        <v>12</v>
      </c>
      <c r="B942" s="37" t="s">
        <v>1186</v>
      </c>
      <c r="C942" s="37" t="s">
        <v>1203</v>
      </c>
      <c r="D942" s="37" t="s">
        <v>1203</v>
      </c>
      <c r="E942" s="37" t="str">
        <f t="shared" si="42"/>
        <v/>
      </c>
      <c r="F942" s="39" t="str">
        <f t="shared" si="43"/>
        <v>千葉県市原市</v>
      </c>
      <c r="G942" s="3">
        <v>924</v>
      </c>
      <c r="H942" s="37" t="s">
        <v>1203</v>
      </c>
      <c r="I942" s="37" t="s">
        <v>945</v>
      </c>
      <c r="J942" s="37" t="s">
        <v>380</v>
      </c>
      <c r="K942" s="37" t="s">
        <v>384</v>
      </c>
      <c r="L942" t="str">
        <f t="shared" si="44"/>
        <v>千葉県市原市</v>
      </c>
    </row>
    <row r="943" spans="1:12">
      <c r="A943" s="42">
        <v>12</v>
      </c>
      <c r="B943" s="37" t="s">
        <v>1186</v>
      </c>
      <c r="C943" s="37" t="s">
        <v>1189</v>
      </c>
      <c r="D943" s="37" t="s">
        <v>1189</v>
      </c>
      <c r="E943" s="37" t="str">
        <f t="shared" si="42"/>
        <v/>
      </c>
      <c r="F943" s="39" t="str">
        <f t="shared" si="43"/>
        <v>千葉県市川市</v>
      </c>
      <c r="G943" s="3">
        <v>908</v>
      </c>
      <c r="H943" s="37" t="s">
        <v>1189</v>
      </c>
      <c r="I943" s="37" t="s">
        <v>945</v>
      </c>
      <c r="J943" s="37" t="s">
        <v>380</v>
      </c>
      <c r="K943" s="37" t="s">
        <v>384</v>
      </c>
      <c r="L943" t="str">
        <f t="shared" si="44"/>
        <v>千葉県市川市</v>
      </c>
    </row>
    <row r="944" spans="1:12">
      <c r="A944" s="42">
        <v>12</v>
      </c>
      <c r="B944" s="37" t="s">
        <v>1186</v>
      </c>
      <c r="C944" s="37" t="s">
        <v>1237</v>
      </c>
      <c r="D944" s="37" t="s">
        <v>1237</v>
      </c>
      <c r="E944" s="37" t="str">
        <f t="shared" si="42"/>
        <v/>
      </c>
      <c r="F944" s="39" t="str">
        <f t="shared" si="43"/>
        <v>千葉県芝山町</v>
      </c>
      <c r="G944" s="3">
        <v>965</v>
      </c>
      <c r="H944" s="37" t="s">
        <v>1237</v>
      </c>
      <c r="I944" s="37" t="s">
        <v>945</v>
      </c>
      <c r="J944" s="37" t="s">
        <v>380</v>
      </c>
      <c r="K944" s="37" t="s">
        <v>946</v>
      </c>
      <c r="L944" t="str">
        <f t="shared" si="44"/>
        <v>千葉県芝山町</v>
      </c>
    </row>
    <row r="945" spans="1:12">
      <c r="A945" s="42">
        <v>12</v>
      </c>
      <c r="B945" s="37" t="s">
        <v>1186</v>
      </c>
      <c r="C945" s="37" t="s">
        <v>1216</v>
      </c>
      <c r="D945" s="37"/>
      <c r="E945" s="37" t="str">
        <f t="shared" si="42"/>
        <v>酒々井町</v>
      </c>
      <c r="F945" s="39" t="str">
        <f t="shared" si="43"/>
        <v>千葉県酒々井町</v>
      </c>
      <c r="G945" s="3">
        <v>940</v>
      </c>
      <c r="H945" s="37" t="s">
        <v>1216</v>
      </c>
      <c r="I945" s="37" t="s">
        <v>849</v>
      </c>
      <c r="J945" s="37" t="s">
        <v>380</v>
      </c>
      <c r="K945" s="37" t="s">
        <v>376</v>
      </c>
      <c r="L945" t="str">
        <f t="shared" si="44"/>
        <v>千葉県酒々井町</v>
      </c>
    </row>
    <row r="946" spans="1:12">
      <c r="A946" s="42">
        <v>12</v>
      </c>
      <c r="B946" s="37" t="s">
        <v>1186</v>
      </c>
      <c r="C946" s="37" t="s">
        <v>1200</v>
      </c>
      <c r="D946" s="37"/>
      <c r="E946" s="37" t="str">
        <f t="shared" si="42"/>
        <v>習志野市</v>
      </c>
      <c r="F946" s="39" t="str">
        <f t="shared" si="43"/>
        <v>千葉県習志野市</v>
      </c>
      <c r="G946" s="3">
        <v>921</v>
      </c>
      <c r="H946" s="37" t="s">
        <v>1200</v>
      </c>
      <c r="I946" s="37" t="s">
        <v>945</v>
      </c>
      <c r="J946" s="37" t="s">
        <v>380</v>
      </c>
      <c r="K946" s="37" t="s">
        <v>384</v>
      </c>
      <c r="L946" t="str">
        <f t="shared" si="44"/>
        <v>千葉県習志野市</v>
      </c>
    </row>
    <row r="947" spans="1:12">
      <c r="A947" s="42">
        <v>12</v>
      </c>
      <c r="B947" s="37" t="s">
        <v>1186</v>
      </c>
      <c r="C947" s="37" t="s">
        <v>1202</v>
      </c>
      <c r="D947" s="37" t="s">
        <v>1202</v>
      </c>
      <c r="E947" s="37" t="str">
        <f t="shared" si="42"/>
        <v/>
      </c>
      <c r="F947" s="39" t="str">
        <f t="shared" si="43"/>
        <v>千葉県勝浦市</v>
      </c>
      <c r="G947" s="3">
        <v>923</v>
      </c>
      <c r="H947" s="37" t="s">
        <v>1202</v>
      </c>
      <c r="I947" s="37" t="s">
        <v>945</v>
      </c>
      <c r="J947" s="37" t="s">
        <v>380</v>
      </c>
      <c r="K947" s="37" t="s">
        <v>378</v>
      </c>
      <c r="L947" t="str">
        <f t="shared" si="44"/>
        <v>千葉県勝浦市</v>
      </c>
    </row>
    <row r="948" spans="1:12">
      <c r="A948" s="42">
        <v>12</v>
      </c>
      <c r="B948" s="37" t="s">
        <v>1186</v>
      </c>
      <c r="C948" s="37" t="s">
        <v>1193</v>
      </c>
      <c r="D948" s="37" t="s">
        <v>1193</v>
      </c>
      <c r="E948" s="37" t="str">
        <f t="shared" si="42"/>
        <v/>
      </c>
      <c r="F948" s="39" t="str">
        <f t="shared" si="43"/>
        <v>千葉県松戸市</v>
      </c>
      <c r="G948" s="3">
        <v>912</v>
      </c>
      <c r="H948" s="37" t="s">
        <v>1193</v>
      </c>
      <c r="I948" s="37" t="s">
        <v>945</v>
      </c>
      <c r="J948" s="37" t="s">
        <v>380</v>
      </c>
      <c r="K948" s="37" t="s">
        <v>384</v>
      </c>
      <c r="L948" t="str">
        <f t="shared" si="44"/>
        <v>千葉県松戸市</v>
      </c>
    </row>
    <row r="949" spans="1:12">
      <c r="A949" s="42">
        <v>12</v>
      </c>
      <c r="B949" s="37" t="s">
        <v>1186</v>
      </c>
      <c r="C949" s="37" t="s">
        <v>1221</v>
      </c>
      <c r="D949" s="37" t="s">
        <v>1221</v>
      </c>
      <c r="E949" s="37" t="str">
        <f t="shared" si="42"/>
        <v/>
      </c>
      <c r="F949" s="39" t="str">
        <f t="shared" si="43"/>
        <v>千葉県神崎町</v>
      </c>
      <c r="G949" s="3">
        <v>946</v>
      </c>
      <c r="H949" s="37" t="s">
        <v>1221</v>
      </c>
      <c r="I949" s="37" t="s">
        <v>849</v>
      </c>
      <c r="J949" s="37" t="s">
        <v>380</v>
      </c>
      <c r="K949" s="37" t="s">
        <v>376</v>
      </c>
      <c r="L949" t="str">
        <f t="shared" si="44"/>
        <v>千葉県神崎町</v>
      </c>
    </row>
    <row r="950" spans="1:12">
      <c r="A950" s="42">
        <v>12</v>
      </c>
      <c r="B950" s="37" t="s">
        <v>1186</v>
      </c>
      <c r="C950" s="37" t="s">
        <v>4480</v>
      </c>
      <c r="D950" s="37" t="s">
        <v>4481</v>
      </c>
      <c r="E950" s="37" t="str">
        <f t="shared" si="42"/>
        <v/>
      </c>
      <c r="F950" s="39" t="str">
        <f t="shared" si="43"/>
        <v>千葉県成田市</v>
      </c>
      <c r="G950" s="3">
        <v>945</v>
      </c>
      <c r="H950" s="37" t="s">
        <v>5587</v>
      </c>
      <c r="I950" s="37" t="s">
        <v>849</v>
      </c>
      <c r="J950" s="37" t="s">
        <v>380</v>
      </c>
      <c r="K950" s="37" t="s">
        <v>376</v>
      </c>
      <c r="L950" t="str">
        <f t="shared" si="44"/>
        <v>千葉県成田市</v>
      </c>
    </row>
    <row r="951" spans="1:12">
      <c r="A951" s="42">
        <v>12</v>
      </c>
      <c r="B951" s="37" t="s">
        <v>1186</v>
      </c>
      <c r="C951" s="37" t="s">
        <v>4480</v>
      </c>
      <c r="D951" s="37"/>
      <c r="E951" s="37" t="str">
        <f t="shared" si="42"/>
        <v>成田市</v>
      </c>
      <c r="F951" s="39" t="str">
        <f t="shared" si="43"/>
        <v>千葉県成田市</v>
      </c>
      <c r="G951" s="3">
        <v>916</v>
      </c>
      <c r="H951" s="37" t="s">
        <v>1197</v>
      </c>
      <c r="I951" s="37" t="s">
        <v>849</v>
      </c>
      <c r="J951" s="37" t="s">
        <v>380</v>
      </c>
      <c r="K951" s="37" t="s">
        <v>376</v>
      </c>
      <c r="L951" t="str">
        <f t="shared" si="44"/>
        <v>千葉県成田市</v>
      </c>
    </row>
    <row r="952" spans="1:12">
      <c r="A952" s="42">
        <v>12</v>
      </c>
      <c r="B952" s="37" t="s">
        <v>1186</v>
      </c>
      <c r="C952" s="37" t="s">
        <v>4480</v>
      </c>
      <c r="D952" s="37" t="s">
        <v>4482</v>
      </c>
      <c r="E952" s="37" t="str">
        <f t="shared" si="42"/>
        <v/>
      </c>
      <c r="F952" s="39" t="str">
        <f t="shared" si="43"/>
        <v>千葉県成田市</v>
      </c>
      <c r="G952" s="3">
        <v>947</v>
      </c>
      <c r="H952" s="37" t="s">
        <v>1222</v>
      </c>
      <c r="I952" s="37" t="s">
        <v>849</v>
      </c>
      <c r="J952" s="37" t="s">
        <v>380</v>
      </c>
      <c r="K952" s="37" t="s">
        <v>376</v>
      </c>
      <c r="L952" t="str">
        <f t="shared" si="44"/>
        <v>千葉県成田市</v>
      </c>
    </row>
    <row r="953" spans="1:12">
      <c r="A953" s="42">
        <v>12</v>
      </c>
      <c r="B953" s="37" t="s">
        <v>1186</v>
      </c>
      <c r="C953" s="37" t="s">
        <v>1187</v>
      </c>
      <c r="D953" s="37" t="s">
        <v>1187</v>
      </c>
      <c r="E953" s="37" t="str">
        <f t="shared" si="42"/>
        <v/>
      </c>
      <c r="F953" s="39" t="str">
        <f t="shared" si="43"/>
        <v>千葉県千葉市</v>
      </c>
      <c r="G953" s="3">
        <v>906</v>
      </c>
      <c r="H953" s="37" t="s">
        <v>1187</v>
      </c>
      <c r="I953" s="37" t="s">
        <v>945</v>
      </c>
      <c r="J953" s="37" t="s">
        <v>380</v>
      </c>
      <c r="K953" s="37" t="s">
        <v>384</v>
      </c>
      <c r="L953" t="str">
        <f t="shared" si="44"/>
        <v>千葉県千葉市</v>
      </c>
    </row>
    <row r="954" spans="1:12">
      <c r="A954" s="42">
        <v>12</v>
      </c>
      <c r="B954" s="37" t="s">
        <v>1186</v>
      </c>
      <c r="C954" s="37" t="s">
        <v>1190</v>
      </c>
      <c r="D954" s="37" t="s">
        <v>1190</v>
      </c>
      <c r="E954" s="37" t="str">
        <f t="shared" si="42"/>
        <v/>
      </c>
      <c r="F954" s="39" t="str">
        <f t="shared" si="43"/>
        <v>千葉県船橋市</v>
      </c>
      <c r="G954" s="3">
        <v>909</v>
      </c>
      <c r="H954" s="37" t="s">
        <v>1190</v>
      </c>
      <c r="I954" s="37" t="s">
        <v>945</v>
      </c>
      <c r="J954" s="37" t="s">
        <v>380</v>
      </c>
      <c r="K954" s="37" t="s">
        <v>384</v>
      </c>
      <c r="L954" t="str">
        <f t="shared" si="44"/>
        <v>千葉県船橋市</v>
      </c>
    </row>
    <row r="955" spans="1:12">
      <c r="A955" s="42">
        <v>12</v>
      </c>
      <c r="B955" s="37" t="s">
        <v>1186</v>
      </c>
      <c r="C955" s="37" t="s">
        <v>4520</v>
      </c>
      <c r="D955" s="37" t="s">
        <v>4807</v>
      </c>
      <c r="E955" s="37" t="str">
        <f t="shared" si="42"/>
        <v/>
      </c>
      <c r="F955" s="39" t="str">
        <f t="shared" si="43"/>
        <v>千葉県匝瑳市</v>
      </c>
      <c r="G955" s="3">
        <v>919</v>
      </c>
      <c r="H955" s="37" t="s">
        <v>5588</v>
      </c>
      <c r="I955" s="37" t="s">
        <v>945</v>
      </c>
      <c r="J955" s="37" t="s">
        <v>740</v>
      </c>
      <c r="K955" s="37" t="s">
        <v>946</v>
      </c>
      <c r="L955" t="str">
        <f t="shared" si="44"/>
        <v>千葉県匝瑳市</v>
      </c>
    </row>
    <row r="956" spans="1:12">
      <c r="A956" s="42">
        <v>12</v>
      </c>
      <c r="B956" s="37" t="s">
        <v>1186</v>
      </c>
      <c r="C956" s="37" t="s">
        <v>4520</v>
      </c>
      <c r="D956" s="37" t="s">
        <v>4808</v>
      </c>
      <c r="E956" s="37" t="str">
        <f t="shared" si="42"/>
        <v/>
      </c>
      <c r="F956" s="39" t="str">
        <f t="shared" si="43"/>
        <v>千葉県匝瑳市</v>
      </c>
      <c r="G956" s="3">
        <v>957</v>
      </c>
      <c r="H956" s="37" t="s">
        <v>1231</v>
      </c>
      <c r="I956" s="37" t="s">
        <v>945</v>
      </c>
      <c r="J956" s="37" t="s">
        <v>740</v>
      </c>
      <c r="K956" s="37" t="s">
        <v>384</v>
      </c>
      <c r="L956" t="str">
        <f t="shared" si="44"/>
        <v>千葉県匝瑳市</v>
      </c>
    </row>
    <row r="957" spans="1:12">
      <c r="A957" s="42">
        <v>12</v>
      </c>
      <c r="B957" s="37" t="s">
        <v>1186</v>
      </c>
      <c r="C957" s="37" t="s">
        <v>1212</v>
      </c>
      <c r="D957" s="37"/>
      <c r="E957" s="37" t="str">
        <f t="shared" si="42"/>
        <v>袖ケ浦市</v>
      </c>
      <c r="F957" s="39" t="str">
        <f t="shared" si="43"/>
        <v>千葉県袖ケ浦市</v>
      </c>
      <c r="G957" s="3">
        <v>934</v>
      </c>
      <c r="H957" s="37" t="s">
        <v>1212</v>
      </c>
      <c r="I957" s="37" t="s">
        <v>945</v>
      </c>
      <c r="J957" s="37" t="s">
        <v>380</v>
      </c>
      <c r="K957" s="37" t="s">
        <v>384</v>
      </c>
      <c r="L957" t="str">
        <f t="shared" si="44"/>
        <v>千葉県袖ケ浦市</v>
      </c>
    </row>
    <row r="958" spans="1:12">
      <c r="A958" s="42">
        <v>12</v>
      </c>
      <c r="B958" s="37" t="s">
        <v>1186</v>
      </c>
      <c r="C958" s="37" t="s">
        <v>1225</v>
      </c>
      <c r="D958" s="37" t="s">
        <v>1225</v>
      </c>
      <c r="E958" s="37" t="str">
        <f t="shared" si="42"/>
        <v/>
      </c>
      <c r="F958" s="39" t="str">
        <f t="shared" si="43"/>
        <v>千葉県多古町</v>
      </c>
      <c r="G958" s="3">
        <v>951</v>
      </c>
      <c r="H958" s="37" t="s">
        <v>1225</v>
      </c>
      <c r="I958" s="37" t="s">
        <v>945</v>
      </c>
      <c r="J958" s="37" t="s">
        <v>740</v>
      </c>
      <c r="K958" s="37" t="s">
        <v>946</v>
      </c>
      <c r="L958" t="str">
        <f t="shared" si="44"/>
        <v>千葉県多古町</v>
      </c>
    </row>
    <row r="959" spans="1:12">
      <c r="A959" s="42">
        <v>12</v>
      </c>
      <c r="B959" s="37" t="s">
        <v>1186</v>
      </c>
      <c r="C959" s="37" t="s">
        <v>1244</v>
      </c>
      <c r="D959" s="37"/>
      <c r="E959" s="37" t="str">
        <f t="shared" si="42"/>
        <v>大多喜町</v>
      </c>
      <c r="F959" s="39" t="str">
        <f t="shared" si="43"/>
        <v>千葉県大多喜町</v>
      </c>
      <c r="G959" s="3">
        <v>972</v>
      </c>
      <c r="H959" s="37" t="s">
        <v>1244</v>
      </c>
      <c r="I959" s="37" t="s">
        <v>945</v>
      </c>
      <c r="J959" s="37" t="s">
        <v>380</v>
      </c>
      <c r="K959" s="37" t="s">
        <v>384</v>
      </c>
      <c r="L959" t="str">
        <f t="shared" si="44"/>
        <v>千葉県大多喜町</v>
      </c>
    </row>
    <row r="960" spans="1:12">
      <c r="A960" s="42">
        <v>12</v>
      </c>
      <c r="B960" s="37" t="s">
        <v>1186</v>
      </c>
      <c r="C960" s="37" t="s">
        <v>1232</v>
      </c>
      <c r="D960" s="37"/>
      <c r="E960" s="37" t="str">
        <f t="shared" si="42"/>
        <v>大網白里町</v>
      </c>
      <c r="F960" s="39" t="str">
        <f t="shared" si="43"/>
        <v>千葉県大網白里町</v>
      </c>
      <c r="G960" s="3">
        <v>958</v>
      </c>
      <c r="H960" s="37" t="s">
        <v>1232</v>
      </c>
      <c r="I960" s="37" t="s">
        <v>945</v>
      </c>
      <c r="J960" s="37" t="s">
        <v>380</v>
      </c>
      <c r="K960" s="37" t="s">
        <v>384</v>
      </c>
      <c r="L960" t="str">
        <f t="shared" si="44"/>
        <v>千葉県大網白里町</v>
      </c>
    </row>
    <row r="961" spans="1:12">
      <c r="A961" s="42">
        <v>12</v>
      </c>
      <c r="B961" s="37" t="s">
        <v>1186</v>
      </c>
      <c r="C961" s="37" t="s">
        <v>1188</v>
      </c>
      <c r="D961" s="37" t="s">
        <v>1188</v>
      </c>
      <c r="E961" s="37" t="str">
        <f t="shared" si="42"/>
        <v/>
      </c>
      <c r="F961" s="39" t="str">
        <f t="shared" si="43"/>
        <v>千葉県銚子市</v>
      </c>
      <c r="G961" s="3">
        <v>907</v>
      </c>
      <c r="H961" s="37" t="s">
        <v>1188</v>
      </c>
      <c r="I961" s="37" t="s">
        <v>970</v>
      </c>
      <c r="J961" s="37" t="s">
        <v>740</v>
      </c>
      <c r="K961" s="37" t="s">
        <v>946</v>
      </c>
      <c r="L961" t="str">
        <f t="shared" si="44"/>
        <v>千葉県銚子市</v>
      </c>
    </row>
    <row r="962" spans="1:12">
      <c r="A962" s="42">
        <v>12</v>
      </c>
      <c r="B962" s="37" t="s">
        <v>1186</v>
      </c>
      <c r="C962" s="37" t="s">
        <v>1240</v>
      </c>
      <c r="D962" s="37" t="s">
        <v>1240</v>
      </c>
      <c r="E962" s="37" t="str">
        <f t="shared" si="42"/>
        <v/>
      </c>
      <c r="F962" s="39" t="str">
        <f t="shared" si="43"/>
        <v>千葉県長生村</v>
      </c>
      <c r="G962" s="3">
        <v>968</v>
      </c>
      <c r="H962" s="37" t="s">
        <v>1240</v>
      </c>
      <c r="I962" s="37" t="s">
        <v>945</v>
      </c>
      <c r="J962" s="37" t="s">
        <v>380</v>
      </c>
      <c r="K962" s="37" t="s">
        <v>384</v>
      </c>
      <c r="L962" t="str">
        <f t="shared" si="44"/>
        <v>千葉県長生村</v>
      </c>
    </row>
    <row r="963" spans="1:12">
      <c r="A963" s="42">
        <v>12</v>
      </c>
      <c r="B963" s="37" t="s">
        <v>1186</v>
      </c>
      <c r="C963" s="37" t="s">
        <v>1243</v>
      </c>
      <c r="D963" s="37" t="s">
        <v>1243</v>
      </c>
      <c r="E963" s="37" t="str">
        <f t="shared" ref="E963:E1026" si="45">IF(D963="",C963,"")</f>
        <v/>
      </c>
      <c r="F963" s="39" t="str">
        <f t="shared" ref="F963:F1026" si="46">B963&amp;C963</f>
        <v>千葉県長南町</v>
      </c>
      <c r="G963" s="3">
        <v>971</v>
      </c>
      <c r="H963" s="37" t="s">
        <v>1243</v>
      </c>
      <c r="I963" s="37" t="s">
        <v>945</v>
      </c>
      <c r="J963" s="37" t="s">
        <v>380</v>
      </c>
      <c r="K963" s="37" t="s">
        <v>384</v>
      </c>
      <c r="L963" t="str">
        <f t="shared" ref="L963:L1026" si="47">F963</f>
        <v>千葉県長南町</v>
      </c>
    </row>
    <row r="964" spans="1:12">
      <c r="A964" s="42">
        <v>12</v>
      </c>
      <c r="B964" s="37" t="s">
        <v>1186</v>
      </c>
      <c r="C964" s="37" t="s">
        <v>1242</v>
      </c>
      <c r="D964" s="37" t="s">
        <v>1242</v>
      </c>
      <c r="E964" s="37" t="str">
        <f t="shared" si="45"/>
        <v/>
      </c>
      <c r="F964" s="39" t="str">
        <f t="shared" si="46"/>
        <v>千葉県長柄町</v>
      </c>
      <c r="G964" s="3">
        <v>970</v>
      </c>
      <c r="H964" s="37" t="s">
        <v>1242</v>
      </c>
      <c r="I964" s="37" t="s">
        <v>945</v>
      </c>
      <c r="J964" s="37" t="s">
        <v>380</v>
      </c>
      <c r="K964" s="37" t="s">
        <v>384</v>
      </c>
      <c r="L964" t="str">
        <f t="shared" si="47"/>
        <v>千葉県長柄町</v>
      </c>
    </row>
    <row r="965" spans="1:12">
      <c r="A965" s="42">
        <v>12</v>
      </c>
      <c r="B965" s="37" t="s">
        <v>1186</v>
      </c>
      <c r="C965" s="37" t="s">
        <v>1199</v>
      </c>
      <c r="D965" s="37" t="s">
        <v>1199</v>
      </c>
      <c r="E965" s="37" t="str">
        <f t="shared" si="45"/>
        <v/>
      </c>
      <c r="F965" s="39" t="str">
        <f t="shared" si="46"/>
        <v>千葉県東金市</v>
      </c>
      <c r="G965" s="3">
        <v>918</v>
      </c>
      <c r="H965" s="37" t="s">
        <v>1199</v>
      </c>
      <c r="I965" s="37" t="s">
        <v>945</v>
      </c>
      <c r="J965" s="37" t="s">
        <v>380</v>
      </c>
      <c r="K965" s="37" t="s">
        <v>384</v>
      </c>
      <c r="L965" t="str">
        <f t="shared" si="47"/>
        <v>千葉県東金市</v>
      </c>
    </row>
    <row r="966" spans="1:12">
      <c r="A966" s="42">
        <v>12</v>
      </c>
      <c r="B966" s="37" t="s">
        <v>1186</v>
      </c>
      <c r="C966" s="37" t="s">
        <v>1227</v>
      </c>
      <c r="D966" s="37" t="s">
        <v>1227</v>
      </c>
      <c r="E966" s="37" t="str">
        <f t="shared" si="45"/>
        <v/>
      </c>
      <c r="F966" s="39" t="str">
        <f t="shared" si="46"/>
        <v>千葉県東庄町</v>
      </c>
      <c r="G966" s="3">
        <v>953</v>
      </c>
      <c r="H966" s="37" t="s">
        <v>1227</v>
      </c>
      <c r="I966" s="37" t="s">
        <v>945</v>
      </c>
      <c r="J966" s="37" t="s">
        <v>740</v>
      </c>
      <c r="K966" s="37" t="s">
        <v>946</v>
      </c>
      <c r="L966" t="str">
        <f t="shared" si="47"/>
        <v>千葉県東庄町</v>
      </c>
    </row>
    <row r="967" spans="1:12">
      <c r="A967" s="42">
        <v>12</v>
      </c>
      <c r="B967" s="37" t="s">
        <v>1186</v>
      </c>
      <c r="C967" s="37" t="s">
        <v>4640</v>
      </c>
      <c r="D967" s="37" t="s">
        <v>5140</v>
      </c>
      <c r="E967" s="37" t="str">
        <f t="shared" si="45"/>
        <v/>
      </c>
      <c r="F967" s="39" t="str">
        <f t="shared" si="46"/>
        <v>千葉県南房総市</v>
      </c>
      <c r="G967" s="3">
        <v>983</v>
      </c>
      <c r="H967" s="37" t="s">
        <v>5589</v>
      </c>
      <c r="I967" s="37" t="s">
        <v>945</v>
      </c>
      <c r="J967" s="37" t="s">
        <v>740</v>
      </c>
      <c r="K967" s="37" t="s">
        <v>378</v>
      </c>
      <c r="L967" t="str">
        <f t="shared" si="47"/>
        <v>千葉県南房総市</v>
      </c>
    </row>
    <row r="968" spans="1:12">
      <c r="A968" s="42">
        <v>12</v>
      </c>
      <c r="B968" s="37" t="s">
        <v>1186</v>
      </c>
      <c r="C968" s="37" t="s">
        <v>4640</v>
      </c>
      <c r="D968" s="37" t="s">
        <v>5141</v>
      </c>
      <c r="E968" s="37" t="str">
        <f t="shared" si="45"/>
        <v/>
      </c>
      <c r="F968" s="39" t="str">
        <f t="shared" si="46"/>
        <v>千葉県南房総市</v>
      </c>
      <c r="G968" s="3">
        <v>980</v>
      </c>
      <c r="H968" s="37" t="s">
        <v>1251</v>
      </c>
      <c r="I968" s="37" t="s">
        <v>945</v>
      </c>
      <c r="J968" s="37" t="s">
        <v>740</v>
      </c>
      <c r="K968" s="37" t="s">
        <v>378</v>
      </c>
      <c r="L968" t="str">
        <f t="shared" si="47"/>
        <v>千葉県南房総市</v>
      </c>
    </row>
    <row r="969" spans="1:12">
      <c r="A969" s="42">
        <v>12</v>
      </c>
      <c r="B969" s="37" t="s">
        <v>1186</v>
      </c>
      <c r="C969" s="37" t="s">
        <v>4640</v>
      </c>
      <c r="D969" s="37" t="s">
        <v>5142</v>
      </c>
      <c r="E969" s="37" t="str">
        <f t="shared" si="45"/>
        <v/>
      </c>
      <c r="F969" s="39" t="str">
        <f t="shared" si="46"/>
        <v>千葉県南房総市</v>
      </c>
      <c r="G969" s="3">
        <v>982</v>
      </c>
      <c r="H969" s="37" t="s">
        <v>1253</v>
      </c>
      <c r="I969" s="37" t="s">
        <v>945</v>
      </c>
      <c r="J969" s="37" t="s">
        <v>740</v>
      </c>
      <c r="K969" s="37" t="s">
        <v>378</v>
      </c>
      <c r="L969" t="str">
        <f t="shared" si="47"/>
        <v>千葉県南房総市</v>
      </c>
    </row>
    <row r="970" spans="1:12">
      <c r="A970" s="42">
        <v>12</v>
      </c>
      <c r="B970" s="37" t="s">
        <v>1186</v>
      </c>
      <c r="C970" s="37" t="s">
        <v>4640</v>
      </c>
      <c r="D970" s="37" t="s">
        <v>4662</v>
      </c>
      <c r="E970" s="37" t="str">
        <f t="shared" si="45"/>
        <v/>
      </c>
      <c r="F970" s="39" t="str">
        <f t="shared" si="46"/>
        <v>千葉県南房総市</v>
      </c>
      <c r="G970" s="3">
        <v>981</v>
      </c>
      <c r="H970" s="37" t="s">
        <v>1252</v>
      </c>
      <c r="I970" s="37" t="s">
        <v>945</v>
      </c>
      <c r="J970" s="37" t="s">
        <v>740</v>
      </c>
      <c r="K970" s="37" t="s">
        <v>413</v>
      </c>
      <c r="L970" t="str">
        <f t="shared" si="47"/>
        <v>千葉県南房総市</v>
      </c>
    </row>
    <row r="971" spans="1:12">
      <c r="A971" s="42">
        <v>12</v>
      </c>
      <c r="B971" s="37" t="s">
        <v>1186</v>
      </c>
      <c r="C971" s="37" t="s">
        <v>4640</v>
      </c>
      <c r="D971" s="37" t="s">
        <v>5143</v>
      </c>
      <c r="E971" s="37" t="str">
        <f t="shared" si="45"/>
        <v/>
      </c>
      <c r="F971" s="39" t="str">
        <f t="shared" si="46"/>
        <v>千葉県南房総市</v>
      </c>
      <c r="G971" s="3">
        <v>977</v>
      </c>
      <c r="H971" s="37" t="s">
        <v>1248</v>
      </c>
      <c r="I971" s="37" t="s">
        <v>945</v>
      </c>
      <c r="J971" s="37" t="s">
        <v>740</v>
      </c>
      <c r="K971" s="37" t="s">
        <v>378</v>
      </c>
      <c r="L971" t="str">
        <f t="shared" si="47"/>
        <v>千葉県南房総市</v>
      </c>
    </row>
    <row r="972" spans="1:12">
      <c r="A972" s="42">
        <v>12</v>
      </c>
      <c r="B972" s="37" t="s">
        <v>1186</v>
      </c>
      <c r="C972" s="37" t="s">
        <v>4640</v>
      </c>
      <c r="D972" s="37" t="s">
        <v>5144</v>
      </c>
      <c r="E972" s="37" t="str">
        <f t="shared" si="45"/>
        <v/>
      </c>
      <c r="F972" s="39" t="str">
        <f t="shared" si="46"/>
        <v>千葉県南房総市</v>
      </c>
      <c r="G972" s="3">
        <v>978</v>
      </c>
      <c r="H972" s="37" t="s">
        <v>1249</v>
      </c>
      <c r="I972" s="37" t="s">
        <v>945</v>
      </c>
      <c r="J972" s="37" t="s">
        <v>740</v>
      </c>
      <c r="K972" s="37" t="s">
        <v>384</v>
      </c>
      <c r="L972" t="str">
        <f t="shared" si="47"/>
        <v>千葉県南房総市</v>
      </c>
    </row>
    <row r="973" spans="1:12">
      <c r="A973" s="42">
        <v>12</v>
      </c>
      <c r="B973" s="37" t="s">
        <v>1186</v>
      </c>
      <c r="C973" s="37" t="s">
        <v>4640</v>
      </c>
      <c r="D973" s="37" t="s">
        <v>5145</v>
      </c>
      <c r="E973" s="37" t="str">
        <f t="shared" si="45"/>
        <v/>
      </c>
      <c r="F973" s="39" t="str">
        <f t="shared" si="46"/>
        <v>千葉県南房総市</v>
      </c>
      <c r="G973" s="3">
        <v>984</v>
      </c>
      <c r="H973" s="37" t="s">
        <v>1254</v>
      </c>
      <c r="I973" s="37" t="s">
        <v>945</v>
      </c>
      <c r="J973" s="37" t="s">
        <v>740</v>
      </c>
      <c r="K973" s="37" t="s">
        <v>378</v>
      </c>
      <c r="L973" t="str">
        <f t="shared" si="47"/>
        <v>千葉県南房総市</v>
      </c>
    </row>
    <row r="974" spans="1:12">
      <c r="A974" s="42">
        <v>12</v>
      </c>
      <c r="B974" s="37" t="s">
        <v>1186</v>
      </c>
      <c r="C974" s="37" t="s">
        <v>4658</v>
      </c>
      <c r="D974" s="37" t="s">
        <v>5183</v>
      </c>
      <c r="E974" s="37" t="str">
        <f t="shared" si="45"/>
        <v/>
      </c>
      <c r="F974" s="39" t="str">
        <f t="shared" si="46"/>
        <v>千葉県柏市</v>
      </c>
      <c r="G974" s="3">
        <v>939</v>
      </c>
      <c r="H974" s="37" t="s">
        <v>5590</v>
      </c>
      <c r="I974" s="37" t="s">
        <v>945</v>
      </c>
      <c r="J974" s="37" t="s">
        <v>380</v>
      </c>
      <c r="K974" s="37" t="s">
        <v>946</v>
      </c>
      <c r="L974" t="str">
        <f t="shared" si="47"/>
        <v>千葉県柏市</v>
      </c>
    </row>
    <row r="975" spans="1:12">
      <c r="A975" s="42">
        <v>12</v>
      </c>
      <c r="B975" s="37" t="s">
        <v>1186</v>
      </c>
      <c r="C975" s="37" t="s">
        <v>4658</v>
      </c>
      <c r="D975" s="37"/>
      <c r="E975" s="37" t="str">
        <f t="shared" si="45"/>
        <v>柏市</v>
      </c>
      <c r="F975" s="39" t="str">
        <f t="shared" si="46"/>
        <v>千葉県柏市</v>
      </c>
      <c r="G975" s="3">
        <v>922</v>
      </c>
      <c r="H975" s="37" t="s">
        <v>1201</v>
      </c>
      <c r="I975" s="37" t="s">
        <v>945</v>
      </c>
      <c r="J975" s="37" t="s">
        <v>380</v>
      </c>
      <c r="K975" s="37" t="s">
        <v>946</v>
      </c>
      <c r="L975" t="str">
        <f t="shared" si="47"/>
        <v>千葉県柏市</v>
      </c>
    </row>
    <row r="976" spans="1:12">
      <c r="A976" s="42">
        <v>12</v>
      </c>
      <c r="B976" s="37" t="s">
        <v>1186</v>
      </c>
      <c r="C976" s="37" t="s">
        <v>1214</v>
      </c>
      <c r="D976" s="37" t="s">
        <v>1214</v>
      </c>
      <c r="E976" s="37" t="str">
        <f t="shared" si="45"/>
        <v/>
      </c>
      <c r="F976" s="39" t="str">
        <f t="shared" si="46"/>
        <v>千葉県白井市</v>
      </c>
      <c r="G976" s="3">
        <v>937</v>
      </c>
      <c r="H976" s="37" t="s">
        <v>1214</v>
      </c>
      <c r="I976" s="37" t="s">
        <v>849</v>
      </c>
      <c r="J976" s="37" t="s">
        <v>380</v>
      </c>
      <c r="K976" s="37" t="s">
        <v>376</v>
      </c>
      <c r="L976" t="str">
        <f t="shared" si="47"/>
        <v>千葉県白井市</v>
      </c>
    </row>
    <row r="977" spans="1:12">
      <c r="A977" s="42">
        <v>12</v>
      </c>
      <c r="B977" s="37" t="s">
        <v>1186</v>
      </c>
      <c r="C977" s="37" t="s">
        <v>1241</v>
      </c>
      <c r="D977" s="37" t="s">
        <v>1241</v>
      </c>
      <c r="E977" s="37" t="str">
        <f t="shared" si="45"/>
        <v/>
      </c>
      <c r="F977" s="39" t="str">
        <f t="shared" si="46"/>
        <v>千葉県白子町</v>
      </c>
      <c r="G977" s="3">
        <v>969</v>
      </c>
      <c r="H977" s="37" t="s">
        <v>1241</v>
      </c>
      <c r="I977" s="37" t="s">
        <v>945</v>
      </c>
      <c r="J977" s="37" t="s">
        <v>380</v>
      </c>
      <c r="K977" s="37" t="s">
        <v>384</v>
      </c>
      <c r="L977" t="str">
        <f t="shared" si="47"/>
        <v>千葉県白子町</v>
      </c>
    </row>
    <row r="978" spans="1:12">
      <c r="A978" s="42">
        <v>12</v>
      </c>
      <c r="B978" s="37" t="s">
        <v>1186</v>
      </c>
      <c r="C978" s="37" t="s">
        <v>1213</v>
      </c>
      <c r="D978" s="37" t="s">
        <v>1213</v>
      </c>
      <c r="E978" s="37" t="str">
        <f t="shared" si="45"/>
        <v/>
      </c>
      <c r="F978" s="39" t="str">
        <f t="shared" si="46"/>
        <v>千葉県八街市</v>
      </c>
      <c r="G978" s="3">
        <v>935</v>
      </c>
      <c r="H978" s="37" t="s">
        <v>1213</v>
      </c>
      <c r="I978" s="37" t="s">
        <v>945</v>
      </c>
      <c r="J978" s="37" t="s">
        <v>380</v>
      </c>
      <c r="K978" s="37" t="s">
        <v>946</v>
      </c>
      <c r="L978" t="str">
        <f t="shared" si="47"/>
        <v>千葉県八街市</v>
      </c>
    </row>
    <row r="979" spans="1:12">
      <c r="A979" s="42">
        <v>12</v>
      </c>
      <c r="B979" s="37" t="s">
        <v>1186</v>
      </c>
      <c r="C979" s="37" t="s">
        <v>1205</v>
      </c>
      <c r="D979" s="37"/>
      <c r="E979" s="37" t="str">
        <f t="shared" si="45"/>
        <v>八千代市</v>
      </c>
      <c r="F979" s="39" t="str">
        <f t="shared" si="46"/>
        <v>千葉県八千代市</v>
      </c>
      <c r="G979" s="3">
        <v>926</v>
      </c>
      <c r="H979" s="37" t="s">
        <v>1205</v>
      </c>
      <c r="I979" s="37" t="s">
        <v>849</v>
      </c>
      <c r="J979" s="37" t="s">
        <v>380</v>
      </c>
      <c r="K979" s="37" t="s">
        <v>413</v>
      </c>
      <c r="L979" t="str">
        <f t="shared" si="47"/>
        <v>千葉県八千代市</v>
      </c>
    </row>
    <row r="980" spans="1:12">
      <c r="A980" s="42">
        <v>12</v>
      </c>
      <c r="B980" s="37" t="s">
        <v>1186</v>
      </c>
      <c r="C980" s="37" t="s">
        <v>1209</v>
      </c>
      <c r="D980" s="37" t="s">
        <v>1209</v>
      </c>
      <c r="E980" s="37" t="str">
        <f t="shared" si="45"/>
        <v/>
      </c>
      <c r="F980" s="39" t="str">
        <f t="shared" si="46"/>
        <v>千葉県富津市</v>
      </c>
      <c r="G980" s="3">
        <v>931</v>
      </c>
      <c r="H980" s="37" t="s">
        <v>5591</v>
      </c>
      <c r="I980" s="37" t="s">
        <v>945</v>
      </c>
      <c r="J980" s="37" t="s">
        <v>380</v>
      </c>
      <c r="K980" s="37" t="s">
        <v>384</v>
      </c>
      <c r="L980" t="str">
        <f t="shared" si="47"/>
        <v>千葉県富津市</v>
      </c>
    </row>
    <row r="981" spans="1:12">
      <c r="A981" s="42">
        <v>12</v>
      </c>
      <c r="B981" s="37" t="s">
        <v>1186</v>
      </c>
      <c r="C981" s="37" t="s">
        <v>4700</v>
      </c>
      <c r="D981" s="37" t="s">
        <v>5292</v>
      </c>
      <c r="E981" s="37" t="str">
        <f t="shared" si="45"/>
        <v/>
      </c>
      <c r="F981" s="39" t="str">
        <f t="shared" si="46"/>
        <v>千葉県富里市</v>
      </c>
      <c r="G981" s="3">
        <v>941</v>
      </c>
      <c r="H981" s="37" t="s">
        <v>1217</v>
      </c>
      <c r="I981" s="37" t="s">
        <v>849</v>
      </c>
      <c r="J981" s="37" t="s">
        <v>380</v>
      </c>
      <c r="K981" s="37" t="s">
        <v>376</v>
      </c>
      <c r="L981" t="str">
        <f t="shared" si="47"/>
        <v>千葉県富里市</v>
      </c>
    </row>
    <row r="982" spans="1:12">
      <c r="A982" s="42">
        <v>12</v>
      </c>
      <c r="B982" s="37" t="s">
        <v>1186</v>
      </c>
      <c r="C982" s="37" t="s">
        <v>1239</v>
      </c>
      <c r="D982" s="37" t="s">
        <v>1239</v>
      </c>
      <c r="E982" s="37" t="str">
        <f t="shared" si="45"/>
        <v/>
      </c>
      <c r="F982" s="39" t="str">
        <f t="shared" si="46"/>
        <v>千葉県睦沢町</v>
      </c>
      <c r="G982" s="3">
        <v>967</v>
      </c>
      <c r="H982" s="37" t="s">
        <v>1239</v>
      </c>
      <c r="I982" s="37" t="s">
        <v>945</v>
      </c>
      <c r="J982" s="37" t="s">
        <v>380</v>
      </c>
      <c r="K982" s="37" t="s">
        <v>384</v>
      </c>
      <c r="L982" t="str">
        <f t="shared" si="47"/>
        <v>千葉県睦沢町</v>
      </c>
    </row>
    <row r="983" spans="1:12">
      <c r="A983" s="42">
        <v>12</v>
      </c>
      <c r="B983" s="37" t="s">
        <v>1186</v>
      </c>
      <c r="C983" s="37" t="s">
        <v>1196</v>
      </c>
      <c r="D983" s="37" t="s">
        <v>1196</v>
      </c>
      <c r="E983" s="37" t="str">
        <f t="shared" si="45"/>
        <v/>
      </c>
      <c r="F983" s="39" t="str">
        <f t="shared" si="46"/>
        <v>千葉県茂原市</v>
      </c>
      <c r="G983" s="3">
        <v>915</v>
      </c>
      <c r="H983" s="37" t="s">
        <v>1196</v>
      </c>
      <c r="I983" s="37" t="s">
        <v>945</v>
      </c>
      <c r="J983" s="37" t="s">
        <v>380</v>
      </c>
      <c r="K983" s="37" t="s">
        <v>384</v>
      </c>
      <c r="L983" t="str">
        <f t="shared" si="47"/>
        <v>千葉県茂原市</v>
      </c>
    </row>
    <row r="984" spans="1:12">
      <c r="A984" s="42">
        <v>12</v>
      </c>
      <c r="B984" s="37" t="s">
        <v>1186</v>
      </c>
      <c r="C984" s="37" t="s">
        <v>1192</v>
      </c>
      <c r="D984" s="37"/>
      <c r="E984" s="37" t="str">
        <f t="shared" si="45"/>
        <v>木更津市</v>
      </c>
      <c r="F984" s="39" t="str">
        <f t="shared" si="46"/>
        <v>千葉県木更津市</v>
      </c>
      <c r="G984" s="3">
        <v>911</v>
      </c>
      <c r="H984" s="37" t="s">
        <v>1192</v>
      </c>
      <c r="I984" s="37" t="s">
        <v>945</v>
      </c>
      <c r="J984" s="37" t="s">
        <v>380</v>
      </c>
      <c r="K984" s="37" t="s">
        <v>384</v>
      </c>
      <c r="L984" t="str">
        <f t="shared" si="47"/>
        <v>千葉県木更津市</v>
      </c>
    </row>
    <row r="985" spans="1:12">
      <c r="A985" s="42">
        <v>12</v>
      </c>
      <c r="B985" s="37" t="s">
        <v>1186</v>
      </c>
      <c r="C985" s="37" t="s">
        <v>4740</v>
      </c>
      <c r="D985" s="37" t="s">
        <v>5379</v>
      </c>
      <c r="E985" s="37" t="str">
        <f t="shared" si="45"/>
        <v/>
      </c>
      <c r="F985" s="39" t="str">
        <f t="shared" si="46"/>
        <v>千葉県野田市</v>
      </c>
      <c r="G985" s="3">
        <v>938</v>
      </c>
      <c r="H985" s="37" t="s">
        <v>1215</v>
      </c>
      <c r="I985" s="37" t="s">
        <v>849</v>
      </c>
      <c r="J985" s="37" t="s">
        <v>380</v>
      </c>
      <c r="K985" s="37" t="s">
        <v>376</v>
      </c>
      <c r="L985" t="str">
        <f t="shared" si="47"/>
        <v>千葉県野田市</v>
      </c>
    </row>
    <row r="986" spans="1:12">
      <c r="A986" s="42">
        <v>12</v>
      </c>
      <c r="B986" s="37" t="s">
        <v>1186</v>
      </c>
      <c r="C986" s="37" t="s">
        <v>4740</v>
      </c>
      <c r="D986" s="37"/>
      <c r="E986" s="37" t="str">
        <f t="shared" si="45"/>
        <v>野田市</v>
      </c>
      <c r="F986" s="39" t="str">
        <f t="shared" si="46"/>
        <v>千葉県野田市</v>
      </c>
      <c r="G986" s="3">
        <v>913</v>
      </c>
      <c r="H986" s="37" t="s">
        <v>1194</v>
      </c>
      <c r="I986" s="37" t="s">
        <v>849</v>
      </c>
      <c r="J986" s="37" t="s">
        <v>380</v>
      </c>
      <c r="K986" s="37" t="s">
        <v>376</v>
      </c>
      <c r="L986" t="str">
        <f t="shared" si="47"/>
        <v>千葉県野田市</v>
      </c>
    </row>
    <row r="987" spans="1:12">
      <c r="A987" s="42">
        <v>12</v>
      </c>
      <c r="B987" s="37" t="s">
        <v>1186</v>
      </c>
      <c r="C987" s="37" t="s">
        <v>1204</v>
      </c>
      <c r="D987" s="37" t="s">
        <v>1204</v>
      </c>
      <c r="E987" s="37" t="str">
        <f t="shared" si="45"/>
        <v/>
      </c>
      <c r="F987" s="39" t="str">
        <f t="shared" si="46"/>
        <v>千葉県流山市</v>
      </c>
      <c r="G987" s="3">
        <v>925</v>
      </c>
      <c r="H987" s="37" t="s">
        <v>1204</v>
      </c>
      <c r="I987" s="37" t="s">
        <v>945</v>
      </c>
      <c r="J987" s="37" t="s">
        <v>380</v>
      </c>
      <c r="K987" s="37" t="s">
        <v>946</v>
      </c>
      <c r="L987" t="str">
        <f t="shared" si="47"/>
        <v>千葉県流山市</v>
      </c>
    </row>
    <row r="988" spans="1:12">
      <c r="A988" s="42">
        <v>13</v>
      </c>
      <c r="B988" s="37" t="s">
        <v>1256</v>
      </c>
      <c r="C988" s="37" t="s">
        <v>1281</v>
      </c>
      <c r="D988" s="37"/>
      <c r="E988" s="37" t="str">
        <f t="shared" si="45"/>
        <v>あきる野市</v>
      </c>
      <c r="F988" s="39" t="str">
        <f t="shared" si="46"/>
        <v>東京都あきる野市</v>
      </c>
      <c r="G988" s="3">
        <v>1011</v>
      </c>
      <c r="H988" s="37" t="s">
        <v>1281</v>
      </c>
      <c r="I988" s="37" t="s">
        <v>849</v>
      </c>
      <c r="J988" s="37" t="s">
        <v>380</v>
      </c>
      <c r="K988" s="37" t="s">
        <v>378</v>
      </c>
      <c r="L988" t="str">
        <f t="shared" si="47"/>
        <v>東京都あきる野市</v>
      </c>
    </row>
    <row r="989" spans="1:12">
      <c r="A989" s="42">
        <v>13</v>
      </c>
      <c r="B989" s="37" t="s">
        <v>1256</v>
      </c>
      <c r="C989" s="37" t="s">
        <v>1279</v>
      </c>
      <c r="D989" s="37"/>
      <c r="E989" s="37" t="str">
        <f t="shared" si="45"/>
        <v>稲城市</v>
      </c>
      <c r="F989" s="39" t="str">
        <f t="shared" si="46"/>
        <v>東京都稲城市</v>
      </c>
      <c r="G989" s="3">
        <v>1009</v>
      </c>
      <c r="H989" s="37" t="s">
        <v>1279</v>
      </c>
      <c r="I989" s="37" t="s">
        <v>945</v>
      </c>
      <c r="J989" s="37" t="s">
        <v>380</v>
      </c>
      <c r="K989" s="37" t="s">
        <v>384</v>
      </c>
      <c r="L989" t="str">
        <f t="shared" si="47"/>
        <v>東京都稲城市</v>
      </c>
    </row>
    <row r="990" spans="1:12">
      <c r="A990" s="42">
        <v>13</v>
      </c>
      <c r="B990" s="37" t="s">
        <v>1256</v>
      </c>
      <c r="C990" s="37" t="s">
        <v>1280</v>
      </c>
      <c r="D990" s="37"/>
      <c r="E990" s="37" t="str">
        <f t="shared" si="45"/>
        <v>羽村市</v>
      </c>
      <c r="F990" s="39" t="str">
        <f t="shared" si="46"/>
        <v>東京都羽村市</v>
      </c>
      <c r="G990" s="3">
        <v>1010</v>
      </c>
      <c r="H990" s="37" t="s">
        <v>1280</v>
      </c>
      <c r="I990" s="37" t="s">
        <v>849</v>
      </c>
      <c r="J990" s="37" t="s">
        <v>380</v>
      </c>
      <c r="K990" s="37" t="s">
        <v>376</v>
      </c>
      <c r="L990" t="str">
        <f t="shared" si="47"/>
        <v>東京都羽村市</v>
      </c>
    </row>
    <row r="991" spans="1:12">
      <c r="A991" s="42">
        <v>13</v>
      </c>
      <c r="B991" s="37" t="s">
        <v>1256</v>
      </c>
      <c r="C991" s="37" t="s">
        <v>1286</v>
      </c>
      <c r="D991" s="37"/>
      <c r="E991" s="37" t="str">
        <f t="shared" si="45"/>
        <v>奥多摩町</v>
      </c>
      <c r="F991" s="39" t="str">
        <f t="shared" si="46"/>
        <v>東京都奥多摩町</v>
      </c>
      <c r="G991" s="3">
        <v>1016</v>
      </c>
      <c r="H991" s="37" t="s">
        <v>1286</v>
      </c>
      <c r="I991" s="37" t="s">
        <v>574</v>
      </c>
      <c r="J991" s="37" t="s">
        <v>380</v>
      </c>
      <c r="K991" s="37" t="s">
        <v>376</v>
      </c>
      <c r="L991" t="str">
        <f t="shared" si="47"/>
        <v>東京都奥多摩町</v>
      </c>
    </row>
    <row r="992" spans="1:12">
      <c r="A992" s="42">
        <v>13</v>
      </c>
      <c r="B992" s="37" t="s">
        <v>1256</v>
      </c>
      <c r="C992" s="37" t="s">
        <v>5635</v>
      </c>
      <c r="D992" s="37"/>
      <c r="E992" s="37" t="str">
        <f t="shared" si="45"/>
        <v>葛飾区</v>
      </c>
      <c r="F992" s="39" t="str">
        <f t="shared" si="46"/>
        <v>東京都葛飾区</v>
      </c>
      <c r="G992" s="3">
        <v>986</v>
      </c>
      <c r="H992" s="37" t="s">
        <v>5634</v>
      </c>
      <c r="I992" s="37" t="s">
        <v>945</v>
      </c>
      <c r="J992" s="37" t="s">
        <v>380</v>
      </c>
      <c r="K992" s="37" t="s">
        <v>378</v>
      </c>
      <c r="L992" t="str">
        <f t="shared" si="47"/>
        <v>東京都葛飾区</v>
      </c>
    </row>
    <row r="993" spans="1:12">
      <c r="A993" s="42">
        <v>13</v>
      </c>
      <c r="B993" s="37" t="s">
        <v>1256</v>
      </c>
      <c r="C993" s="37" t="s">
        <v>1292</v>
      </c>
      <c r="D993" s="37"/>
      <c r="E993" s="37" t="str">
        <f t="shared" si="45"/>
        <v>御蔵島村</v>
      </c>
      <c r="F993" s="39" t="str">
        <f t="shared" si="46"/>
        <v>東京都御蔵島村</v>
      </c>
      <c r="G993" s="3">
        <v>1022</v>
      </c>
      <c r="H993" s="37" t="s">
        <v>1292</v>
      </c>
      <c r="I993" s="37" t="s">
        <v>970</v>
      </c>
      <c r="J993" s="37" t="s">
        <v>380</v>
      </c>
      <c r="K993" s="37" t="s">
        <v>413</v>
      </c>
      <c r="L993" t="str">
        <f t="shared" si="47"/>
        <v>東京都御蔵島村</v>
      </c>
    </row>
    <row r="994" spans="1:12">
      <c r="A994" s="42">
        <v>13</v>
      </c>
      <c r="B994" s="37" t="s">
        <v>1256</v>
      </c>
      <c r="C994" s="37" t="s">
        <v>5637</v>
      </c>
      <c r="D994" s="37"/>
      <c r="E994" s="37" t="str">
        <f t="shared" si="45"/>
        <v>江戸川区</v>
      </c>
      <c r="F994" s="39" t="str">
        <f t="shared" si="46"/>
        <v>東京都江戸川区</v>
      </c>
      <c r="G994" s="3">
        <v>986</v>
      </c>
      <c r="H994" s="37" t="s">
        <v>5636</v>
      </c>
      <c r="I994" s="37" t="s">
        <v>945</v>
      </c>
      <c r="J994" s="37" t="s">
        <v>380</v>
      </c>
      <c r="K994" s="37" t="s">
        <v>378</v>
      </c>
      <c r="L994" t="str">
        <f t="shared" si="47"/>
        <v>東京都江戸川区</v>
      </c>
    </row>
    <row r="995" spans="1:12">
      <c r="A995" s="42">
        <v>13</v>
      </c>
      <c r="B995" s="37" t="s">
        <v>1256</v>
      </c>
      <c r="C995" s="37" t="s">
        <v>5607</v>
      </c>
      <c r="D995" s="37"/>
      <c r="E995" s="37" t="str">
        <f t="shared" si="45"/>
        <v>江東区</v>
      </c>
      <c r="F995" s="39" t="str">
        <f t="shared" si="46"/>
        <v>東京都江東区</v>
      </c>
      <c r="G995" s="3">
        <v>986</v>
      </c>
      <c r="H995" s="37" t="s">
        <v>5606</v>
      </c>
      <c r="I995" s="37" t="s">
        <v>945</v>
      </c>
      <c r="J995" s="37" t="s">
        <v>380</v>
      </c>
      <c r="K995" s="37" t="s">
        <v>378</v>
      </c>
      <c r="L995" t="str">
        <f t="shared" si="47"/>
        <v>東京都江東区</v>
      </c>
    </row>
    <row r="996" spans="1:12">
      <c r="A996" s="42">
        <v>13</v>
      </c>
      <c r="B996" s="37" t="s">
        <v>1256</v>
      </c>
      <c r="C996" s="37" t="s">
        <v>5595</v>
      </c>
      <c r="D996" s="37"/>
      <c r="E996" s="37" t="str">
        <f t="shared" si="45"/>
        <v>港区</v>
      </c>
      <c r="F996" s="39" t="str">
        <f t="shared" si="46"/>
        <v>東京都港区</v>
      </c>
      <c r="G996" s="3">
        <v>986</v>
      </c>
      <c r="H996" s="37" t="s">
        <v>5594</v>
      </c>
      <c r="I996" s="37" t="s">
        <v>945</v>
      </c>
      <c r="J996" s="37" t="s">
        <v>380</v>
      </c>
      <c r="K996" s="37" t="s">
        <v>378</v>
      </c>
      <c r="L996" t="str">
        <f t="shared" si="47"/>
        <v>東京都港区</v>
      </c>
    </row>
    <row r="997" spans="1:12">
      <c r="A997" s="42">
        <v>13</v>
      </c>
      <c r="B997" s="37" t="s">
        <v>1256</v>
      </c>
      <c r="C997" s="37" t="s">
        <v>5627</v>
      </c>
      <c r="D997" s="37"/>
      <c r="E997" s="37" t="str">
        <f t="shared" si="45"/>
        <v>荒川区</v>
      </c>
      <c r="F997" s="39" t="str">
        <f t="shared" si="46"/>
        <v>東京都荒川区</v>
      </c>
      <c r="G997" s="3">
        <v>986</v>
      </c>
      <c r="H997" s="37" t="s">
        <v>5626</v>
      </c>
      <c r="I997" s="37" t="s">
        <v>945</v>
      </c>
      <c r="J997" s="37" t="s">
        <v>380</v>
      </c>
      <c r="K997" s="37" t="s">
        <v>378</v>
      </c>
      <c r="L997" t="str">
        <f t="shared" si="47"/>
        <v>東京都荒川区</v>
      </c>
    </row>
    <row r="998" spans="1:12">
      <c r="A998" s="42">
        <v>13</v>
      </c>
      <c r="B998" s="37" t="s">
        <v>1256</v>
      </c>
      <c r="C998" s="37" t="s">
        <v>1270</v>
      </c>
      <c r="D998" s="37"/>
      <c r="E998" s="37" t="str">
        <f t="shared" si="45"/>
        <v>国分寺市</v>
      </c>
      <c r="F998" s="39" t="str">
        <f t="shared" si="46"/>
        <v>東京都国分寺市</v>
      </c>
      <c r="G998" s="3">
        <v>1000</v>
      </c>
      <c r="H998" s="37" t="s">
        <v>1270</v>
      </c>
      <c r="I998" s="37" t="s">
        <v>945</v>
      </c>
      <c r="J998" s="37" t="s">
        <v>380</v>
      </c>
      <c r="K998" s="37" t="s">
        <v>946</v>
      </c>
      <c r="L998" t="str">
        <f t="shared" si="47"/>
        <v>東京都国分寺市</v>
      </c>
    </row>
    <row r="999" spans="1:12">
      <c r="A999" s="42">
        <v>13</v>
      </c>
      <c r="B999" s="37" t="s">
        <v>1256</v>
      </c>
      <c r="C999" s="37" t="s">
        <v>1271</v>
      </c>
      <c r="D999" s="37"/>
      <c r="E999" s="37" t="str">
        <f t="shared" si="45"/>
        <v>国立市</v>
      </c>
      <c r="F999" s="39" t="str">
        <f t="shared" si="46"/>
        <v>東京都国立市</v>
      </c>
      <c r="G999" s="3">
        <v>1001</v>
      </c>
      <c r="H999" s="37" t="s">
        <v>1271</v>
      </c>
      <c r="I999" s="37" t="s">
        <v>945</v>
      </c>
      <c r="J999" s="37" t="s">
        <v>380</v>
      </c>
      <c r="K999" s="37" t="s">
        <v>946</v>
      </c>
      <c r="L999" t="str">
        <f t="shared" si="47"/>
        <v>東京都国立市</v>
      </c>
    </row>
    <row r="1000" spans="1:12">
      <c r="A1000" s="42">
        <v>13</v>
      </c>
      <c r="B1000" s="37" t="s">
        <v>1256</v>
      </c>
      <c r="C1000" s="37" t="s">
        <v>1273</v>
      </c>
      <c r="D1000" s="37"/>
      <c r="E1000" s="37" t="str">
        <f t="shared" si="45"/>
        <v>狛江市</v>
      </c>
      <c r="F1000" s="39" t="str">
        <f t="shared" si="46"/>
        <v>東京都狛江市</v>
      </c>
      <c r="G1000" s="3">
        <v>1003</v>
      </c>
      <c r="H1000" s="37" t="s">
        <v>1273</v>
      </c>
      <c r="I1000" s="37" t="s">
        <v>945</v>
      </c>
      <c r="J1000" s="37" t="s">
        <v>380</v>
      </c>
      <c r="K1000" s="37" t="s">
        <v>384</v>
      </c>
      <c r="L1000" t="str">
        <f t="shared" si="47"/>
        <v>東京都狛江市</v>
      </c>
    </row>
    <row r="1001" spans="1:12">
      <c r="A1001" s="42">
        <v>13</v>
      </c>
      <c r="B1001" s="37" t="s">
        <v>1256</v>
      </c>
      <c r="C1001" s="37" t="s">
        <v>1260</v>
      </c>
      <c r="D1001" s="37"/>
      <c r="E1001" s="37" t="str">
        <f t="shared" si="45"/>
        <v>三鷹市</v>
      </c>
      <c r="F1001" s="39" t="str">
        <f t="shared" si="46"/>
        <v>東京都三鷹市</v>
      </c>
      <c r="G1001" s="3">
        <v>990</v>
      </c>
      <c r="H1001" s="37" t="s">
        <v>1260</v>
      </c>
      <c r="I1001" s="37" t="s">
        <v>945</v>
      </c>
      <c r="J1001" s="37" t="s">
        <v>380</v>
      </c>
      <c r="K1001" s="37" t="s">
        <v>384</v>
      </c>
      <c r="L1001" t="str">
        <f t="shared" si="47"/>
        <v>東京都三鷹市</v>
      </c>
    </row>
    <row r="1002" spans="1:12">
      <c r="A1002" s="42">
        <v>13</v>
      </c>
      <c r="B1002" s="37" t="s">
        <v>1256</v>
      </c>
      <c r="C1002" s="37" t="s">
        <v>1291</v>
      </c>
      <c r="D1002" s="37"/>
      <c r="E1002" s="37" t="str">
        <f t="shared" si="45"/>
        <v>三宅村</v>
      </c>
      <c r="F1002" s="39" t="str">
        <f t="shared" si="46"/>
        <v>東京都三宅村</v>
      </c>
      <c r="G1002" s="3">
        <v>1021</v>
      </c>
      <c r="H1002" s="37" t="s">
        <v>1291</v>
      </c>
      <c r="I1002" s="37" t="s">
        <v>970</v>
      </c>
      <c r="J1002" s="37" t="s">
        <v>380</v>
      </c>
      <c r="K1002" s="37" t="s">
        <v>413</v>
      </c>
      <c r="L1002" t="str">
        <f t="shared" si="47"/>
        <v>東京都三宅村</v>
      </c>
    </row>
    <row r="1003" spans="1:12">
      <c r="A1003" s="42">
        <v>13</v>
      </c>
      <c r="B1003" s="37" t="s">
        <v>1256</v>
      </c>
      <c r="C1003" s="37" t="s">
        <v>5617</v>
      </c>
      <c r="D1003" s="37"/>
      <c r="E1003" s="37" t="str">
        <f t="shared" si="45"/>
        <v>渋谷区</v>
      </c>
      <c r="F1003" s="39" t="str">
        <f t="shared" si="46"/>
        <v>東京都渋谷区</v>
      </c>
      <c r="G1003" s="3">
        <v>986</v>
      </c>
      <c r="H1003" s="37" t="s">
        <v>5616</v>
      </c>
      <c r="I1003" s="37" t="s">
        <v>945</v>
      </c>
      <c r="J1003" s="37" t="s">
        <v>380</v>
      </c>
      <c r="K1003" s="37" t="s">
        <v>378</v>
      </c>
      <c r="L1003" t="str">
        <f t="shared" si="47"/>
        <v>東京都渋谷区</v>
      </c>
    </row>
    <row r="1004" spans="1:12">
      <c r="A1004" s="42">
        <v>13</v>
      </c>
      <c r="B1004" s="37" t="s">
        <v>1256</v>
      </c>
      <c r="C1004" s="37" t="s">
        <v>1295</v>
      </c>
      <c r="D1004" s="37"/>
      <c r="E1004" s="37" t="str">
        <f t="shared" si="45"/>
        <v>小笠原村</v>
      </c>
      <c r="F1004" s="39" t="str">
        <f t="shared" si="46"/>
        <v>東京都小笠原村</v>
      </c>
      <c r="G1004" s="3">
        <v>1025</v>
      </c>
      <c r="H1004" s="37" t="s">
        <v>1295</v>
      </c>
      <c r="I1004" s="37" t="s">
        <v>970</v>
      </c>
      <c r="J1004" s="37" t="s">
        <v>375</v>
      </c>
      <c r="K1004" s="37" t="s">
        <v>413</v>
      </c>
      <c r="L1004" t="str">
        <f t="shared" si="47"/>
        <v>東京都小笠原村</v>
      </c>
    </row>
    <row r="1005" spans="1:12">
      <c r="A1005" s="42">
        <v>13</v>
      </c>
      <c r="B1005" s="37" t="s">
        <v>1256</v>
      </c>
      <c r="C1005" s="37" t="s">
        <v>1266</v>
      </c>
      <c r="D1005" s="37"/>
      <c r="E1005" s="37" t="str">
        <f t="shared" si="45"/>
        <v>小金井市</v>
      </c>
      <c r="F1005" s="39" t="str">
        <f t="shared" si="46"/>
        <v>東京都小金井市</v>
      </c>
      <c r="G1005" s="3">
        <v>996</v>
      </c>
      <c r="H1005" s="37" t="s">
        <v>1266</v>
      </c>
      <c r="I1005" s="37" t="s">
        <v>945</v>
      </c>
      <c r="J1005" s="37" t="s">
        <v>380</v>
      </c>
      <c r="K1005" s="37" t="s">
        <v>384</v>
      </c>
      <c r="L1005" t="str">
        <f t="shared" si="47"/>
        <v>東京都小金井市</v>
      </c>
    </row>
    <row r="1006" spans="1:12">
      <c r="A1006" s="42">
        <v>13</v>
      </c>
      <c r="B1006" s="37" t="s">
        <v>1256</v>
      </c>
      <c r="C1006" s="37" t="s">
        <v>1267</v>
      </c>
      <c r="D1006" s="37"/>
      <c r="E1006" s="37" t="str">
        <f t="shared" si="45"/>
        <v>小平市</v>
      </c>
      <c r="F1006" s="39" t="str">
        <f t="shared" si="46"/>
        <v>東京都小平市</v>
      </c>
      <c r="G1006" s="3">
        <v>997</v>
      </c>
      <c r="H1006" s="37" t="s">
        <v>1267</v>
      </c>
      <c r="I1006" s="37" t="s">
        <v>849</v>
      </c>
      <c r="J1006" s="37" t="s">
        <v>380</v>
      </c>
      <c r="K1006" s="37" t="s">
        <v>413</v>
      </c>
      <c r="L1006" t="str">
        <f t="shared" si="47"/>
        <v>東京都小平市</v>
      </c>
    </row>
    <row r="1007" spans="1:12">
      <c r="A1007" s="42">
        <v>13</v>
      </c>
      <c r="B1007" s="37" t="s">
        <v>1256</v>
      </c>
      <c r="C1007" s="37" t="s">
        <v>1263</v>
      </c>
      <c r="D1007" s="37"/>
      <c r="E1007" s="37" t="str">
        <f t="shared" si="45"/>
        <v>昭島市</v>
      </c>
      <c r="F1007" s="39" t="str">
        <f t="shared" si="46"/>
        <v>東京都昭島市</v>
      </c>
      <c r="G1007" s="3">
        <v>993</v>
      </c>
      <c r="H1007" s="37" t="s">
        <v>1263</v>
      </c>
      <c r="I1007" s="37" t="s">
        <v>849</v>
      </c>
      <c r="J1007" s="37" t="s">
        <v>380</v>
      </c>
      <c r="K1007" s="37" t="s">
        <v>376</v>
      </c>
      <c r="L1007" t="str">
        <f t="shared" si="47"/>
        <v>東京都昭島市</v>
      </c>
    </row>
    <row r="1008" spans="1:12">
      <c r="A1008" s="42">
        <v>13</v>
      </c>
      <c r="B1008" s="37" t="s">
        <v>1256</v>
      </c>
      <c r="C1008" s="37" t="s">
        <v>5601</v>
      </c>
      <c r="D1008" s="37"/>
      <c r="E1008" s="37" t="str">
        <f t="shared" si="45"/>
        <v>新宿区</v>
      </c>
      <c r="F1008" s="39" t="str">
        <f t="shared" si="46"/>
        <v>東京都新宿区</v>
      </c>
      <c r="G1008" s="3">
        <v>986</v>
      </c>
      <c r="H1008" s="37" t="s">
        <v>5600</v>
      </c>
      <c r="I1008" s="37" t="s">
        <v>945</v>
      </c>
      <c r="J1008" s="37" t="s">
        <v>380</v>
      </c>
      <c r="K1008" s="37" t="s">
        <v>378</v>
      </c>
      <c r="L1008" t="str">
        <f t="shared" si="47"/>
        <v>東京都新宿区</v>
      </c>
    </row>
    <row r="1009" spans="1:12">
      <c r="A1009" s="42">
        <v>13</v>
      </c>
      <c r="B1009" s="37" t="s">
        <v>1256</v>
      </c>
      <c r="C1009" s="37" t="s">
        <v>1289</v>
      </c>
      <c r="D1009" s="37"/>
      <c r="E1009" s="37" t="str">
        <f t="shared" si="45"/>
        <v>新島村</v>
      </c>
      <c r="F1009" s="39" t="str">
        <f t="shared" si="46"/>
        <v>東京都新島村</v>
      </c>
      <c r="G1009" s="3">
        <v>1019</v>
      </c>
      <c r="H1009" s="37" t="s">
        <v>1289</v>
      </c>
      <c r="I1009" s="37" t="s">
        <v>970</v>
      </c>
      <c r="J1009" s="37" t="s">
        <v>740</v>
      </c>
      <c r="K1009" s="37" t="s">
        <v>413</v>
      </c>
      <c r="L1009" t="str">
        <f t="shared" si="47"/>
        <v>東京都新島村</v>
      </c>
    </row>
    <row r="1010" spans="1:12">
      <c r="A1010" s="42">
        <v>13</v>
      </c>
      <c r="B1010" s="37" t="s">
        <v>1256</v>
      </c>
      <c r="C1010" s="37" t="s">
        <v>1290</v>
      </c>
      <c r="D1010" s="37"/>
      <c r="E1010" s="37" t="str">
        <f t="shared" si="45"/>
        <v>神津島村</v>
      </c>
      <c r="F1010" s="39" t="str">
        <f t="shared" si="46"/>
        <v>東京都神津島村</v>
      </c>
      <c r="G1010" s="3">
        <v>1020</v>
      </c>
      <c r="H1010" s="37" t="s">
        <v>1290</v>
      </c>
      <c r="I1010" s="37" t="s">
        <v>970</v>
      </c>
      <c r="J1010" s="37" t="s">
        <v>740</v>
      </c>
      <c r="K1010" s="37" t="s">
        <v>413</v>
      </c>
      <c r="L1010" t="str">
        <f t="shared" si="47"/>
        <v>東京都神津島村</v>
      </c>
    </row>
    <row r="1011" spans="1:12">
      <c r="A1011" s="42">
        <v>13</v>
      </c>
      <c r="B1011" s="37" t="s">
        <v>1256</v>
      </c>
      <c r="C1011" s="37" t="s">
        <v>1283</v>
      </c>
      <c r="D1011" s="37"/>
      <c r="E1011" s="37" t="str">
        <f t="shared" si="45"/>
        <v>瑞穂町</v>
      </c>
      <c r="F1011" s="39" t="str">
        <f t="shared" si="46"/>
        <v>東京都瑞穂町</v>
      </c>
      <c r="G1011" s="3">
        <v>1013</v>
      </c>
      <c r="H1011" s="37" t="s">
        <v>1283</v>
      </c>
      <c r="I1011" s="37" t="s">
        <v>849</v>
      </c>
      <c r="J1011" s="37" t="s">
        <v>380</v>
      </c>
      <c r="K1011" s="37" t="s">
        <v>376</v>
      </c>
      <c r="L1011" t="str">
        <f t="shared" si="47"/>
        <v>東京都瑞穂町</v>
      </c>
    </row>
    <row r="1012" spans="1:12">
      <c r="A1012" s="42">
        <v>13</v>
      </c>
      <c r="B1012" s="37" t="s">
        <v>1256</v>
      </c>
      <c r="C1012" s="37" t="s">
        <v>5621</v>
      </c>
      <c r="D1012" s="37"/>
      <c r="E1012" s="37" t="str">
        <f t="shared" si="45"/>
        <v>杉並区</v>
      </c>
      <c r="F1012" s="39" t="str">
        <f t="shared" si="46"/>
        <v>東京都杉並区</v>
      </c>
      <c r="G1012" s="3">
        <v>986</v>
      </c>
      <c r="H1012" s="37" t="s">
        <v>5620</v>
      </c>
      <c r="I1012" s="37" t="s">
        <v>945</v>
      </c>
      <c r="J1012" s="37" t="s">
        <v>380</v>
      </c>
      <c r="K1012" s="37" t="s">
        <v>378</v>
      </c>
      <c r="L1012" t="str">
        <f t="shared" si="47"/>
        <v>東京都杉並区</v>
      </c>
    </row>
    <row r="1013" spans="1:12">
      <c r="A1013" s="42">
        <v>13</v>
      </c>
      <c r="B1013" s="37" t="s">
        <v>1256</v>
      </c>
      <c r="C1013" s="37" t="s">
        <v>5615</v>
      </c>
      <c r="D1013" s="37"/>
      <c r="E1013" s="37" t="str">
        <f t="shared" si="45"/>
        <v>世田谷区</v>
      </c>
      <c r="F1013" s="39" t="str">
        <f t="shared" si="46"/>
        <v>東京都世田谷区</v>
      </c>
      <c r="G1013" s="3">
        <v>986</v>
      </c>
      <c r="H1013" s="37" t="s">
        <v>5614</v>
      </c>
      <c r="I1013" s="37" t="s">
        <v>945</v>
      </c>
      <c r="J1013" s="37" t="s">
        <v>380</v>
      </c>
      <c r="K1013" s="37" t="s">
        <v>378</v>
      </c>
      <c r="L1013" t="str">
        <f t="shared" si="47"/>
        <v>東京都世田谷区</v>
      </c>
    </row>
    <row r="1014" spans="1:12">
      <c r="A1014" s="42">
        <v>13</v>
      </c>
      <c r="B1014" s="37" t="s">
        <v>1256</v>
      </c>
      <c r="C1014" s="37" t="s">
        <v>1275</v>
      </c>
      <c r="D1014" s="37"/>
      <c r="E1014" s="37" t="str">
        <f t="shared" si="45"/>
        <v>清瀬市</v>
      </c>
      <c r="F1014" s="39" t="str">
        <f t="shared" si="46"/>
        <v>東京都清瀬市</v>
      </c>
      <c r="G1014" s="3">
        <v>1005</v>
      </c>
      <c r="H1014" s="37" t="s">
        <v>1275</v>
      </c>
      <c r="I1014" s="37" t="s">
        <v>849</v>
      </c>
      <c r="J1014" s="37" t="s">
        <v>380</v>
      </c>
      <c r="K1014" s="37" t="s">
        <v>413</v>
      </c>
      <c r="L1014" t="str">
        <f t="shared" si="47"/>
        <v>東京都清瀬市</v>
      </c>
    </row>
    <row r="1015" spans="1:12">
      <c r="A1015" s="42">
        <v>13</v>
      </c>
      <c r="B1015" s="37" t="s">
        <v>1256</v>
      </c>
      <c r="C1015" s="37" t="s">
        <v>1282</v>
      </c>
      <c r="D1015" s="37"/>
      <c r="E1015" s="37" t="str">
        <f t="shared" si="45"/>
        <v>西東京市</v>
      </c>
      <c r="F1015" s="39" t="str">
        <f t="shared" si="46"/>
        <v>東京都西東京市</v>
      </c>
      <c r="G1015" s="3">
        <v>1012</v>
      </c>
      <c r="H1015" s="37" t="s">
        <v>1282</v>
      </c>
      <c r="I1015" s="37" t="s">
        <v>945</v>
      </c>
      <c r="J1015" s="37" t="s">
        <v>380</v>
      </c>
      <c r="K1015" s="37" t="s">
        <v>384</v>
      </c>
      <c r="L1015" t="str">
        <f t="shared" si="47"/>
        <v>東京都西東京市</v>
      </c>
    </row>
    <row r="1016" spans="1:12">
      <c r="A1016" s="42">
        <v>13</v>
      </c>
      <c r="B1016" s="37" t="s">
        <v>1256</v>
      </c>
      <c r="C1016" s="37" t="s">
        <v>1294</v>
      </c>
      <c r="D1016" s="37"/>
      <c r="E1016" s="37" t="str">
        <f t="shared" si="45"/>
        <v>青ケ島村</v>
      </c>
      <c r="F1016" s="39" t="str">
        <f t="shared" si="46"/>
        <v>東京都青ケ島村</v>
      </c>
      <c r="G1016" s="3">
        <v>1024</v>
      </c>
      <c r="H1016" s="37" t="s">
        <v>1294</v>
      </c>
      <c r="I1016" s="37" t="s">
        <v>970</v>
      </c>
      <c r="J1016" s="37" t="s">
        <v>430</v>
      </c>
      <c r="K1016" s="37" t="s">
        <v>413</v>
      </c>
      <c r="L1016" t="str">
        <f t="shared" si="47"/>
        <v>東京都青ケ島村</v>
      </c>
    </row>
    <row r="1017" spans="1:12">
      <c r="A1017" s="42">
        <v>13</v>
      </c>
      <c r="B1017" s="37" t="s">
        <v>1256</v>
      </c>
      <c r="C1017" s="37" t="s">
        <v>1261</v>
      </c>
      <c r="D1017" s="37"/>
      <c r="E1017" s="37" t="str">
        <f t="shared" si="45"/>
        <v>青梅市</v>
      </c>
      <c r="F1017" s="39" t="str">
        <f t="shared" si="46"/>
        <v>東京都青梅市</v>
      </c>
      <c r="G1017" s="3">
        <v>991</v>
      </c>
      <c r="H1017" s="37" t="s">
        <v>1261</v>
      </c>
      <c r="I1017" s="37" t="s">
        <v>849</v>
      </c>
      <c r="J1017" s="37" t="s">
        <v>380</v>
      </c>
      <c r="K1017" s="37" t="s">
        <v>378</v>
      </c>
      <c r="L1017" t="str">
        <f t="shared" si="47"/>
        <v>東京都青梅市</v>
      </c>
    </row>
    <row r="1018" spans="1:12">
      <c r="A1018" s="42">
        <v>13</v>
      </c>
      <c r="B1018" s="37" t="s">
        <v>1256</v>
      </c>
      <c r="C1018" s="37" t="s">
        <v>5599</v>
      </c>
      <c r="D1018" s="37"/>
      <c r="E1018" s="37" t="str">
        <f t="shared" si="45"/>
        <v>千代田区</v>
      </c>
      <c r="F1018" s="39" t="str">
        <f t="shared" si="46"/>
        <v>東京都千代田区</v>
      </c>
      <c r="G1018" s="3">
        <v>986</v>
      </c>
      <c r="H1018" s="37" t="s">
        <v>5598</v>
      </c>
      <c r="I1018" s="37" t="s">
        <v>945</v>
      </c>
      <c r="J1018" s="37" t="s">
        <v>380</v>
      </c>
      <c r="K1018" s="37" t="s">
        <v>378</v>
      </c>
      <c r="L1018" t="str">
        <f t="shared" si="47"/>
        <v>東京都千代田区</v>
      </c>
    </row>
    <row r="1019" spans="1:12">
      <c r="A1019" s="42">
        <v>13</v>
      </c>
      <c r="B1019" s="37" t="s">
        <v>1256</v>
      </c>
      <c r="C1019" s="37" t="s">
        <v>5633</v>
      </c>
      <c r="D1019" s="37"/>
      <c r="E1019" s="37" t="str">
        <f t="shared" si="45"/>
        <v>足立区</v>
      </c>
      <c r="F1019" s="39" t="str">
        <f t="shared" si="46"/>
        <v>東京都足立区</v>
      </c>
      <c r="G1019" s="3">
        <v>986</v>
      </c>
      <c r="H1019" s="37" t="s">
        <v>5632</v>
      </c>
      <c r="I1019" s="37" t="s">
        <v>945</v>
      </c>
      <c r="J1019" s="37" t="s">
        <v>380</v>
      </c>
      <c r="K1019" s="37" t="s">
        <v>378</v>
      </c>
      <c r="L1019" t="str">
        <f t="shared" si="47"/>
        <v>東京都足立区</v>
      </c>
    </row>
    <row r="1020" spans="1:12">
      <c r="A1020" s="42">
        <v>13</v>
      </c>
      <c r="B1020" s="37" t="s">
        <v>1256</v>
      </c>
      <c r="C1020" s="37" t="s">
        <v>1278</v>
      </c>
      <c r="D1020" s="37"/>
      <c r="E1020" s="37" t="str">
        <f t="shared" si="45"/>
        <v>多摩市</v>
      </c>
      <c r="F1020" s="39" t="str">
        <f t="shared" si="46"/>
        <v>東京都多摩市</v>
      </c>
      <c r="G1020" s="3">
        <v>1008</v>
      </c>
      <c r="H1020" s="37" t="s">
        <v>1278</v>
      </c>
      <c r="I1020" s="37" t="s">
        <v>945</v>
      </c>
      <c r="J1020" s="37" t="s">
        <v>380</v>
      </c>
      <c r="K1020" s="37" t="s">
        <v>384</v>
      </c>
      <c r="L1020" t="str">
        <f t="shared" si="47"/>
        <v>東京都多摩市</v>
      </c>
    </row>
    <row r="1021" spans="1:12">
      <c r="A1021" s="42">
        <v>13</v>
      </c>
      <c r="B1021" s="37" t="s">
        <v>1256</v>
      </c>
      <c r="C1021" s="37" t="s">
        <v>5603</v>
      </c>
      <c r="D1021" s="37"/>
      <c r="E1021" s="37" t="str">
        <f t="shared" si="45"/>
        <v>台東区</v>
      </c>
      <c r="F1021" s="39" t="str">
        <f t="shared" si="46"/>
        <v>東京都台東区</v>
      </c>
      <c r="G1021" s="3">
        <v>986</v>
      </c>
      <c r="H1021" s="37" t="s">
        <v>5602</v>
      </c>
      <c r="I1021" s="37" t="s">
        <v>945</v>
      </c>
      <c r="J1021" s="37" t="s">
        <v>380</v>
      </c>
      <c r="K1021" s="37" t="s">
        <v>378</v>
      </c>
      <c r="L1021" t="str">
        <f t="shared" si="47"/>
        <v>東京都台東区</v>
      </c>
    </row>
    <row r="1022" spans="1:12">
      <c r="A1022" s="42">
        <v>13</v>
      </c>
      <c r="B1022" s="37" t="s">
        <v>1256</v>
      </c>
      <c r="C1022" s="37" t="s">
        <v>5613</v>
      </c>
      <c r="D1022" s="37"/>
      <c r="E1022" s="37" t="str">
        <f t="shared" si="45"/>
        <v>大田区</v>
      </c>
      <c r="F1022" s="39" t="str">
        <f t="shared" si="46"/>
        <v>東京都大田区</v>
      </c>
      <c r="G1022" s="3">
        <v>986</v>
      </c>
      <c r="H1022" s="37" t="s">
        <v>5612</v>
      </c>
      <c r="I1022" s="37" t="s">
        <v>945</v>
      </c>
      <c r="J1022" s="37" t="s">
        <v>380</v>
      </c>
      <c r="K1022" s="37" t="s">
        <v>378</v>
      </c>
      <c r="L1022" t="str">
        <f t="shared" si="47"/>
        <v>東京都大田区</v>
      </c>
    </row>
    <row r="1023" spans="1:12">
      <c r="A1023" s="42">
        <v>13</v>
      </c>
      <c r="B1023" s="37" t="s">
        <v>1256</v>
      </c>
      <c r="C1023" s="37" t="s">
        <v>1287</v>
      </c>
      <c r="D1023" s="37"/>
      <c r="E1023" s="37" t="str">
        <f t="shared" si="45"/>
        <v>大島町</v>
      </c>
      <c r="F1023" s="39" t="str">
        <f t="shared" si="46"/>
        <v>東京都大島町</v>
      </c>
      <c r="G1023" s="3">
        <v>1017</v>
      </c>
      <c r="H1023" s="37" t="s">
        <v>1287</v>
      </c>
      <c r="I1023" s="37" t="s">
        <v>970</v>
      </c>
      <c r="J1023" s="37" t="s">
        <v>380</v>
      </c>
      <c r="K1023" s="37" t="s">
        <v>946</v>
      </c>
      <c r="L1023" t="str">
        <f t="shared" si="47"/>
        <v>東京都大島町</v>
      </c>
    </row>
    <row r="1024" spans="1:12">
      <c r="A1024" s="42">
        <v>13</v>
      </c>
      <c r="B1024" s="37" t="s">
        <v>1256</v>
      </c>
      <c r="C1024" s="37" t="s">
        <v>5593</v>
      </c>
      <c r="D1024" s="37"/>
      <c r="E1024" s="37" t="str">
        <f t="shared" si="45"/>
        <v>中央区</v>
      </c>
      <c r="F1024" s="39" t="str">
        <f t="shared" si="46"/>
        <v>東京都中央区</v>
      </c>
      <c r="G1024" s="3">
        <v>986</v>
      </c>
      <c r="H1024" s="37" t="s">
        <v>5592</v>
      </c>
      <c r="I1024" s="37" t="s">
        <v>945</v>
      </c>
      <c r="J1024" s="37" t="s">
        <v>380</v>
      </c>
      <c r="K1024" s="37" t="s">
        <v>378</v>
      </c>
      <c r="L1024" t="str">
        <f t="shared" si="47"/>
        <v>東京都中央区</v>
      </c>
    </row>
    <row r="1025" spans="1:12">
      <c r="A1025" s="42">
        <v>13</v>
      </c>
      <c r="B1025" s="37" t="s">
        <v>1256</v>
      </c>
      <c r="C1025" s="37" t="s">
        <v>5619</v>
      </c>
      <c r="D1025" s="37"/>
      <c r="E1025" s="37" t="str">
        <f t="shared" si="45"/>
        <v>中野区</v>
      </c>
      <c r="F1025" s="39" t="str">
        <f t="shared" si="46"/>
        <v>東京都中野区</v>
      </c>
      <c r="G1025" s="3">
        <v>986</v>
      </c>
      <c r="H1025" s="37" t="s">
        <v>5618</v>
      </c>
      <c r="I1025" s="37" t="s">
        <v>945</v>
      </c>
      <c r="J1025" s="37" t="s">
        <v>380</v>
      </c>
      <c r="K1025" s="37" t="s">
        <v>378</v>
      </c>
      <c r="L1025" t="str">
        <f t="shared" si="47"/>
        <v>東京都中野区</v>
      </c>
    </row>
    <row r="1026" spans="1:12">
      <c r="A1026" s="42">
        <v>13</v>
      </c>
      <c r="B1026" s="37" t="s">
        <v>1256</v>
      </c>
      <c r="C1026" s="37" t="s">
        <v>1265</v>
      </c>
      <c r="D1026" s="37"/>
      <c r="E1026" s="37" t="str">
        <f t="shared" si="45"/>
        <v>町田市</v>
      </c>
      <c r="F1026" s="39" t="str">
        <f t="shared" si="46"/>
        <v>東京都町田市</v>
      </c>
      <c r="G1026" s="3">
        <v>995</v>
      </c>
      <c r="H1026" s="37" t="s">
        <v>1265</v>
      </c>
      <c r="I1026" s="37" t="s">
        <v>945</v>
      </c>
      <c r="J1026" s="37" t="s">
        <v>380</v>
      </c>
      <c r="K1026" s="37" t="s">
        <v>384</v>
      </c>
      <c r="L1026" t="str">
        <f t="shared" si="47"/>
        <v>東京都町田市</v>
      </c>
    </row>
    <row r="1027" spans="1:12">
      <c r="A1027" s="42">
        <v>13</v>
      </c>
      <c r="B1027" s="37" t="s">
        <v>1256</v>
      </c>
      <c r="C1027" s="37" t="s">
        <v>1264</v>
      </c>
      <c r="D1027" s="37"/>
      <c r="E1027" s="37" t="str">
        <f t="shared" ref="E1027:E1090" si="48">IF(D1027="",C1027,"")</f>
        <v>調布市</v>
      </c>
      <c r="F1027" s="39" t="str">
        <f t="shared" ref="F1027:F1090" si="49">B1027&amp;C1027</f>
        <v>東京都調布市</v>
      </c>
      <c r="G1027" s="3">
        <v>994</v>
      </c>
      <c r="H1027" s="37" t="s">
        <v>1264</v>
      </c>
      <c r="I1027" s="37" t="s">
        <v>945</v>
      </c>
      <c r="J1027" s="37" t="s">
        <v>380</v>
      </c>
      <c r="K1027" s="37" t="s">
        <v>384</v>
      </c>
      <c r="L1027" t="str">
        <f t="shared" ref="L1027:L1090" si="50">F1027</f>
        <v>東京都調布市</v>
      </c>
    </row>
    <row r="1028" spans="1:12">
      <c r="A1028" s="42">
        <v>13</v>
      </c>
      <c r="B1028" s="37" t="s">
        <v>1256</v>
      </c>
      <c r="C1028" s="37" t="s">
        <v>1276</v>
      </c>
      <c r="D1028" s="37"/>
      <c r="E1028" s="37" t="str">
        <f t="shared" si="48"/>
        <v>東久留米市</v>
      </c>
      <c r="F1028" s="39" t="str">
        <f t="shared" si="49"/>
        <v>東京都東久留米市</v>
      </c>
      <c r="G1028" s="3">
        <v>1006</v>
      </c>
      <c r="H1028" s="37" t="s">
        <v>1276</v>
      </c>
      <c r="I1028" s="37" t="s">
        <v>945</v>
      </c>
      <c r="J1028" s="37" t="s">
        <v>380</v>
      </c>
      <c r="K1028" s="37" t="s">
        <v>946</v>
      </c>
      <c r="L1028" t="str">
        <f t="shared" si="50"/>
        <v>東京都東久留米市</v>
      </c>
    </row>
    <row r="1029" spans="1:12">
      <c r="A1029" s="42">
        <v>13</v>
      </c>
      <c r="B1029" s="37" t="s">
        <v>1256</v>
      </c>
      <c r="C1029" s="37" t="s">
        <v>1269</v>
      </c>
      <c r="D1029" s="37"/>
      <c r="E1029" s="37" t="str">
        <f t="shared" si="48"/>
        <v>東村山市</v>
      </c>
      <c r="F1029" s="39" t="str">
        <f t="shared" si="49"/>
        <v>東京都東村山市</v>
      </c>
      <c r="G1029" s="3">
        <v>999</v>
      </c>
      <c r="H1029" s="37" t="s">
        <v>1269</v>
      </c>
      <c r="I1029" s="37" t="s">
        <v>849</v>
      </c>
      <c r="J1029" s="37" t="s">
        <v>380</v>
      </c>
      <c r="K1029" s="37" t="s">
        <v>376</v>
      </c>
      <c r="L1029" t="str">
        <f t="shared" si="50"/>
        <v>東京都東村山市</v>
      </c>
    </row>
    <row r="1030" spans="1:12">
      <c r="A1030" s="42">
        <v>13</v>
      </c>
      <c r="B1030" s="37" t="s">
        <v>1256</v>
      </c>
      <c r="C1030" s="37" t="s">
        <v>1274</v>
      </c>
      <c r="D1030" s="37"/>
      <c r="E1030" s="37" t="str">
        <f t="shared" si="48"/>
        <v>東大和市</v>
      </c>
      <c r="F1030" s="39" t="str">
        <f t="shared" si="49"/>
        <v>東京都東大和市</v>
      </c>
      <c r="G1030" s="3">
        <v>1004</v>
      </c>
      <c r="H1030" s="37" t="s">
        <v>1274</v>
      </c>
      <c r="I1030" s="37" t="s">
        <v>849</v>
      </c>
      <c r="J1030" s="37" t="s">
        <v>380</v>
      </c>
      <c r="K1030" s="37" t="s">
        <v>376</v>
      </c>
      <c r="L1030" t="str">
        <f t="shared" si="50"/>
        <v>東京都東大和市</v>
      </c>
    </row>
    <row r="1031" spans="1:12">
      <c r="A1031" s="42">
        <v>13</v>
      </c>
      <c r="B1031" s="37" t="s">
        <v>1256</v>
      </c>
      <c r="C1031" s="37" t="s">
        <v>1284</v>
      </c>
      <c r="D1031" s="37"/>
      <c r="E1031" s="37" t="str">
        <f t="shared" si="48"/>
        <v>日の出町</v>
      </c>
      <c r="F1031" s="39" t="str">
        <f t="shared" si="49"/>
        <v>東京都日の出町</v>
      </c>
      <c r="G1031" s="3">
        <v>1014</v>
      </c>
      <c r="H1031" s="37" t="s">
        <v>1284</v>
      </c>
      <c r="I1031" s="37" t="s">
        <v>849</v>
      </c>
      <c r="J1031" s="37" t="s">
        <v>380</v>
      </c>
      <c r="K1031" s="37" t="s">
        <v>378</v>
      </c>
      <c r="L1031" t="str">
        <f t="shared" si="50"/>
        <v>東京都日の出町</v>
      </c>
    </row>
    <row r="1032" spans="1:12">
      <c r="A1032" s="42">
        <v>13</v>
      </c>
      <c r="B1032" s="37" t="s">
        <v>1256</v>
      </c>
      <c r="C1032" s="37" t="s">
        <v>1268</v>
      </c>
      <c r="D1032" s="37" t="s">
        <v>1268</v>
      </c>
      <c r="E1032" s="37" t="str">
        <f t="shared" si="48"/>
        <v/>
      </c>
      <c r="F1032" s="39" t="str">
        <f t="shared" si="49"/>
        <v>東京都日野市</v>
      </c>
      <c r="G1032" s="3">
        <v>998</v>
      </c>
      <c r="H1032" s="37" t="s">
        <v>1268</v>
      </c>
      <c r="I1032" s="37" t="s">
        <v>849</v>
      </c>
      <c r="J1032" s="37" t="s">
        <v>380</v>
      </c>
      <c r="K1032" s="37" t="s">
        <v>376</v>
      </c>
      <c r="L1032" t="str">
        <f t="shared" si="50"/>
        <v>東京都日野市</v>
      </c>
    </row>
    <row r="1033" spans="1:12">
      <c r="A1033" s="42">
        <v>13</v>
      </c>
      <c r="B1033" s="37" t="s">
        <v>1256</v>
      </c>
      <c r="C1033" s="37" t="s">
        <v>1257</v>
      </c>
      <c r="D1033" s="37"/>
      <c r="E1033" s="37" t="str">
        <f t="shared" si="48"/>
        <v>八王子市</v>
      </c>
      <c r="F1033" s="39" t="str">
        <f t="shared" si="49"/>
        <v>東京都八王子市</v>
      </c>
      <c r="G1033" s="3">
        <v>987</v>
      </c>
      <c r="H1033" s="37" t="s">
        <v>1257</v>
      </c>
      <c r="I1033" s="37" t="s">
        <v>849</v>
      </c>
      <c r="J1033" s="37" t="s">
        <v>380</v>
      </c>
      <c r="K1033" s="37" t="s">
        <v>376</v>
      </c>
      <c r="L1033" t="str">
        <f t="shared" si="50"/>
        <v>東京都八王子市</v>
      </c>
    </row>
    <row r="1034" spans="1:12">
      <c r="A1034" s="42">
        <v>13</v>
      </c>
      <c r="B1034" s="37" t="s">
        <v>1256</v>
      </c>
      <c r="C1034" s="37" t="s">
        <v>1293</v>
      </c>
      <c r="D1034" s="37" t="s">
        <v>1293</v>
      </c>
      <c r="E1034" s="37" t="str">
        <f t="shared" si="48"/>
        <v/>
      </c>
      <c r="F1034" s="39" t="str">
        <f t="shared" si="49"/>
        <v>東京都八丈町</v>
      </c>
      <c r="G1034" s="3">
        <v>1023</v>
      </c>
      <c r="H1034" s="37" t="s">
        <v>1293</v>
      </c>
      <c r="I1034" s="37" t="s">
        <v>970</v>
      </c>
      <c r="J1034" s="37" t="s">
        <v>380</v>
      </c>
      <c r="K1034" s="37" t="s">
        <v>413</v>
      </c>
      <c r="L1034" t="str">
        <f t="shared" si="50"/>
        <v>東京都八丈町</v>
      </c>
    </row>
    <row r="1035" spans="1:12">
      <c r="A1035" s="42">
        <v>13</v>
      </c>
      <c r="B1035" s="37" t="s">
        <v>1256</v>
      </c>
      <c r="C1035" s="37" t="s">
        <v>5629</v>
      </c>
      <c r="D1035" s="37"/>
      <c r="E1035" s="37" t="str">
        <f t="shared" si="48"/>
        <v>板橋区</v>
      </c>
      <c r="F1035" s="39" t="str">
        <f t="shared" si="49"/>
        <v>東京都板橋区</v>
      </c>
      <c r="G1035" s="3">
        <v>986</v>
      </c>
      <c r="H1035" s="37" t="s">
        <v>5628</v>
      </c>
      <c r="I1035" s="37" t="s">
        <v>945</v>
      </c>
      <c r="J1035" s="37" t="s">
        <v>380</v>
      </c>
      <c r="K1035" s="37" t="s">
        <v>378</v>
      </c>
      <c r="L1035" t="str">
        <f t="shared" si="50"/>
        <v>東京都板橋区</v>
      </c>
    </row>
    <row r="1036" spans="1:12">
      <c r="A1036" s="42">
        <v>13</v>
      </c>
      <c r="B1036" s="37" t="s">
        <v>1256</v>
      </c>
      <c r="C1036" s="37" t="s">
        <v>1285</v>
      </c>
      <c r="D1036" s="37" t="s">
        <v>1285</v>
      </c>
      <c r="E1036" s="37" t="str">
        <f t="shared" si="48"/>
        <v/>
      </c>
      <c r="F1036" s="39" t="str">
        <f t="shared" si="49"/>
        <v>東京都桧原村</v>
      </c>
      <c r="G1036" s="3">
        <v>1015</v>
      </c>
      <c r="H1036" s="37" t="s">
        <v>1285</v>
      </c>
      <c r="I1036" s="37" t="s">
        <v>849</v>
      </c>
      <c r="J1036" s="37" t="s">
        <v>380</v>
      </c>
      <c r="K1036" s="37" t="s">
        <v>378</v>
      </c>
      <c r="L1036" t="str">
        <f t="shared" si="50"/>
        <v>東京都桧原村</v>
      </c>
    </row>
    <row r="1037" spans="1:12">
      <c r="A1037" s="42">
        <v>13</v>
      </c>
      <c r="B1037" s="37" t="s">
        <v>1256</v>
      </c>
      <c r="C1037" s="37" t="s">
        <v>5609</v>
      </c>
      <c r="D1037" s="37"/>
      <c r="E1037" s="37" t="str">
        <f t="shared" si="48"/>
        <v>品川区</v>
      </c>
      <c r="F1037" s="39" t="str">
        <f t="shared" si="49"/>
        <v>東京都品川区</v>
      </c>
      <c r="G1037" s="3">
        <v>986</v>
      </c>
      <c r="H1037" s="37" t="s">
        <v>5608</v>
      </c>
      <c r="I1037" s="37" t="s">
        <v>945</v>
      </c>
      <c r="J1037" s="37" t="s">
        <v>380</v>
      </c>
      <c r="K1037" s="37" t="s">
        <v>378</v>
      </c>
      <c r="L1037" t="str">
        <f t="shared" si="50"/>
        <v>東京都品川区</v>
      </c>
    </row>
    <row r="1038" spans="1:12">
      <c r="A1038" s="42">
        <v>13</v>
      </c>
      <c r="B1038" s="37" t="s">
        <v>1256</v>
      </c>
      <c r="C1038" s="37" t="s">
        <v>1262</v>
      </c>
      <c r="D1038" s="37" t="s">
        <v>1262</v>
      </c>
      <c r="E1038" s="37" t="str">
        <f t="shared" si="48"/>
        <v/>
      </c>
      <c r="F1038" s="39" t="str">
        <f t="shared" si="49"/>
        <v>東京都府中市</v>
      </c>
      <c r="G1038" s="3">
        <v>992</v>
      </c>
      <c r="H1038" s="37" t="s">
        <v>1262</v>
      </c>
      <c r="I1038" s="37" t="s">
        <v>945</v>
      </c>
      <c r="J1038" s="37" t="s">
        <v>380</v>
      </c>
      <c r="K1038" s="37" t="s">
        <v>384</v>
      </c>
      <c r="L1038" t="str">
        <f t="shared" si="50"/>
        <v>東京都府中市</v>
      </c>
    </row>
    <row r="1039" spans="1:12">
      <c r="A1039" s="42">
        <v>13</v>
      </c>
      <c r="B1039" s="37" t="s">
        <v>1256</v>
      </c>
      <c r="C1039" s="37" t="s">
        <v>1277</v>
      </c>
      <c r="D1039" s="37"/>
      <c r="E1039" s="37" t="str">
        <f t="shared" si="48"/>
        <v>武蔵村山市</v>
      </c>
      <c r="F1039" s="39" t="str">
        <f t="shared" si="49"/>
        <v>東京都武蔵村山市</v>
      </c>
      <c r="G1039" s="3">
        <v>1007</v>
      </c>
      <c r="H1039" s="37" t="s">
        <v>1277</v>
      </c>
      <c r="I1039" s="37" t="s">
        <v>849</v>
      </c>
      <c r="J1039" s="37" t="s">
        <v>380</v>
      </c>
      <c r="K1039" s="37" t="s">
        <v>376</v>
      </c>
      <c r="L1039" t="str">
        <f t="shared" si="50"/>
        <v>東京都武蔵村山市</v>
      </c>
    </row>
    <row r="1040" spans="1:12">
      <c r="A1040" s="42">
        <v>13</v>
      </c>
      <c r="B1040" s="37" t="s">
        <v>1256</v>
      </c>
      <c r="C1040" s="37" t="s">
        <v>1259</v>
      </c>
      <c r="D1040" s="37"/>
      <c r="E1040" s="37" t="str">
        <f t="shared" si="48"/>
        <v>武蔵野市</v>
      </c>
      <c r="F1040" s="39" t="str">
        <f t="shared" si="49"/>
        <v>東京都武蔵野市</v>
      </c>
      <c r="G1040" s="3">
        <v>989</v>
      </c>
      <c r="H1040" s="37" t="s">
        <v>1259</v>
      </c>
      <c r="I1040" s="37" t="s">
        <v>945</v>
      </c>
      <c r="J1040" s="37" t="s">
        <v>380</v>
      </c>
      <c r="K1040" s="37" t="s">
        <v>384</v>
      </c>
      <c r="L1040" t="str">
        <f t="shared" si="50"/>
        <v>東京都武蔵野市</v>
      </c>
    </row>
    <row r="1041" spans="1:12">
      <c r="A1041" s="42">
        <v>13</v>
      </c>
      <c r="B1041" s="37" t="s">
        <v>1256</v>
      </c>
      <c r="C1041" s="37" t="s">
        <v>1272</v>
      </c>
      <c r="D1041" s="37" t="s">
        <v>1272</v>
      </c>
      <c r="E1041" s="37" t="str">
        <f t="shared" si="48"/>
        <v/>
      </c>
      <c r="F1041" s="39" t="str">
        <f t="shared" si="49"/>
        <v>東京都福生市</v>
      </c>
      <c r="G1041" s="3">
        <v>1002</v>
      </c>
      <c r="H1041" s="37" t="s">
        <v>1272</v>
      </c>
      <c r="I1041" s="37" t="s">
        <v>849</v>
      </c>
      <c r="J1041" s="37" t="s">
        <v>380</v>
      </c>
      <c r="K1041" s="37" t="s">
        <v>376</v>
      </c>
      <c r="L1041" t="str">
        <f t="shared" si="50"/>
        <v>東京都福生市</v>
      </c>
    </row>
    <row r="1042" spans="1:12">
      <c r="A1042" s="42">
        <v>13</v>
      </c>
      <c r="B1042" s="37" t="s">
        <v>1256</v>
      </c>
      <c r="C1042" s="37" t="s">
        <v>5597</v>
      </c>
      <c r="D1042" s="37"/>
      <c r="E1042" s="37" t="str">
        <f t="shared" si="48"/>
        <v>文京区</v>
      </c>
      <c r="F1042" s="39" t="str">
        <f t="shared" si="49"/>
        <v>東京都文京区</v>
      </c>
      <c r="G1042" s="3">
        <v>986</v>
      </c>
      <c r="H1042" s="37" t="s">
        <v>5596</v>
      </c>
      <c r="I1042" s="37" t="s">
        <v>945</v>
      </c>
      <c r="J1042" s="37" t="s">
        <v>380</v>
      </c>
      <c r="K1042" s="37" t="s">
        <v>378</v>
      </c>
      <c r="L1042" t="str">
        <f t="shared" si="50"/>
        <v>東京都文京区</v>
      </c>
    </row>
    <row r="1043" spans="1:12">
      <c r="A1043" s="42">
        <v>13</v>
      </c>
      <c r="B1043" s="37" t="s">
        <v>1256</v>
      </c>
      <c r="C1043" s="37" t="s">
        <v>5623</v>
      </c>
      <c r="D1043" s="37"/>
      <c r="E1043" s="37" t="str">
        <f t="shared" si="48"/>
        <v>豊島区</v>
      </c>
      <c r="F1043" s="39" t="str">
        <f t="shared" si="49"/>
        <v>東京都豊島区</v>
      </c>
      <c r="G1043" s="3">
        <v>986</v>
      </c>
      <c r="H1043" s="37" t="s">
        <v>5622</v>
      </c>
      <c r="I1043" s="37" t="s">
        <v>945</v>
      </c>
      <c r="J1043" s="37" t="s">
        <v>380</v>
      </c>
      <c r="K1043" s="37" t="s">
        <v>378</v>
      </c>
      <c r="L1043" t="str">
        <f t="shared" si="50"/>
        <v>東京都豊島区</v>
      </c>
    </row>
    <row r="1044" spans="1:12">
      <c r="A1044" s="42">
        <v>13</v>
      </c>
      <c r="B1044" s="37" t="s">
        <v>1256</v>
      </c>
      <c r="C1044" s="37" t="s">
        <v>5625</v>
      </c>
      <c r="D1044" s="37"/>
      <c r="E1044" s="37" t="str">
        <f t="shared" si="48"/>
        <v>北区</v>
      </c>
      <c r="F1044" s="39" t="str">
        <f t="shared" si="49"/>
        <v>東京都北区</v>
      </c>
      <c r="G1044" s="3">
        <v>986</v>
      </c>
      <c r="H1044" s="37" t="s">
        <v>5624</v>
      </c>
      <c r="I1044" s="37" t="s">
        <v>945</v>
      </c>
      <c r="J1044" s="37" t="s">
        <v>380</v>
      </c>
      <c r="K1044" s="37" t="s">
        <v>378</v>
      </c>
      <c r="L1044" t="str">
        <f t="shared" si="50"/>
        <v>東京都北区</v>
      </c>
    </row>
    <row r="1045" spans="1:12">
      <c r="A1045" s="42">
        <v>13</v>
      </c>
      <c r="B1045" s="37" t="s">
        <v>1256</v>
      </c>
      <c r="C1045" s="37" t="s">
        <v>5605</v>
      </c>
      <c r="D1045" s="37"/>
      <c r="E1045" s="37" t="str">
        <f t="shared" si="48"/>
        <v>墨田区</v>
      </c>
      <c r="F1045" s="39" t="str">
        <f t="shared" si="49"/>
        <v>東京都墨田区</v>
      </c>
      <c r="G1045" s="3">
        <v>986</v>
      </c>
      <c r="H1045" s="37" t="s">
        <v>5604</v>
      </c>
      <c r="I1045" s="37" t="s">
        <v>945</v>
      </c>
      <c r="J1045" s="37" t="s">
        <v>380</v>
      </c>
      <c r="K1045" s="37" t="s">
        <v>378</v>
      </c>
      <c r="L1045" t="str">
        <f t="shared" si="50"/>
        <v>東京都墨田区</v>
      </c>
    </row>
    <row r="1046" spans="1:12">
      <c r="A1046" s="42">
        <v>13</v>
      </c>
      <c r="B1046" s="37" t="s">
        <v>1256</v>
      </c>
      <c r="C1046" s="37" t="s">
        <v>5611</v>
      </c>
      <c r="D1046" s="37"/>
      <c r="E1046" s="37" t="str">
        <f t="shared" si="48"/>
        <v>目黒区</v>
      </c>
      <c r="F1046" s="39" t="str">
        <f t="shared" si="49"/>
        <v>東京都目黒区</v>
      </c>
      <c r="G1046" s="3">
        <v>986</v>
      </c>
      <c r="H1046" s="37" t="s">
        <v>5610</v>
      </c>
      <c r="I1046" s="37" t="s">
        <v>945</v>
      </c>
      <c r="J1046" s="37" t="s">
        <v>380</v>
      </c>
      <c r="K1046" s="37" t="s">
        <v>378</v>
      </c>
      <c r="L1046" t="str">
        <f t="shared" si="50"/>
        <v>東京都目黒区</v>
      </c>
    </row>
    <row r="1047" spans="1:12">
      <c r="A1047" s="42">
        <v>13</v>
      </c>
      <c r="B1047" s="37" t="s">
        <v>1256</v>
      </c>
      <c r="C1047" s="37" t="s">
        <v>1288</v>
      </c>
      <c r="D1047" s="37" t="s">
        <v>1288</v>
      </c>
      <c r="E1047" s="37" t="str">
        <f t="shared" si="48"/>
        <v/>
      </c>
      <c r="F1047" s="39" t="str">
        <f t="shared" si="49"/>
        <v>東京都利島村</v>
      </c>
      <c r="G1047" s="3">
        <v>1018</v>
      </c>
      <c r="H1047" s="37" t="s">
        <v>1288</v>
      </c>
      <c r="I1047" s="37" t="s">
        <v>970</v>
      </c>
      <c r="J1047" s="37" t="s">
        <v>740</v>
      </c>
      <c r="K1047" s="37" t="s">
        <v>946</v>
      </c>
      <c r="L1047" t="str">
        <f t="shared" si="50"/>
        <v>東京都利島村</v>
      </c>
    </row>
    <row r="1048" spans="1:12">
      <c r="A1048" s="42">
        <v>13</v>
      </c>
      <c r="B1048" s="37" t="s">
        <v>1256</v>
      </c>
      <c r="C1048" s="37" t="s">
        <v>1258</v>
      </c>
      <c r="D1048" s="37" t="s">
        <v>1258</v>
      </c>
      <c r="E1048" s="37" t="str">
        <f t="shared" si="48"/>
        <v/>
      </c>
      <c r="F1048" s="39" t="str">
        <f t="shared" si="49"/>
        <v>東京都立川市</v>
      </c>
      <c r="G1048" s="3">
        <v>988</v>
      </c>
      <c r="H1048" s="37" t="s">
        <v>1258</v>
      </c>
      <c r="I1048" s="37" t="s">
        <v>849</v>
      </c>
      <c r="J1048" s="37" t="s">
        <v>380</v>
      </c>
      <c r="K1048" s="37" t="s">
        <v>376</v>
      </c>
      <c r="L1048" t="str">
        <f t="shared" si="50"/>
        <v>東京都立川市</v>
      </c>
    </row>
    <row r="1049" spans="1:12">
      <c r="A1049" s="42">
        <v>13</v>
      </c>
      <c r="B1049" s="37" t="s">
        <v>1256</v>
      </c>
      <c r="C1049" s="37" t="s">
        <v>5631</v>
      </c>
      <c r="D1049" s="37"/>
      <c r="E1049" s="37" t="str">
        <f t="shared" si="48"/>
        <v>練馬区</v>
      </c>
      <c r="F1049" s="39" t="str">
        <f t="shared" si="49"/>
        <v>東京都練馬区</v>
      </c>
      <c r="G1049" s="3">
        <v>986</v>
      </c>
      <c r="H1049" s="37" t="s">
        <v>5630</v>
      </c>
      <c r="I1049" s="37" t="s">
        <v>945</v>
      </c>
      <c r="J1049" s="37" t="s">
        <v>380</v>
      </c>
      <c r="K1049" s="37" t="s">
        <v>378</v>
      </c>
      <c r="L1049" t="str">
        <f t="shared" si="50"/>
        <v>東京都練馬区</v>
      </c>
    </row>
    <row r="1050" spans="1:12">
      <c r="A1050" s="42">
        <v>14</v>
      </c>
      <c r="B1050" s="37" t="s">
        <v>1296</v>
      </c>
      <c r="C1050" s="37" t="s">
        <v>1328</v>
      </c>
      <c r="D1050" s="37" t="s">
        <v>1328</v>
      </c>
      <c r="E1050" s="37" t="str">
        <f t="shared" si="48"/>
        <v/>
      </c>
      <c r="F1050" s="39" t="str">
        <f t="shared" si="49"/>
        <v>神奈川県愛川町</v>
      </c>
      <c r="G1050" s="3">
        <v>1057</v>
      </c>
      <c r="H1050" s="37" t="s">
        <v>1328</v>
      </c>
      <c r="I1050" s="37" t="s">
        <v>945</v>
      </c>
      <c r="J1050" s="37" t="s">
        <v>380</v>
      </c>
      <c r="K1050" s="37" t="s">
        <v>946</v>
      </c>
      <c r="L1050" t="str">
        <f t="shared" si="50"/>
        <v>神奈川県愛川町</v>
      </c>
    </row>
    <row r="1051" spans="1:12">
      <c r="A1051" s="42">
        <v>14</v>
      </c>
      <c r="B1051" s="37" t="s">
        <v>1296</v>
      </c>
      <c r="C1051" s="37" t="s">
        <v>1315</v>
      </c>
      <c r="D1051" s="37" t="s">
        <v>1315</v>
      </c>
      <c r="E1051" s="37" t="str">
        <f t="shared" si="48"/>
        <v/>
      </c>
      <c r="F1051" s="39" t="str">
        <f t="shared" si="49"/>
        <v>神奈川県綾瀬市</v>
      </c>
      <c r="G1051" s="3">
        <v>1044</v>
      </c>
      <c r="H1051" s="37" t="s">
        <v>1315</v>
      </c>
      <c r="I1051" s="37" t="s">
        <v>945</v>
      </c>
      <c r="J1051" s="37" t="s">
        <v>380</v>
      </c>
      <c r="K1051" s="37" t="s">
        <v>384</v>
      </c>
      <c r="L1051" t="str">
        <f t="shared" si="50"/>
        <v>神奈川県綾瀬市</v>
      </c>
    </row>
    <row r="1052" spans="1:12">
      <c r="A1052" s="42">
        <v>14</v>
      </c>
      <c r="B1052" s="37" t="s">
        <v>1296</v>
      </c>
      <c r="C1052" s="37" t="s">
        <v>1311</v>
      </c>
      <c r="D1052" s="37"/>
      <c r="E1052" s="37" t="str">
        <f t="shared" si="48"/>
        <v>伊勢原市</v>
      </c>
      <c r="F1052" s="39" t="str">
        <f t="shared" si="49"/>
        <v>神奈川県伊勢原市</v>
      </c>
      <c r="G1052" s="3">
        <v>1040</v>
      </c>
      <c r="H1052" s="37" t="s">
        <v>1311</v>
      </c>
      <c r="I1052" s="37" t="s">
        <v>945</v>
      </c>
      <c r="J1052" s="37" t="s">
        <v>380</v>
      </c>
      <c r="K1052" s="37" t="s">
        <v>946</v>
      </c>
      <c r="L1052" t="str">
        <f t="shared" si="50"/>
        <v>神奈川県伊勢原市</v>
      </c>
    </row>
    <row r="1053" spans="1:12">
      <c r="A1053" s="42">
        <v>14</v>
      </c>
      <c r="B1053" s="37" t="s">
        <v>1296</v>
      </c>
      <c r="C1053" s="37" t="s">
        <v>1299</v>
      </c>
      <c r="D1053" s="37"/>
      <c r="E1053" s="37" t="str">
        <f t="shared" si="48"/>
        <v>横須賀市</v>
      </c>
      <c r="F1053" s="39" t="str">
        <f t="shared" si="49"/>
        <v>神奈川県横須賀市</v>
      </c>
      <c r="G1053" s="3">
        <v>1028</v>
      </c>
      <c r="H1053" s="37" t="s">
        <v>1299</v>
      </c>
      <c r="I1053" s="37" t="s">
        <v>945</v>
      </c>
      <c r="J1053" s="37" t="s">
        <v>740</v>
      </c>
      <c r="K1053" s="37" t="s">
        <v>378</v>
      </c>
      <c r="L1053" t="str">
        <f t="shared" si="50"/>
        <v>神奈川県横須賀市</v>
      </c>
    </row>
    <row r="1054" spans="1:12">
      <c r="A1054" s="42">
        <v>14</v>
      </c>
      <c r="B1054" s="37" t="s">
        <v>1296</v>
      </c>
      <c r="C1054" s="37" t="s">
        <v>1297</v>
      </c>
      <c r="D1054" s="37" t="s">
        <v>1297</v>
      </c>
      <c r="E1054" s="37" t="str">
        <f t="shared" si="48"/>
        <v/>
      </c>
      <c r="F1054" s="39" t="str">
        <f t="shared" si="49"/>
        <v>神奈川県横浜市</v>
      </c>
      <c r="G1054" s="3">
        <v>1026</v>
      </c>
      <c r="H1054" s="37" t="s">
        <v>1297</v>
      </c>
      <c r="I1054" s="37" t="s">
        <v>945</v>
      </c>
      <c r="J1054" s="37" t="s">
        <v>380</v>
      </c>
      <c r="K1054" s="37" t="s">
        <v>378</v>
      </c>
      <c r="L1054" t="str">
        <f t="shared" si="50"/>
        <v>神奈川県横浜市</v>
      </c>
    </row>
    <row r="1055" spans="1:12">
      <c r="A1055" s="42">
        <v>14</v>
      </c>
      <c r="B1055" s="37" t="s">
        <v>1296</v>
      </c>
      <c r="C1055" s="37" t="s">
        <v>1312</v>
      </c>
      <c r="D1055" s="37"/>
      <c r="E1055" s="37" t="str">
        <f t="shared" si="48"/>
        <v>海老名市</v>
      </c>
      <c r="F1055" s="39" t="str">
        <f t="shared" si="49"/>
        <v>神奈川県海老名市</v>
      </c>
      <c r="G1055" s="3">
        <v>1041</v>
      </c>
      <c r="H1055" s="37" t="s">
        <v>1312</v>
      </c>
      <c r="I1055" s="37" t="s">
        <v>945</v>
      </c>
      <c r="J1055" s="37" t="s">
        <v>380</v>
      </c>
      <c r="K1055" s="37" t="s">
        <v>384</v>
      </c>
      <c r="L1055" t="str">
        <f t="shared" si="50"/>
        <v>神奈川県海老名市</v>
      </c>
    </row>
    <row r="1056" spans="1:12">
      <c r="A1056" s="42">
        <v>14</v>
      </c>
      <c r="B1056" s="37" t="s">
        <v>1296</v>
      </c>
      <c r="C1056" s="37" t="s">
        <v>1324</v>
      </c>
      <c r="D1056" s="37" t="s">
        <v>1324</v>
      </c>
      <c r="E1056" s="37" t="str">
        <f t="shared" si="48"/>
        <v/>
      </c>
      <c r="F1056" s="39" t="str">
        <f t="shared" si="49"/>
        <v>神奈川県開成町</v>
      </c>
      <c r="G1056" s="3">
        <v>1053</v>
      </c>
      <c r="H1056" s="37" t="s">
        <v>1324</v>
      </c>
      <c r="I1056" s="37" t="s">
        <v>849</v>
      </c>
      <c r="J1056" s="37" t="s">
        <v>380</v>
      </c>
      <c r="K1056" s="37" t="s">
        <v>376</v>
      </c>
      <c r="L1056" t="str">
        <f t="shared" si="50"/>
        <v>神奈川県開成町</v>
      </c>
    </row>
    <row r="1057" spans="1:12">
      <c r="A1057" s="42">
        <v>14</v>
      </c>
      <c r="B1057" s="37" t="s">
        <v>1296</v>
      </c>
      <c r="C1057" s="37" t="s">
        <v>1301</v>
      </c>
      <c r="D1057" s="37" t="s">
        <v>1301</v>
      </c>
      <c r="E1057" s="37" t="str">
        <f t="shared" si="48"/>
        <v/>
      </c>
      <c r="F1057" s="39" t="str">
        <f t="shared" si="49"/>
        <v>神奈川県鎌倉市</v>
      </c>
      <c r="G1057" s="3">
        <v>1030</v>
      </c>
      <c r="H1057" s="37" t="s">
        <v>1301</v>
      </c>
      <c r="I1057" s="37" t="s">
        <v>945</v>
      </c>
      <c r="J1057" s="37" t="s">
        <v>740</v>
      </c>
      <c r="K1057" s="37" t="s">
        <v>384</v>
      </c>
      <c r="L1057" t="str">
        <f t="shared" si="50"/>
        <v>神奈川県鎌倉市</v>
      </c>
    </row>
    <row r="1058" spans="1:12">
      <c r="A1058" s="42">
        <v>14</v>
      </c>
      <c r="B1058" s="37" t="s">
        <v>1296</v>
      </c>
      <c r="C1058" s="37" t="s">
        <v>1304</v>
      </c>
      <c r="D1058" s="37"/>
      <c r="E1058" s="37" t="str">
        <f t="shared" si="48"/>
        <v>茅ヶ崎市</v>
      </c>
      <c r="F1058" s="39" t="str">
        <f t="shared" si="49"/>
        <v>神奈川県茅ヶ崎市</v>
      </c>
      <c r="G1058" s="3">
        <v>1033</v>
      </c>
      <c r="H1058" s="37" t="s">
        <v>1304</v>
      </c>
      <c r="I1058" s="37" t="s">
        <v>945</v>
      </c>
      <c r="J1058" s="37" t="s">
        <v>380</v>
      </c>
      <c r="K1058" s="37" t="s">
        <v>384</v>
      </c>
      <c r="L1058" t="str">
        <f t="shared" si="50"/>
        <v>神奈川県茅ヶ崎市</v>
      </c>
    </row>
    <row r="1059" spans="1:12">
      <c r="A1059" s="42">
        <v>14</v>
      </c>
      <c r="B1059" s="37" t="s">
        <v>1296</v>
      </c>
      <c r="C1059" s="37" t="s">
        <v>1317</v>
      </c>
      <c r="D1059" s="37" t="s">
        <v>1317</v>
      </c>
      <c r="E1059" s="37" t="str">
        <f t="shared" si="48"/>
        <v/>
      </c>
      <c r="F1059" s="39" t="str">
        <f t="shared" si="49"/>
        <v>神奈川県寒川町</v>
      </c>
      <c r="G1059" s="3">
        <v>1046</v>
      </c>
      <c r="H1059" s="37" t="s">
        <v>1317</v>
      </c>
      <c r="I1059" s="37" t="s">
        <v>945</v>
      </c>
      <c r="J1059" s="37" t="s">
        <v>380</v>
      </c>
      <c r="K1059" s="37" t="s">
        <v>384</v>
      </c>
      <c r="L1059" t="str">
        <f t="shared" si="50"/>
        <v>神奈川県寒川町</v>
      </c>
    </row>
    <row r="1060" spans="1:12">
      <c r="A1060" s="42">
        <v>14</v>
      </c>
      <c r="B1060" s="37" t="s">
        <v>1296</v>
      </c>
      <c r="C1060" s="37" t="s">
        <v>1309</v>
      </c>
      <c r="D1060" s="37" t="s">
        <v>1309</v>
      </c>
      <c r="E1060" s="37" t="str">
        <f t="shared" si="48"/>
        <v/>
      </c>
      <c r="F1060" s="39" t="str">
        <f t="shared" si="49"/>
        <v>神奈川県厚木市</v>
      </c>
      <c r="G1060" s="3">
        <v>1038</v>
      </c>
      <c r="H1060" s="37" t="s">
        <v>1309</v>
      </c>
      <c r="I1060" s="37" t="s">
        <v>945</v>
      </c>
      <c r="J1060" s="37" t="s">
        <v>380</v>
      </c>
      <c r="K1060" s="37" t="s">
        <v>384</v>
      </c>
      <c r="L1060" t="str">
        <f t="shared" si="50"/>
        <v>神奈川県厚木市</v>
      </c>
    </row>
    <row r="1061" spans="1:12">
      <c r="A1061" s="42">
        <v>14</v>
      </c>
      <c r="B1061" s="37" t="s">
        <v>1296</v>
      </c>
      <c r="C1061" s="37" t="s">
        <v>1313</v>
      </c>
      <c r="D1061" s="37" t="s">
        <v>1313</v>
      </c>
      <c r="E1061" s="37" t="str">
        <f t="shared" si="48"/>
        <v/>
      </c>
      <c r="F1061" s="39" t="str">
        <f t="shared" si="49"/>
        <v>神奈川県座間市</v>
      </c>
      <c r="G1061" s="3">
        <v>1042</v>
      </c>
      <c r="H1061" s="37" t="s">
        <v>1313</v>
      </c>
      <c r="I1061" s="37" t="s">
        <v>945</v>
      </c>
      <c r="J1061" s="37" t="s">
        <v>380</v>
      </c>
      <c r="K1061" s="37" t="s">
        <v>384</v>
      </c>
      <c r="L1061" t="str">
        <f t="shared" si="50"/>
        <v>神奈川県座間市</v>
      </c>
    </row>
    <row r="1062" spans="1:12">
      <c r="A1062" s="42">
        <v>14</v>
      </c>
      <c r="B1062" s="37" t="s">
        <v>1296</v>
      </c>
      <c r="C1062" s="37" t="s">
        <v>1307</v>
      </c>
      <c r="D1062" s="37" t="s">
        <v>1307</v>
      </c>
      <c r="E1062" s="37" t="str">
        <f t="shared" si="48"/>
        <v/>
      </c>
      <c r="F1062" s="39" t="str">
        <f t="shared" si="49"/>
        <v>神奈川県三浦市</v>
      </c>
      <c r="G1062" s="3">
        <v>1036</v>
      </c>
      <c r="H1062" s="37" t="s">
        <v>1307</v>
      </c>
      <c r="I1062" s="37" t="s">
        <v>945</v>
      </c>
      <c r="J1062" s="37" t="s">
        <v>740</v>
      </c>
      <c r="K1062" s="37" t="s">
        <v>376</v>
      </c>
      <c r="L1062" t="str">
        <f t="shared" si="50"/>
        <v>神奈川県三浦市</v>
      </c>
    </row>
    <row r="1063" spans="1:12">
      <c r="A1063" s="42">
        <v>14</v>
      </c>
      <c r="B1063" s="37" t="s">
        <v>1296</v>
      </c>
      <c r="C1063" s="37" t="s">
        <v>1323</v>
      </c>
      <c r="D1063" s="37" t="s">
        <v>1323</v>
      </c>
      <c r="E1063" s="37" t="str">
        <f t="shared" si="48"/>
        <v/>
      </c>
      <c r="F1063" s="39" t="str">
        <f t="shared" si="49"/>
        <v>神奈川県山北町</v>
      </c>
      <c r="G1063" s="3">
        <v>1052</v>
      </c>
      <c r="H1063" s="37" t="s">
        <v>1323</v>
      </c>
      <c r="I1063" s="37" t="s">
        <v>849</v>
      </c>
      <c r="J1063" s="37" t="s">
        <v>380</v>
      </c>
      <c r="K1063" s="37" t="s">
        <v>378</v>
      </c>
      <c r="L1063" t="str">
        <f t="shared" si="50"/>
        <v>神奈川県山北町</v>
      </c>
    </row>
    <row r="1064" spans="1:12">
      <c r="A1064" s="42">
        <v>14</v>
      </c>
      <c r="B1064" s="37" t="s">
        <v>1296</v>
      </c>
      <c r="C1064" s="37" t="s">
        <v>1303</v>
      </c>
      <c r="D1064" s="37"/>
      <c r="E1064" s="37" t="str">
        <f t="shared" si="48"/>
        <v>小田原市</v>
      </c>
      <c r="F1064" s="39" t="str">
        <f t="shared" si="49"/>
        <v>神奈川県小田原市</v>
      </c>
      <c r="G1064" s="3">
        <v>1032</v>
      </c>
      <c r="H1064" s="37" t="s">
        <v>1303</v>
      </c>
      <c r="I1064" s="37" t="s">
        <v>945</v>
      </c>
      <c r="J1064" s="37" t="s">
        <v>380</v>
      </c>
      <c r="K1064" s="37" t="s">
        <v>384</v>
      </c>
      <c r="L1064" t="str">
        <f t="shared" si="50"/>
        <v>神奈川県小田原市</v>
      </c>
    </row>
    <row r="1065" spans="1:12">
      <c r="A1065" s="42">
        <v>14</v>
      </c>
      <c r="B1065" s="37" t="s">
        <v>1296</v>
      </c>
      <c r="C1065" s="37" t="s">
        <v>1322</v>
      </c>
      <c r="D1065" s="37" t="s">
        <v>1322</v>
      </c>
      <c r="E1065" s="37" t="str">
        <f t="shared" si="48"/>
        <v/>
      </c>
      <c r="F1065" s="39" t="str">
        <f t="shared" si="49"/>
        <v>神奈川県松田町</v>
      </c>
      <c r="G1065" s="3">
        <v>1051</v>
      </c>
      <c r="H1065" s="37" t="s">
        <v>1322</v>
      </c>
      <c r="I1065" s="37" t="s">
        <v>849</v>
      </c>
      <c r="J1065" s="37" t="s">
        <v>380</v>
      </c>
      <c r="K1065" s="37" t="s">
        <v>376</v>
      </c>
      <c r="L1065" t="str">
        <f t="shared" si="50"/>
        <v>神奈川県松田町</v>
      </c>
    </row>
    <row r="1066" spans="1:12">
      <c r="A1066" s="42">
        <v>14</v>
      </c>
      <c r="B1066" s="37" t="s">
        <v>1296</v>
      </c>
      <c r="C1066" s="37" t="s">
        <v>1326</v>
      </c>
      <c r="D1066" s="37" t="s">
        <v>1326</v>
      </c>
      <c r="E1066" s="37" t="str">
        <f t="shared" si="48"/>
        <v/>
      </c>
      <c r="F1066" s="39" t="str">
        <f t="shared" si="49"/>
        <v>神奈川県真鶴町</v>
      </c>
      <c r="G1066" s="3">
        <v>1055</v>
      </c>
      <c r="H1066" s="37" t="s">
        <v>1326</v>
      </c>
      <c r="I1066" s="37" t="s">
        <v>945</v>
      </c>
      <c r="J1066" s="37" t="s">
        <v>380</v>
      </c>
      <c r="K1066" s="37" t="s">
        <v>378</v>
      </c>
      <c r="L1066" t="str">
        <f t="shared" si="50"/>
        <v>神奈川県真鶴町</v>
      </c>
    </row>
    <row r="1067" spans="1:12">
      <c r="A1067" s="42">
        <v>14</v>
      </c>
      <c r="B1067" s="37" t="s">
        <v>1296</v>
      </c>
      <c r="C1067" s="37" t="s">
        <v>1308</v>
      </c>
      <c r="D1067" s="37" t="s">
        <v>1308</v>
      </c>
      <c r="E1067" s="37" t="str">
        <f t="shared" si="48"/>
        <v/>
      </c>
      <c r="F1067" s="39" t="str">
        <f t="shared" si="49"/>
        <v>神奈川県秦野市</v>
      </c>
      <c r="G1067" s="3">
        <v>1037</v>
      </c>
      <c r="H1067" s="37" t="s">
        <v>1308</v>
      </c>
      <c r="I1067" s="37" t="s">
        <v>849</v>
      </c>
      <c r="J1067" s="37" t="s">
        <v>380</v>
      </c>
      <c r="K1067" s="37" t="s">
        <v>376</v>
      </c>
      <c r="L1067" t="str">
        <f t="shared" si="50"/>
        <v>神奈川県秦野市</v>
      </c>
    </row>
    <row r="1068" spans="1:12">
      <c r="A1068" s="42">
        <v>14</v>
      </c>
      <c r="B1068" s="37" t="s">
        <v>1296</v>
      </c>
      <c r="C1068" s="37" t="s">
        <v>1305</v>
      </c>
      <c r="D1068" s="37" t="s">
        <v>1305</v>
      </c>
      <c r="E1068" s="37" t="str">
        <f t="shared" si="48"/>
        <v/>
      </c>
      <c r="F1068" s="39" t="str">
        <f t="shared" si="49"/>
        <v>神奈川県逗子市</v>
      </c>
      <c r="G1068" s="3">
        <v>1034</v>
      </c>
      <c r="H1068" s="37" t="s">
        <v>1305</v>
      </c>
      <c r="I1068" s="37" t="s">
        <v>945</v>
      </c>
      <c r="J1068" s="37" t="s">
        <v>740</v>
      </c>
      <c r="K1068" s="37" t="s">
        <v>384</v>
      </c>
      <c r="L1068" t="str">
        <f t="shared" si="50"/>
        <v>神奈川県逗子市</v>
      </c>
    </row>
    <row r="1069" spans="1:12">
      <c r="A1069" s="42">
        <v>14</v>
      </c>
      <c r="B1069" s="37" t="s">
        <v>1296</v>
      </c>
      <c r="C1069" s="37" t="s">
        <v>1329</v>
      </c>
      <c r="D1069" s="37" t="s">
        <v>1329</v>
      </c>
      <c r="E1069" s="37" t="str">
        <f t="shared" si="48"/>
        <v/>
      </c>
      <c r="F1069" s="39" t="str">
        <f t="shared" si="49"/>
        <v>神奈川県清川村</v>
      </c>
      <c r="G1069" s="3">
        <v>1058</v>
      </c>
      <c r="H1069" s="37" t="s">
        <v>1329</v>
      </c>
      <c r="I1069" s="37" t="s">
        <v>849</v>
      </c>
      <c r="J1069" s="37" t="s">
        <v>380</v>
      </c>
      <c r="K1069" s="37" t="s">
        <v>376</v>
      </c>
      <c r="L1069" t="str">
        <f t="shared" si="50"/>
        <v>神奈川県清川村</v>
      </c>
    </row>
    <row r="1070" spans="1:12">
      <c r="A1070" s="42">
        <v>14</v>
      </c>
      <c r="B1070" s="37" t="s">
        <v>1296</v>
      </c>
      <c r="C1070" s="37" t="s">
        <v>1298</v>
      </c>
      <c r="D1070" s="37" t="s">
        <v>1298</v>
      </c>
      <c r="E1070" s="37" t="str">
        <f t="shared" si="48"/>
        <v/>
      </c>
      <c r="F1070" s="39" t="str">
        <f t="shared" si="49"/>
        <v>神奈川県川崎市</v>
      </c>
      <c r="G1070" s="3">
        <v>1027</v>
      </c>
      <c r="H1070" s="37" t="s">
        <v>1298</v>
      </c>
      <c r="I1070" s="37" t="s">
        <v>945</v>
      </c>
      <c r="J1070" s="37" t="s">
        <v>380</v>
      </c>
      <c r="K1070" s="37" t="s">
        <v>376</v>
      </c>
      <c r="L1070" t="str">
        <f t="shared" si="50"/>
        <v>神奈川県川崎市</v>
      </c>
    </row>
    <row r="1071" spans="1:12">
      <c r="A1071" s="42">
        <v>14</v>
      </c>
      <c r="B1071" s="37" t="s">
        <v>1296</v>
      </c>
      <c r="C1071" s="37" t="s">
        <v>4521</v>
      </c>
      <c r="D1071" s="37" t="s">
        <v>4809</v>
      </c>
      <c r="E1071" s="37" t="str">
        <f t="shared" si="48"/>
        <v/>
      </c>
      <c r="F1071" s="39" t="str">
        <f t="shared" si="49"/>
        <v>神奈川県相模原市</v>
      </c>
      <c r="G1071" s="3">
        <v>1059</v>
      </c>
      <c r="H1071" s="37" t="s">
        <v>1330</v>
      </c>
      <c r="I1071" s="37" t="s">
        <v>849</v>
      </c>
      <c r="J1071" s="37" t="s">
        <v>380</v>
      </c>
      <c r="K1071" s="37" t="s">
        <v>376</v>
      </c>
      <c r="L1071" t="str">
        <f t="shared" si="50"/>
        <v>神奈川県相模原市</v>
      </c>
    </row>
    <row r="1072" spans="1:12">
      <c r="A1072" s="42">
        <v>14</v>
      </c>
      <c r="B1072" s="37" t="s">
        <v>1296</v>
      </c>
      <c r="C1072" s="37" t="s">
        <v>4521</v>
      </c>
      <c r="D1072" s="37"/>
      <c r="E1072" s="37" t="str">
        <f t="shared" si="48"/>
        <v>相模原市</v>
      </c>
      <c r="F1072" s="39" t="str">
        <f t="shared" si="49"/>
        <v>神奈川県相模原市</v>
      </c>
      <c r="G1072" s="3">
        <v>1035</v>
      </c>
      <c r="H1072" s="37" t="s">
        <v>1306</v>
      </c>
      <c r="I1072" s="37" t="s">
        <v>945</v>
      </c>
      <c r="J1072" s="37" t="s">
        <v>380</v>
      </c>
      <c r="K1072" s="37" t="s">
        <v>384</v>
      </c>
      <c r="L1072" t="str">
        <f t="shared" si="50"/>
        <v>神奈川県相模原市</v>
      </c>
    </row>
    <row r="1073" spans="1:12">
      <c r="A1073" s="42">
        <v>14</v>
      </c>
      <c r="B1073" s="37" t="s">
        <v>1296</v>
      </c>
      <c r="C1073" s="37" t="s">
        <v>4521</v>
      </c>
      <c r="D1073" s="37" t="s">
        <v>4810</v>
      </c>
      <c r="E1073" s="37" t="str">
        <f t="shared" si="48"/>
        <v/>
      </c>
      <c r="F1073" s="39" t="str">
        <f t="shared" si="49"/>
        <v>神奈川県相模原市</v>
      </c>
      <c r="G1073" s="3">
        <v>1061</v>
      </c>
      <c r="H1073" s="37" t="s">
        <v>1332</v>
      </c>
      <c r="I1073" s="37" t="s">
        <v>849</v>
      </c>
      <c r="J1073" s="37" t="s">
        <v>380</v>
      </c>
      <c r="K1073" s="37" t="s">
        <v>376</v>
      </c>
      <c r="L1073" t="str">
        <f t="shared" si="50"/>
        <v>神奈川県相模原市</v>
      </c>
    </row>
    <row r="1074" spans="1:12">
      <c r="A1074" s="42">
        <v>14</v>
      </c>
      <c r="B1074" s="37" t="s">
        <v>1296</v>
      </c>
      <c r="C1074" s="37" t="s">
        <v>4521</v>
      </c>
      <c r="D1074" s="37" t="s">
        <v>4811</v>
      </c>
      <c r="E1074" s="37" t="str">
        <f t="shared" si="48"/>
        <v/>
      </c>
      <c r="F1074" s="39" t="str">
        <f t="shared" si="49"/>
        <v>神奈川県相模原市</v>
      </c>
      <c r="G1074" s="3">
        <v>1060</v>
      </c>
      <c r="H1074" s="37" t="s">
        <v>1331</v>
      </c>
      <c r="I1074" s="37" t="s">
        <v>849</v>
      </c>
      <c r="J1074" s="37" t="s">
        <v>380</v>
      </c>
      <c r="K1074" s="37" t="s">
        <v>376</v>
      </c>
      <c r="L1074" t="str">
        <f t="shared" si="50"/>
        <v>神奈川県相模原市</v>
      </c>
    </row>
    <row r="1075" spans="1:12">
      <c r="A1075" s="42">
        <v>14</v>
      </c>
      <c r="B1075" s="37" t="s">
        <v>1296</v>
      </c>
      <c r="C1075" s="37" t="s">
        <v>4521</v>
      </c>
      <c r="D1075" s="37" t="s">
        <v>4812</v>
      </c>
      <c r="E1075" s="37" t="str">
        <f t="shared" si="48"/>
        <v/>
      </c>
      <c r="F1075" s="39" t="str">
        <f t="shared" si="49"/>
        <v>神奈川県相模原市</v>
      </c>
      <c r="G1075" s="3">
        <v>1062</v>
      </c>
      <c r="H1075" s="37" t="s">
        <v>1333</v>
      </c>
      <c r="I1075" s="37" t="s">
        <v>849</v>
      </c>
      <c r="J1075" s="37" t="s">
        <v>380</v>
      </c>
      <c r="K1075" s="37" t="s">
        <v>378</v>
      </c>
      <c r="L1075" t="str">
        <f t="shared" si="50"/>
        <v>神奈川県相模原市</v>
      </c>
    </row>
    <row r="1076" spans="1:12">
      <c r="A1076" s="42">
        <v>14</v>
      </c>
      <c r="B1076" s="37" t="s">
        <v>1296</v>
      </c>
      <c r="C1076" s="37" t="s">
        <v>1321</v>
      </c>
      <c r="D1076" s="37" t="s">
        <v>1321</v>
      </c>
      <c r="E1076" s="37" t="str">
        <f t="shared" si="48"/>
        <v/>
      </c>
      <c r="F1076" s="39" t="str">
        <f t="shared" si="49"/>
        <v>神奈川県大井町</v>
      </c>
      <c r="G1076" s="3">
        <v>1050</v>
      </c>
      <c r="H1076" s="37" t="s">
        <v>1321</v>
      </c>
      <c r="I1076" s="37" t="s">
        <v>849</v>
      </c>
      <c r="J1076" s="37" t="s">
        <v>380</v>
      </c>
      <c r="K1076" s="37" t="s">
        <v>376</v>
      </c>
      <c r="L1076" t="str">
        <f t="shared" si="50"/>
        <v>神奈川県大井町</v>
      </c>
    </row>
    <row r="1077" spans="1:12">
      <c r="A1077" s="42">
        <v>14</v>
      </c>
      <c r="B1077" s="37" t="s">
        <v>1296</v>
      </c>
      <c r="C1077" s="37" t="s">
        <v>1318</v>
      </c>
      <c r="D1077" s="37" t="s">
        <v>1318</v>
      </c>
      <c r="E1077" s="37" t="str">
        <f t="shared" si="48"/>
        <v/>
      </c>
      <c r="F1077" s="39" t="str">
        <f t="shared" si="49"/>
        <v>神奈川県大磯町</v>
      </c>
      <c r="G1077" s="3">
        <v>1047</v>
      </c>
      <c r="H1077" s="37" t="s">
        <v>1318</v>
      </c>
      <c r="I1077" s="37" t="s">
        <v>945</v>
      </c>
      <c r="J1077" s="37" t="s">
        <v>380</v>
      </c>
      <c r="K1077" s="37" t="s">
        <v>384</v>
      </c>
      <c r="L1077" t="str">
        <f t="shared" si="50"/>
        <v>神奈川県大磯町</v>
      </c>
    </row>
    <row r="1078" spans="1:12">
      <c r="A1078" s="42">
        <v>14</v>
      </c>
      <c r="B1078" s="37" t="s">
        <v>1296</v>
      </c>
      <c r="C1078" s="37" t="s">
        <v>1310</v>
      </c>
      <c r="D1078" s="37" t="s">
        <v>1310</v>
      </c>
      <c r="E1078" s="37" t="str">
        <f t="shared" si="48"/>
        <v/>
      </c>
      <c r="F1078" s="39" t="str">
        <f t="shared" si="49"/>
        <v>神奈川県大和市</v>
      </c>
      <c r="G1078" s="3">
        <v>1039</v>
      </c>
      <c r="H1078" s="37" t="s">
        <v>1310</v>
      </c>
      <c r="I1078" s="37" t="s">
        <v>945</v>
      </c>
      <c r="J1078" s="37" t="s">
        <v>380</v>
      </c>
      <c r="K1078" s="37" t="s">
        <v>384</v>
      </c>
      <c r="L1078" t="str">
        <f t="shared" si="50"/>
        <v>神奈川県大和市</v>
      </c>
    </row>
    <row r="1079" spans="1:12">
      <c r="A1079" s="42">
        <v>14</v>
      </c>
      <c r="B1079" s="37" t="s">
        <v>1296</v>
      </c>
      <c r="C1079" s="37" t="s">
        <v>1320</v>
      </c>
      <c r="D1079" s="37" t="s">
        <v>1320</v>
      </c>
      <c r="E1079" s="37" t="str">
        <f t="shared" si="48"/>
        <v/>
      </c>
      <c r="F1079" s="39" t="str">
        <f t="shared" si="49"/>
        <v>神奈川県中井町</v>
      </c>
      <c r="G1079" s="3">
        <v>1049</v>
      </c>
      <c r="H1079" s="37" t="s">
        <v>1320</v>
      </c>
      <c r="I1079" s="37" t="s">
        <v>945</v>
      </c>
      <c r="J1079" s="37" t="s">
        <v>380</v>
      </c>
      <c r="K1079" s="37" t="s">
        <v>946</v>
      </c>
      <c r="L1079" t="str">
        <f t="shared" si="50"/>
        <v>神奈川県中井町</v>
      </c>
    </row>
    <row r="1080" spans="1:12">
      <c r="A1080" s="42">
        <v>14</v>
      </c>
      <c r="B1080" s="37" t="s">
        <v>1296</v>
      </c>
      <c r="C1080" s="37" t="s">
        <v>1327</v>
      </c>
      <c r="D1080" s="37"/>
      <c r="E1080" s="37" t="str">
        <f t="shared" si="48"/>
        <v>湯河原町</v>
      </c>
      <c r="F1080" s="39" t="str">
        <f t="shared" si="49"/>
        <v>神奈川県湯河原町</v>
      </c>
      <c r="G1080" s="3">
        <v>1056</v>
      </c>
      <c r="H1080" s="37" t="s">
        <v>1327</v>
      </c>
      <c r="I1080" s="37" t="s">
        <v>945</v>
      </c>
      <c r="J1080" s="37" t="s">
        <v>740</v>
      </c>
      <c r="K1080" s="37" t="s">
        <v>384</v>
      </c>
      <c r="L1080" t="str">
        <f t="shared" si="50"/>
        <v>神奈川県湯河原町</v>
      </c>
    </row>
    <row r="1081" spans="1:12">
      <c r="A1081" s="42">
        <v>14</v>
      </c>
      <c r="B1081" s="37" t="s">
        <v>1296</v>
      </c>
      <c r="C1081" s="37" t="s">
        <v>1302</v>
      </c>
      <c r="D1081" s="37" t="s">
        <v>1302</v>
      </c>
      <c r="E1081" s="37" t="str">
        <f t="shared" si="48"/>
        <v/>
      </c>
      <c r="F1081" s="39" t="str">
        <f t="shared" si="49"/>
        <v>神奈川県藤沢市</v>
      </c>
      <c r="G1081" s="3">
        <v>1031</v>
      </c>
      <c r="H1081" s="37" t="s">
        <v>1302</v>
      </c>
      <c r="I1081" s="37" t="s">
        <v>945</v>
      </c>
      <c r="J1081" s="37" t="s">
        <v>380</v>
      </c>
      <c r="K1081" s="37" t="s">
        <v>384</v>
      </c>
      <c r="L1081" t="str">
        <f t="shared" si="50"/>
        <v>神奈川県藤沢市</v>
      </c>
    </row>
    <row r="1082" spans="1:12">
      <c r="A1082" s="42">
        <v>14</v>
      </c>
      <c r="B1082" s="37" t="s">
        <v>1296</v>
      </c>
      <c r="C1082" s="37" t="s">
        <v>1314</v>
      </c>
      <c r="D1082" s="37"/>
      <c r="E1082" s="37" t="str">
        <f t="shared" si="48"/>
        <v>南足柄市</v>
      </c>
      <c r="F1082" s="39" t="str">
        <f t="shared" si="49"/>
        <v>神奈川県南足柄市</v>
      </c>
      <c r="G1082" s="3">
        <v>1043</v>
      </c>
      <c r="H1082" s="37" t="s">
        <v>1314</v>
      </c>
      <c r="I1082" s="37" t="s">
        <v>849</v>
      </c>
      <c r="J1082" s="37" t="s">
        <v>380</v>
      </c>
      <c r="K1082" s="37" t="s">
        <v>376</v>
      </c>
      <c r="L1082" t="str">
        <f t="shared" si="50"/>
        <v>神奈川県南足柄市</v>
      </c>
    </row>
    <row r="1083" spans="1:12">
      <c r="A1083" s="42">
        <v>14</v>
      </c>
      <c r="B1083" s="37" t="s">
        <v>1296</v>
      </c>
      <c r="C1083" s="37" t="s">
        <v>1319</v>
      </c>
      <c r="D1083" s="37" t="s">
        <v>1319</v>
      </c>
      <c r="E1083" s="37" t="str">
        <f t="shared" si="48"/>
        <v/>
      </c>
      <c r="F1083" s="39" t="str">
        <f t="shared" si="49"/>
        <v>神奈川県二宮町</v>
      </c>
      <c r="G1083" s="3">
        <v>1048</v>
      </c>
      <c r="H1083" s="37" t="s">
        <v>1319</v>
      </c>
      <c r="I1083" s="37" t="s">
        <v>945</v>
      </c>
      <c r="J1083" s="37" t="s">
        <v>380</v>
      </c>
      <c r="K1083" s="37" t="s">
        <v>413</v>
      </c>
      <c r="L1083" t="str">
        <f t="shared" si="50"/>
        <v>神奈川県二宮町</v>
      </c>
    </row>
    <row r="1084" spans="1:12">
      <c r="A1084" s="42">
        <v>14</v>
      </c>
      <c r="B1084" s="37" t="s">
        <v>1296</v>
      </c>
      <c r="C1084" s="37" t="s">
        <v>1325</v>
      </c>
      <c r="D1084" s="37" t="s">
        <v>1325</v>
      </c>
      <c r="E1084" s="37" t="str">
        <f t="shared" si="48"/>
        <v/>
      </c>
      <c r="F1084" s="39" t="str">
        <f t="shared" si="49"/>
        <v>神奈川県箱根町</v>
      </c>
      <c r="G1084" s="3">
        <v>1054</v>
      </c>
      <c r="H1084" s="37" t="s">
        <v>1325</v>
      </c>
      <c r="I1084" s="37" t="s">
        <v>945</v>
      </c>
      <c r="J1084" s="37" t="s">
        <v>380</v>
      </c>
      <c r="K1084" s="37" t="s">
        <v>946</v>
      </c>
      <c r="L1084" t="str">
        <f t="shared" si="50"/>
        <v>神奈川県箱根町</v>
      </c>
    </row>
    <row r="1085" spans="1:12">
      <c r="A1085" s="42">
        <v>14</v>
      </c>
      <c r="B1085" s="37" t="s">
        <v>1296</v>
      </c>
      <c r="C1085" s="37" t="s">
        <v>1300</v>
      </c>
      <c r="D1085" s="37" t="s">
        <v>1300</v>
      </c>
      <c r="E1085" s="37" t="str">
        <f t="shared" si="48"/>
        <v/>
      </c>
      <c r="F1085" s="39" t="str">
        <f t="shared" si="49"/>
        <v>神奈川県平塚市</v>
      </c>
      <c r="G1085" s="3">
        <v>1029</v>
      </c>
      <c r="H1085" s="37" t="s">
        <v>1300</v>
      </c>
      <c r="I1085" s="37" t="s">
        <v>945</v>
      </c>
      <c r="J1085" s="37" t="s">
        <v>380</v>
      </c>
      <c r="K1085" s="37" t="s">
        <v>378</v>
      </c>
      <c r="L1085" t="str">
        <f t="shared" si="50"/>
        <v>神奈川県平塚市</v>
      </c>
    </row>
    <row r="1086" spans="1:12">
      <c r="A1086" s="42">
        <v>14</v>
      </c>
      <c r="B1086" s="37" t="s">
        <v>1296</v>
      </c>
      <c r="C1086" s="37" t="s">
        <v>1316</v>
      </c>
      <c r="D1086" s="37" t="s">
        <v>1316</v>
      </c>
      <c r="E1086" s="37" t="str">
        <f t="shared" si="48"/>
        <v/>
      </c>
      <c r="F1086" s="39" t="str">
        <f t="shared" si="49"/>
        <v>神奈川県葉山町</v>
      </c>
      <c r="G1086" s="3">
        <v>1045</v>
      </c>
      <c r="H1086" s="37" t="s">
        <v>1316</v>
      </c>
      <c r="I1086" s="37" t="s">
        <v>945</v>
      </c>
      <c r="J1086" s="37" t="s">
        <v>740</v>
      </c>
      <c r="K1086" s="37" t="s">
        <v>384</v>
      </c>
      <c r="L1086" t="str">
        <f t="shared" si="50"/>
        <v>神奈川県葉山町</v>
      </c>
    </row>
    <row r="1087" spans="1:12">
      <c r="A1087" s="42">
        <v>15</v>
      </c>
      <c r="B1087" s="37" t="s">
        <v>1334</v>
      </c>
      <c r="C1087" s="37" t="s">
        <v>3291</v>
      </c>
      <c r="D1087" s="37" t="s">
        <v>3292</v>
      </c>
      <c r="E1087" s="37" t="str">
        <f t="shared" si="48"/>
        <v/>
      </c>
      <c r="F1087" s="39" t="str">
        <f t="shared" si="49"/>
        <v>新潟県阿賀町</v>
      </c>
      <c r="G1087" s="3">
        <v>1114</v>
      </c>
      <c r="H1087" s="37" t="s">
        <v>5520</v>
      </c>
      <c r="I1087" s="37" t="s">
        <v>574</v>
      </c>
      <c r="J1087" s="37" t="s">
        <v>375</v>
      </c>
      <c r="K1087" s="37" t="s">
        <v>413</v>
      </c>
      <c r="L1087" t="str">
        <f t="shared" si="50"/>
        <v>新潟県阿賀町</v>
      </c>
    </row>
    <row r="1088" spans="1:12">
      <c r="A1088" s="42">
        <v>15</v>
      </c>
      <c r="B1088" s="37" t="s">
        <v>1334</v>
      </c>
      <c r="C1088" s="37" t="s">
        <v>3291</v>
      </c>
      <c r="D1088" s="37" t="s">
        <v>3293</v>
      </c>
      <c r="E1088" s="37" t="str">
        <f t="shared" si="48"/>
        <v/>
      </c>
      <c r="F1088" s="39" t="str">
        <f t="shared" si="49"/>
        <v>新潟県阿賀町</v>
      </c>
      <c r="G1088" s="3">
        <v>1112</v>
      </c>
      <c r="H1088" s="37" t="s">
        <v>1381</v>
      </c>
      <c r="I1088" s="37" t="s">
        <v>574</v>
      </c>
      <c r="J1088" s="37" t="s">
        <v>375</v>
      </c>
      <c r="K1088" s="37" t="s">
        <v>413</v>
      </c>
      <c r="L1088" t="str">
        <f t="shared" si="50"/>
        <v>新潟県阿賀町</v>
      </c>
    </row>
    <row r="1089" spans="1:12">
      <c r="A1089" s="42">
        <v>15</v>
      </c>
      <c r="B1089" s="37" t="s">
        <v>1334</v>
      </c>
      <c r="C1089" s="37" t="s">
        <v>3291</v>
      </c>
      <c r="D1089" s="37" t="s">
        <v>3294</v>
      </c>
      <c r="E1089" s="37" t="str">
        <f t="shared" si="48"/>
        <v/>
      </c>
      <c r="F1089" s="39" t="str">
        <f t="shared" si="49"/>
        <v>新潟県阿賀町</v>
      </c>
      <c r="G1089" s="3">
        <v>1113</v>
      </c>
      <c r="H1089" s="37" t="s">
        <v>1382</v>
      </c>
      <c r="I1089" s="37" t="s">
        <v>574</v>
      </c>
      <c r="J1089" s="37" t="s">
        <v>375</v>
      </c>
      <c r="K1089" s="37" t="s">
        <v>413</v>
      </c>
      <c r="L1089" t="str">
        <f t="shared" si="50"/>
        <v>新潟県阿賀町</v>
      </c>
    </row>
    <row r="1090" spans="1:12">
      <c r="A1090" s="42">
        <v>15</v>
      </c>
      <c r="B1090" s="37" t="s">
        <v>1334</v>
      </c>
      <c r="C1090" s="37" t="s">
        <v>3291</v>
      </c>
      <c r="D1090" s="37" t="s">
        <v>3295</v>
      </c>
      <c r="E1090" s="37" t="str">
        <f t="shared" si="48"/>
        <v/>
      </c>
      <c r="F1090" s="39" t="str">
        <f t="shared" si="49"/>
        <v>新潟県阿賀町</v>
      </c>
      <c r="G1090" s="3">
        <v>1111</v>
      </c>
      <c r="H1090" s="37" t="s">
        <v>1380</v>
      </c>
      <c r="I1090" s="37" t="s">
        <v>574</v>
      </c>
      <c r="J1090" s="37" t="s">
        <v>375</v>
      </c>
      <c r="K1090" s="37" t="s">
        <v>413</v>
      </c>
      <c r="L1090" t="str">
        <f t="shared" si="50"/>
        <v>新潟県阿賀町</v>
      </c>
    </row>
    <row r="1091" spans="1:12">
      <c r="A1091" s="42">
        <v>15</v>
      </c>
      <c r="B1091" s="37" t="s">
        <v>1334</v>
      </c>
      <c r="C1091" s="37" t="s">
        <v>3296</v>
      </c>
      <c r="D1091" s="37" t="s">
        <v>3297</v>
      </c>
      <c r="E1091" s="37" t="str">
        <f t="shared" ref="E1091:E1154" si="51">IF(D1091="",C1091,"")</f>
        <v/>
      </c>
      <c r="F1091" s="39" t="str">
        <f t="shared" ref="F1091:F1154" si="52">B1091&amp;C1091</f>
        <v>新潟県阿賀野市</v>
      </c>
      <c r="G1091" s="3">
        <v>1083</v>
      </c>
      <c r="H1091" s="37" t="s">
        <v>5521</v>
      </c>
      <c r="I1091" s="37" t="s">
        <v>574</v>
      </c>
      <c r="J1091" s="37" t="s">
        <v>375</v>
      </c>
      <c r="K1091" s="37" t="s">
        <v>413</v>
      </c>
      <c r="L1091" t="str">
        <f t="shared" ref="L1091:L1154" si="53">F1091</f>
        <v>新潟県阿賀野市</v>
      </c>
    </row>
    <row r="1092" spans="1:12">
      <c r="A1092" s="42">
        <v>15</v>
      </c>
      <c r="B1092" s="37" t="s">
        <v>1334</v>
      </c>
      <c r="C1092" s="37" t="s">
        <v>3296</v>
      </c>
      <c r="D1092" s="37" t="s">
        <v>3298</v>
      </c>
      <c r="E1092" s="37" t="str">
        <f t="shared" si="51"/>
        <v/>
      </c>
      <c r="F1092" s="39" t="str">
        <f t="shared" si="52"/>
        <v>新潟県阿賀野市</v>
      </c>
      <c r="G1092" s="3">
        <v>1084</v>
      </c>
      <c r="H1092" s="37" t="s">
        <v>1354</v>
      </c>
      <c r="I1092" s="37" t="s">
        <v>849</v>
      </c>
      <c r="J1092" s="37" t="s">
        <v>375</v>
      </c>
      <c r="K1092" s="37" t="s">
        <v>413</v>
      </c>
      <c r="L1092" t="str">
        <f t="shared" si="53"/>
        <v>新潟県阿賀野市</v>
      </c>
    </row>
    <row r="1093" spans="1:12">
      <c r="A1093" s="42">
        <v>15</v>
      </c>
      <c r="B1093" s="37" t="s">
        <v>1334</v>
      </c>
      <c r="C1093" s="37" t="s">
        <v>3296</v>
      </c>
      <c r="D1093" s="37" t="s">
        <v>3299</v>
      </c>
      <c r="E1093" s="37" t="str">
        <f t="shared" si="51"/>
        <v/>
      </c>
      <c r="F1093" s="39" t="str">
        <f t="shared" si="52"/>
        <v>新潟県阿賀野市</v>
      </c>
      <c r="G1093" s="3">
        <v>1086</v>
      </c>
      <c r="H1093" s="37" t="s">
        <v>1356</v>
      </c>
      <c r="I1093" s="37" t="s">
        <v>849</v>
      </c>
      <c r="J1093" s="37" t="s">
        <v>375</v>
      </c>
      <c r="K1093" s="37" t="s">
        <v>413</v>
      </c>
      <c r="L1093" t="str">
        <f t="shared" si="53"/>
        <v>新潟県阿賀野市</v>
      </c>
    </row>
    <row r="1094" spans="1:12">
      <c r="A1094" s="42">
        <v>15</v>
      </c>
      <c r="B1094" s="37" t="s">
        <v>1334</v>
      </c>
      <c r="C1094" s="37" t="s">
        <v>3296</v>
      </c>
      <c r="D1094" s="37" t="s">
        <v>3300</v>
      </c>
      <c r="E1094" s="37" t="str">
        <f t="shared" si="51"/>
        <v/>
      </c>
      <c r="F1094" s="39" t="str">
        <f t="shared" si="52"/>
        <v>新潟県阿賀野市</v>
      </c>
      <c r="G1094" s="3">
        <v>1085</v>
      </c>
      <c r="H1094" s="37" t="s">
        <v>1355</v>
      </c>
      <c r="I1094" s="37" t="s">
        <v>574</v>
      </c>
      <c r="J1094" s="37" t="s">
        <v>375</v>
      </c>
      <c r="K1094" s="37" t="s">
        <v>413</v>
      </c>
      <c r="L1094" t="str">
        <f t="shared" si="53"/>
        <v>新潟県阿賀野市</v>
      </c>
    </row>
    <row r="1095" spans="1:12">
      <c r="A1095" s="42">
        <v>15</v>
      </c>
      <c r="B1095" s="37" t="s">
        <v>1334</v>
      </c>
      <c r="C1095" s="37" t="s">
        <v>1430</v>
      </c>
      <c r="D1095" s="37"/>
      <c r="E1095" s="37" t="str">
        <f t="shared" si="51"/>
        <v>粟島浦村</v>
      </c>
      <c r="F1095" s="39" t="str">
        <f t="shared" si="52"/>
        <v>新潟県粟島浦村</v>
      </c>
      <c r="G1095" s="3">
        <v>1164</v>
      </c>
      <c r="H1095" s="37" t="s">
        <v>1430</v>
      </c>
      <c r="I1095" s="37" t="s">
        <v>849</v>
      </c>
      <c r="J1095" s="37" t="s">
        <v>375</v>
      </c>
      <c r="K1095" s="37" t="s">
        <v>413</v>
      </c>
      <c r="L1095" t="str">
        <f t="shared" si="53"/>
        <v>新潟県粟島浦村</v>
      </c>
    </row>
    <row r="1096" spans="1:12">
      <c r="A1096" s="42">
        <v>15</v>
      </c>
      <c r="B1096" s="37" t="s">
        <v>1334</v>
      </c>
      <c r="C1096" s="37" t="s">
        <v>3515</v>
      </c>
      <c r="D1096" s="37"/>
      <c r="E1096" s="37" t="str">
        <f t="shared" si="51"/>
        <v>燕市</v>
      </c>
      <c r="F1096" s="39" t="str">
        <f t="shared" si="52"/>
        <v>新潟県燕市</v>
      </c>
      <c r="G1096" s="3">
        <v>1074</v>
      </c>
      <c r="H1096" s="37" t="s">
        <v>1345</v>
      </c>
      <c r="I1096" s="37" t="s">
        <v>849</v>
      </c>
      <c r="J1096" s="37" t="s">
        <v>375</v>
      </c>
      <c r="K1096" s="37" t="s">
        <v>413</v>
      </c>
      <c r="L1096" t="str">
        <f t="shared" si="53"/>
        <v>新潟県燕市</v>
      </c>
    </row>
    <row r="1097" spans="1:12">
      <c r="A1097" s="42">
        <v>15</v>
      </c>
      <c r="B1097" s="37" t="s">
        <v>1334</v>
      </c>
      <c r="C1097" s="37" t="s">
        <v>3515</v>
      </c>
      <c r="D1097" s="37" t="s">
        <v>3345</v>
      </c>
      <c r="E1097" s="37" t="str">
        <f t="shared" si="51"/>
        <v/>
      </c>
      <c r="F1097" s="39" t="str">
        <f t="shared" si="52"/>
        <v>新潟県燕市</v>
      </c>
      <c r="G1097" s="3">
        <v>1100</v>
      </c>
      <c r="H1097" s="37" t="s">
        <v>1369</v>
      </c>
      <c r="I1097" s="37" t="s">
        <v>849</v>
      </c>
      <c r="J1097" s="37" t="s">
        <v>375</v>
      </c>
      <c r="K1097" s="37" t="s">
        <v>413</v>
      </c>
      <c r="L1097" t="str">
        <f t="shared" si="53"/>
        <v>新潟県燕市</v>
      </c>
    </row>
    <row r="1098" spans="1:12">
      <c r="A1098" s="42">
        <v>15</v>
      </c>
      <c r="B1098" s="37" t="s">
        <v>1334</v>
      </c>
      <c r="C1098" s="37" t="s">
        <v>3515</v>
      </c>
      <c r="D1098" s="37" t="s">
        <v>3516</v>
      </c>
      <c r="E1098" s="37" t="str">
        <f t="shared" si="51"/>
        <v/>
      </c>
      <c r="F1098" s="39" t="str">
        <f t="shared" si="52"/>
        <v>新潟県燕市</v>
      </c>
      <c r="G1098" s="3">
        <v>1099</v>
      </c>
      <c r="H1098" s="37" t="s">
        <v>1368</v>
      </c>
      <c r="I1098" s="37" t="s">
        <v>849</v>
      </c>
      <c r="J1098" s="37" t="s">
        <v>375</v>
      </c>
      <c r="K1098" s="37" t="s">
        <v>413</v>
      </c>
      <c r="L1098" t="str">
        <f t="shared" si="53"/>
        <v>新潟県燕市</v>
      </c>
    </row>
    <row r="1099" spans="1:12">
      <c r="A1099" s="42">
        <v>15</v>
      </c>
      <c r="B1099" s="37" t="s">
        <v>1334</v>
      </c>
      <c r="C1099" s="37" t="s">
        <v>1342</v>
      </c>
      <c r="D1099" s="37" t="s">
        <v>1342</v>
      </c>
      <c r="E1099" s="37" t="str">
        <f t="shared" si="51"/>
        <v/>
      </c>
      <c r="F1099" s="39" t="str">
        <f t="shared" si="52"/>
        <v>新潟県加茂市</v>
      </c>
      <c r="G1099" s="3">
        <v>1070</v>
      </c>
      <c r="H1099" s="37" t="s">
        <v>1342</v>
      </c>
      <c r="I1099" s="37" t="s">
        <v>574</v>
      </c>
      <c r="J1099" s="37" t="s">
        <v>375</v>
      </c>
      <c r="K1099" s="37" t="s">
        <v>413</v>
      </c>
      <c r="L1099" t="str">
        <f t="shared" si="53"/>
        <v>新潟県加茂市</v>
      </c>
    </row>
    <row r="1100" spans="1:12">
      <c r="A1100" s="42">
        <v>15</v>
      </c>
      <c r="B1100" s="37" t="s">
        <v>1334</v>
      </c>
      <c r="C1100" s="37" t="s">
        <v>1406</v>
      </c>
      <c r="D1100" s="37" t="s">
        <v>1406</v>
      </c>
      <c r="E1100" s="37" t="str">
        <f t="shared" si="51"/>
        <v/>
      </c>
      <c r="F1100" s="39" t="str">
        <f t="shared" si="52"/>
        <v>新潟県刈羽村</v>
      </c>
      <c r="G1100" s="3">
        <v>1138</v>
      </c>
      <c r="H1100" s="37" t="s">
        <v>1406</v>
      </c>
      <c r="I1100" s="37" t="s">
        <v>849</v>
      </c>
      <c r="J1100" s="37" t="s">
        <v>375</v>
      </c>
      <c r="K1100" s="37" t="s">
        <v>413</v>
      </c>
      <c r="L1100" t="str">
        <f t="shared" si="53"/>
        <v>新潟県刈羽村</v>
      </c>
    </row>
    <row r="1101" spans="1:12">
      <c r="A1101" s="42">
        <v>15</v>
      </c>
      <c r="B1101" s="37" t="s">
        <v>1334</v>
      </c>
      <c r="C1101" s="37" t="s">
        <v>1425</v>
      </c>
      <c r="D1101" s="37" t="s">
        <v>1425</v>
      </c>
      <c r="E1101" s="37" t="str">
        <f t="shared" si="51"/>
        <v/>
      </c>
      <c r="F1101" s="39" t="str">
        <f t="shared" si="52"/>
        <v>新潟県関川村</v>
      </c>
      <c r="G1101" s="3">
        <v>1159</v>
      </c>
      <c r="H1101" s="37" t="s">
        <v>1425</v>
      </c>
      <c r="I1101" s="37" t="s">
        <v>574</v>
      </c>
      <c r="J1101" s="37" t="s">
        <v>375</v>
      </c>
      <c r="K1101" s="37" t="s">
        <v>413</v>
      </c>
      <c r="L1101" t="str">
        <f t="shared" si="53"/>
        <v>新潟県関川村</v>
      </c>
    </row>
    <row r="1102" spans="1:12">
      <c r="A1102" s="42">
        <v>15</v>
      </c>
      <c r="B1102" s="37" t="s">
        <v>1334</v>
      </c>
      <c r="C1102" s="37" t="s">
        <v>209</v>
      </c>
      <c r="D1102" s="37" t="s">
        <v>210</v>
      </c>
      <c r="E1102" s="37" t="str">
        <f t="shared" si="51"/>
        <v/>
      </c>
      <c r="F1102" s="39" t="str">
        <f t="shared" si="52"/>
        <v>新潟県魚沼市</v>
      </c>
      <c r="G1102" s="3">
        <v>1126</v>
      </c>
      <c r="H1102" s="37" t="s">
        <v>1394</v>
      </c>
      <c r="I1102" s="37" t="s">
        <v>574</v>
      </c>
      <c r="J1102" s="37" t="s">
        <v>375</v>
      </c>
      <c r="K1102" s="37" t="s">
        <v>413</v>
      </c>
      <c r="L1102" t="str">
        <f t="shared" si="53"/>
        <v>新潟県魚沼市</v>
      </c>
    </row>
    <row r="1103" spans="1:12">
      <c r="A1103" s="42">
        <v>15</v>
      </c>
      <c r="B1103" s="37" t="s">
        <v>1334</v>
      </c>
      <c r="C1103" s="37" t="s">
        <v>209</v>
      </c>
      <c r="D1103" s="37" t="s">
        <v>211</v>
      </c>
      <c r="E1103" s="37" t="str">
        <f t="shared" si="51"/>
        <v/>
      </c>
      <c r="F1103" s="39" t="str">
        <f t="shared" si="52"/>
        <v>新潟県魚沼市</v>
      </c>
      <c r="G1103" s="3">
        <v>1127</v>
      </c>
      <c r="H1103" s="37" t="s">
        <v>1395</v>
      </c>
      <c r="I1103" s="37" t="s">
        <v>574</v>
      </c>
      <c r="J1103" s="37" t="s">
        <v>375</v>
      </c>
      <c r="K1103" s="37" t="s">
        <v>413</v>
      </c>
      <c r="L1103" t="str">
        <f t="shared" si="53"/>
        <v>新潟県魚沼市</v>
      </c>
    </row>
    <row r="1104" spans="1:12">
      <c r="A1104" s="42">
        <v>15</v>
      </c>
      <c r="B1104" s="37" t="s">
        <v>1334</v>
      </c>
      <c r="C1104" s="37" t="s">
        <v>209</v>
      </c>
      <c r="D1104" s="37" t="s">
        <v>4279</v>
      </c>
      <c r="E1104" s="37" t="str">
        <f t="shared" si="51"/>
        <v/>
      </c>
      <c r="F1104" s="39" t="str">
        <f t="shared" si="52"/>
        <v>新潟県魚沼市</v>
      </c>
      <c r="G1104" s="3">
        <v>1124</v>
      </c>
      <c r="H1104" s="37" t="s">
        <v>1392</v>
      </c>
      <c r="I1104" s="37" t="s">
        <v>574</v>
      </c>
      <c r="J1104" s="37" t="s">
        <v>375</v>
      </c>
      <c r="K1104" s="37" t="s">
        <v>413</v>
      </c>
      <c r="L1104" t="str">
        <f t="shared" si="53"/>
        <v>新潟県魚沼市</v>
      </c>
    </row>
    <row r="1105" spans="1:12">
      <c r="A1105" s="42">
        <v>15</v>
      </c>
      <c r="B1105" s="37" t="s">
        <v>1334</v>
      </c>
      <c r="C1105" s="37" t="s">
        <v>209</v>
      </c>
      <c r="D1105" s="37" t="s">
        <v>212</v>
      </c>
      <c r="E1105" s="37" t="str">
        <f t="shared" si="51"/>
        <v/>
      </c>
      <c r="F1105" s="39" t="str">
        <f t="shared" si="52"/>
        <v>新潟県魚沼市</v>
      </c>
      <c r="G1105" s="3">
        <v>1125</v>
      </c>
      <c r="H1105" s="37" t="s">
        <v>1393</v>
      </c>
      <c r="I1105" s="37" t="s">
        <v>574</v>
      </c>
      <c r="J1105" s="37" t="s">
        <v>375</v>
      </c>
      <c r="K1105" s="37" t="s">
        <v>413</v>
      </c>
      <c r="L1105" t="str">
        <f t="shared" si="53"/>
        <v>新潟県魚沼市</v>
      </c>
    </row>
    <row r="1106" spans="1:12">
      <c r="A1106" s="42">
        <v>15</v>
      </c>
      <c r="B1106" s="37" t="s">
        <v>1334</v>
      </c>
      <c r="C1106" s="37" t="s">
        <v>209</v>
      </c>
      <c r="D1106" s="37" t="s">
        <v>213</v>
      </c>
      <c r="E1106" s="37" t="str">
        <f t="shared" si="51"/>
        <v/>
      </c>
      <c r="F1106" s="39" t="str">
        <f t="shared" si="52"/>
        <v>新潟県魚沼市</v>
      </c>
      <c r="G1106" s="3">
        <v>1128</v>
      </c>
      <c r="H1106" s="37" t="s">
        <v>1396</v>
      </c>
      <c r="I1106" s="37" t="s">
        <v>377</v>
      </c>
      <c r="J1106" s="37" t="s">
        <v>375</v>
      </c>
      <c r="K1106" s="37" t="s">
        <v>376</v>
      </c>
      <c r="L1106" t="str">
        <f t="shared" si="53"/>
        <v>新潟県魚沼市</v>
      </c>
    </row>
    <row r="1107" spans="1:12">
      <c r="A1107" s="42">
        <v>15</v>
      </c>
      <c r="B1107" s="37" t="s">
        <v>1334</v>
      </c>
      <c r="C1107" s="37" t="s">
        <v>209</v>
      </c>
      <c r="D1107" s="37" t="s">
        <v>214</v>
      </c>
      <c r="E1107" s="37" t="str">
        <f t="shared" si="51"/>
        <v/>
      </c>
      <c r="F1107" s="39" t="str">
        <f t="shared" si="52"/>
        <v>新潟県魚沼市</v>
      </c>
      <c r="G1107" s="3">
        <v>1123</v>
      </c>
      <c r="H1107" s="37" t="s">
        <v>1391</v>
      </c>
      <c r="I1107" s="37" t="s">
        <v>574</v>
      </c>
      <c r="J1107" s="37" t="s">
        <v>375</v>
      </c>
      <c r="K1107" s="37" t="s">
        <v>413</v>
      </c>
      <c r="L1107" t="str">
        <f t="shared" si="53"/>
        <v>新潟県魚沼市</v>
      </c>
    </row>
    <row r="1108" spans="1:12">
      <c r="A1108" s="42">
        <v>15</v>
      </c>
      <c r="B1108" s="37" t="s">
        <v>1334</v>
      </c>
      <c r="C1108" s="37" t="s">
        <v>1343</v>
      </c>
      <c r="D1108" s="37" t="s">
        <v>1343</v>
      </c>
      <c r="E1108" s="37" t="str">
        <f t="shared" si="51"/>
        <v/>
      </c>
      <c r="F1108" s="39" t="str">
        <f t="shared" si="52"/>
        <v>新潟県見附市</v>
      </c>
      <c r="G1108" s="3">
        <v>1072</v>
      </c>
      <c r="H1108" s="37" t="s">
        <v>1343</v>
      </c>
      <c r="I1108" s="37" t="s">
        <v>849</v>
      </c>
      <c r="J1108" s="37" t="s">
        <v>375</v>
      </c>
      <c r="K1108" s="37" t="s">
        <v>413</v>
      </c>
      <c r="L1108" t="str">
        <f t="shared" si="53"/>
        <v>新潟県見附市</v>
      </c>
    </row>
    <row r="1109" spans="1:12">
      <c r="A1109" s="42">
        <v>15</v>
      </c>
      <c r="B1109" s="37" t="s">
        <v>1334</v>
      </c>
      <c r="C1109" s="37" t="s">
        <v>3857</v>
      </c>
      <c r="D1109" s="37"/>
      <c r="E1109" s="37" t="str">
        <f t="shared" si="51"/>
        <v>五泉市</v>
      </c>
      <c r="F1109" s="39" t="str">
        <f t="shared" si="52"/>
        <v>新潟県五泉市</v>
      </c>
      <c r="G1109" s="3">
        <v>1078</v>
      </c>
      <c r="H1109" s="37" t="s">
        <v>1349</v>
      </c>
      <c r="I1109" s="37" t="s">
        <v>574</v>
      </c>
      <c r="J1109" s="37" t="s">
        <v>375</v>
      </c>
      <c r="K1109" s="37" t="s">
        <v>413</v>
      </c>
      <c r="L1109" t="str">
        <f t="shared" si="53"/>
        <v>新潟県五泉市</v>
      </c>
    </row>
    <row r="1110" spans="1:12">
      <c r="A1110" s="42">
        <v>15</v>
      </c>
      <c r="B1110" s="37" t="s">
        <v>1334</v>
      </c>
      <c r="C1110" s="37" t="s">
        <v>3857</v>
      </c>
      <c r="D1110" s="37" t="s">
        <v>3858</v>
      </c>
      <c r="E1110" s="37" t="str">
        <f t="shared" si="51"/>
        <v/>
      </c>
      <c r="F1110" s="39" t="str">
        <f t="shared" si="52"/>
        <v>新潟県五泉市</v>
      </c>
      <c r="G1110" s="3">
        <v>1094</v>
      </c>
      <c r="H1110" s="37" t="s">
        <v>1363</v>
      </c>
      <c r="I1110" s="37" t="s">
        <v>574</v>
      </c>
      <c r="J1110" s="37" t="s">
        <v>375</v>
      </c>
      <c r="K1110" s="37" t="s">
        <v>413</v>
      </c>
      <c r="L1110" t="str">
        <f t="shared" si="53"/>
        <v>新潟県五泉市</v>
      </c>
    </row>
    <row r="1111" spans="1:12">
      <c r="A1111" s="42">
        <v>15</v>
      </c>
      <c r="B1111" s="37" t="s">
        <v>1334</v>
      </c>
      <c r="C1111" s="37" t="s">
        <v>4033</v>
      </c>
      <c r="D1111" s="37" t="s">
        <v>4034</v>
      </c>
      <c r="E1111" s="37" t="str">
        <f t="shared" si="51"/>
        <v/>
      </c>
      <c r="F1111" s="39" t="str">
        <f t="shared" si="52"/>
        <v>新潟県佐渡市</v>
      </c>
      <c r="G1111" s="3">
        <v>1172</v>
      </c>
      <c r="H1111" s="37" t="s">
        <v>1438</v>
      </c>
      <c r="I1111" s="37" t="s">
        <v>849</v>
      </c>
      <c r="J1111" s="37" t="s">
        <v>375</v>
      </c>
      <c r="K1111" s="37" t="s">
        <v>413</v>
      </c>
      <c r="L1111" t="str">
        <f t="shared" si="53"/>
        <v>新潟県佐渡市</v>
      </c>
    </row>
    <row r="1112" spans="1:12">
      <c r="A1112" s="42">
        <v>15</v>
      </c>
      <c r="B1112" s="37" t="s">
        <v>1334</v>
      </c>
      <c r="C1112" s="37" t="s">
        <v>4033</v>
      </c>
      <c r="D1112" s="37" t="s">
        <v>4035</v>
      </c>
      <c r="E1112" s="37" t="str">
        <f t="shared" si="51"/>
        <v/>
      </c>
      <c r="F1112" s="39" t="str">
        <f t="shared" si="52"/>
        <v>新潟県佐渡市</v>
      </c>
      <c r="G1112" s="3">
        <v>1167</v>
      </c>
      <c r="H1112" s="37" t="s">
        <v>1433</v>
      </c>
      <c r="I1112" s="37" t="s">
        <v>849</v>
      </c>
      <c r="J1112" s="37" t="s">
        <v>380</v>
      </c>
      <c r="K1112" s="37" t="s">
        <v>413</v>
      </c>
      <c r="L1112" t="str">
        <f t="shared" si="53"/>
        <v>新潟県佐渡市</v>
      </c>
    </row>
    <row r="1113" spans="1:12">
      <c r="A1113" s="42">
        <v>15</v>
      </c>
      <c r="B1113" s="37" t="s">
        <v>1334</v>
      </c>
      <c r="C1113" s="37" t="s">
        <v>4033</v>
      </c>
      <c r="D1113" s="37" t="s">
        <v>4036</v>
      </c>
      <c r="E1113" s="37" t="str">
        <f t="shared" si="51"/>
        <v/>
      </c>
      <c r="F1113" s="39" t="str">
        <f t="shared" si="52"/>
        <v>新潟県佐渡市</v>
      </c>
      <c r="G1113" s="3">
        <v>1166</v>
      </c>
      <c r="H1113" s="37" t="s">
        <v>1432</v>
      </c>
      <c r="I1113" s="37" t="s">
        <v>849</v>
      </c>
      <c r="J1113" s="37" t="s">
        <v>380</v>
      </c>
      <c r="K1113" s="37" t="s">
        <v>376</v>
      </c>
      <c r="L1113" t="str">
        <f t="shared" si="53"/>
        <v>新潟県佐渡市</v>
      </c>
    </row>
    <row r="1114" spans="1:12">
      <c r="A1114" s="42">
        <v>15</v>
      </c>
      <c r="B1114" s="37" t="s">
        <v>1334</v>
      </c>
      <c r="C1114" s="37" t="s">
        <v>4033</v>
      </c>
      <c r="D1114" s="37" t="s">
        <v>4037</v>
      </c>
      <c r="E1114" s="37" t="str">
        <f t="shared" si="51"/>
        <v/>
      </c>
      <c r="F1114" s="39" t="str">
        <f t="shared" si="52"/>
        <v>新潟県佐渡市</v>
      </c>
      <c r="G1114" s="3">
        <v>1171</v>
      </c>
      <c r="H1114" s="37" t="s">
        <v>1437</v>
      </c>
      <c r="I1114" s="37" t="s">
        <v>849</v>
      </c>
      <c r="J1114" s="37" t="s">
        <v>375</v>
      </c>
      <c r="K1114" s="37" t="s">
        <v>413</v>
      </c>
      <c r="L1114" t="str">
        <f t="shared" si="53"/>
        <v>新潟県佐渡市</v>
      </c>
    </row>
    <row r="1115" spans="1:12">
      <c r="A1115" s="42">
        <v>15</v>
      </c>
      <c r="B1115" s="37" t="s">
        <v>1334</v>
      </c>
      <c r="C1115" s="37" t="s">
        <v>4033</v>
      </c>
      <c r="D1115" s="37" t="s">
        <v>4038</v>
      </c>
      <c r="E1115" s="37" t="str">
        <f t="shared" si="51"/>
        <v/>
      </c>
      <c r="F1115" s="39" t="str">
        <f t="shared" si="52"/>
        <v>新潟県佐渡市</v>
      </c>
      <c r="G1115" s="3">
        <v>1168</v>
      </c>
      <c r="H1115" s="37" t="s">
        <v>1434</v>
      </c>
      <c r="I1115" s="37" t="s">
        <v>849</v>
      </c>
      <c r="J1115" s="37" t="s">
        <v>380</v>
      </c>
      <c r="K1115" s="37" t="s">
        <v>413</v>
      </c>
      <c r="L1115" t="str">
        <f t="shared" si="53"/>
        <v>新潟県佐渡市</v>
      </c>
    </row>
    <row r="1116" spans="1:12">
      <c r="A1116" s="42">
        <v>15</v>
      </c>
      <c r="B1116" s="37" t="s">
        <v>1334</v>
      </c>
      <c r="C1116" s="37" t="s">
        <v>4033</v>
      </c>
      <c r="D1116" s="37" t="s">
        <v>4039</v>
      </c>
      <c r="E1116" s="37" t="str">
        <f t="shared" si="51"/>
        <v/>
      </c>
      <c r="F1116" s="39" t="str">
        <f t="shared" si="52"/>
        <v>新潟県佐渡市</v>
      </c>
      <c r="G1116" s="3">
        <v>1170</v>
      </c>
      <c r="H1116" s="37" t="s">
        <v>1436</v>
      </c>
      <c r="I1116" s="37" t="s">
        <v>849</v>
      </c>
      <c r="J1116" s="37" t="s">
        <v>380</v>
      </c>
      <c r="K1116" s="37" t="s">
        <v>413</v>
      </c>
      <c r="L1116" t="str">
        <f t="shared" si="53"/>
        <v>新潟県佐渡市</v>
      </c>
    </row>
    <row r="1117" spans="1:12">
      <c r="A1117" s="42">
        <v>15</v>
      </c>
      <c r="B1117" s="37" t="s">
        <v>1334</v>
      </c>
      <c r="C1117" s="37" t="s">
        <v>4033</v>
      </c>
      <c r="D1117" s="37" t="s">
        <v>4040</v>
      </c>
      <c r="E1117" s="37" t="str">
        <f t="shared" si="51"/>
        <v/>
      </c>
      <c r="F1117" s="39" t="str">
        <f t="shared" si="52"/>
        <v>新潟県佐渡市</v>
      </c>
      <c r="G1117" s="3">
        <v>1173</v>
      </c>
      <c r="H1117" s="37" t="s">
        <v>1439</v>
      </c>
      <c r="I1117" s="37" t="s">
        <v>849</v>
      </c>
      <c r="J1117" s="37" t="s">
        <v>380</v>
      </c>
      <c r="K1117" s="37" t="s">
        <v>413</v>
      </c>
      <c r="L1117" t="str">
        <f t="shared" si="53"/>
        <v>新潟県佐渡市</v>
      </c>
    </row>
    <row r="1118" spans="1:12">
      <c r="A1118" s="42">
        <v>15</v>
      </c>
      <c r="B1118" s="37" t="s">
        <v>1334</v>
      </c>
      <c r="C1118" s="37" t="s">
        <v>4033</v>
      </c>
      <c r="D1118" s="37" t="s">
        <v>4041</v>
      </c>
      <c r="E1118" s="37" t="str">
        <f t="shared" si="51"/>
        <v/>
      </c>
      <c r="F1118" s="39" t="str">
        <f t="shared" si="52"/>
        <v>新潟県佐渡市</v>
      </c>
      <c r="G1118" s="3">
        <v>1165</v>
      </c>
      <c r="H1118" s="37" t="s">
        <v>1431</v>
      </c>
      <c r="I1118" s="37" t="s">
        <v>849</v>
      </c>
      <c r="J1118" s="37" t="s">
        <v>380</v>
      </c>
      <c r="K1118" s="37" t="s">
        <v>413</v>
      </c>
      <c r="L1118" t="str">
        <f t="shared" si="53"/>
        <v>新潟県佐渡市</v>
      </c>
    </row>
    <row r="1119" spans="1:12">
      <c r="A1119" s="42">
        <v>15</v>
      </c>
      <c r="B1119" s="37" t="s">
        <v>1334</v>
      </c>
      <c r="C1119" s="37" t="s">
        <v>4033</v>
      </c>
      <c r="D1119" s="37" t="s">
        <v>4042</v>
      </c>
      <c r="E1119" s="37" t="str">
        <f t="shared" si="51"/>
        <v/>
      </c>
      <c r="F1119" s="39" t="str">
        <f t="shared" si="52"/>
        <v>新潟県佐渡市</v>
      </c>
      <c r="G1119" s="3">
        <v>1169</v>
      </c>
      <c r="H1119" s="37" t="s">
        <v>1435</v>
      </c>
      <c r="I1119" s="37" t="s">
        <v>849</v>
      </c>
      <c r="J1119" s="37" t="s">
        <v>380</v>
      </c>
      <c r="K1119" s="37" t="s">
        <v>413</v>
      </c>
      <c r="L1119" t="str">
        <f t="shared" si="53"/>
        <v>新潟県佐渡市</v>
      </c>
    </row>
    <row r="1120" spans="1:12">
      <c r="A1120" s="42">
        <v>15</v>
      </c>
      <c r="B1120" s="37" t="s">
        <v>1334</v>
      </c>
      <c r="C1120" s="37" t="s">
        <v>4033</v>
      </c>
      <c r="D1120" s="37" t="s">
        <v>4043</v>
      </c>
      <c r="E1120" s="37" t="str">
        <f t="shared" si="51"/>
        <v/>
      </c>
      <c r="F1120" s="39" t="str">
        <f t="shared" si="52"/>
        <v>新潟県佐渡市</v>
      </c>
      <c r="G1120" s="3">
        <v>1079</v>
      </c>
      <c r="H1120" s="37" t="s">
        <v>1350</v>
      </c>
      <c r="I1120" s="37" t="s">
        <v>849</v>
      </c>
      <c r="J1120" s="37" t="s">
        <v>380</v>
      </c>
      <c r="K1120" s="37" t="s">
        <v>413</v>
      </c>
      <c r="L1120" t="str">
        <f t="shared" si="53"/>
        <v>新潟県佐渡市</v>
      </c>
    </row>
    <row r="1121" spans="1:12">
      <c r="A1121" s="42">
        <v>15</v>
      </c>
      <c r="B1121" s="37" t="s">
        <v>1334</v>
      </c>
      <c r="C1121" s="37" t="s">
        <v>4106</v>
      </c>
      <c r="D1121" s="37" t="s">
        <v>4107</v>
      </c>
      <c r="E1121" s="37" t="str">
        <f t="shared" si="51"/>
        <v/>
      </c>
      <c r="F1121" s="39" t="str">
        <f t="shared" si="52"/>
        <v>新潟県三条市</v>
      </c>
      <c r="G1121" s="3">
        <v>1109</v>
      </c>
      <c r="H1121" s="37" t="s">
        <v>1378</v>
      </c>
      <c r="I1121" s="37" t="s">
        <v>849</v>
      </c>
      <c r="J1121" s="37" t="s">
        <v>375</v>
      </c>
      <c r="K1121" s="37" t="s">
        <v>413</v>
      </c>
      <c r="L1121" t="str">
        <f t="shared" si="53"/>
        <v>新潟県三条市</v>
      </c>
    </row>
    <row r="1122" spans="1:12">
      <c r="A1122" s="42">
        <v>15</v>
      </c>
      <c r="B1122" s="37" t="s">
        <v>1334</v>
      </c>
      <c r="C1122" s="37" t="s">
        <v>4106</v>
      </c>
      <c r="D1122" s="37" t="s">
        <v>4108</v>
      </c>
      <c r="E1122" s="37" t="str">
        <f t="shared" si="51"/>
        <v/>
      </c>
      <c r="F1122" s="39" t="str">
        <f t="shared" si="52"/>
        <v>新潟県三条市</v>
      </c>
      <c r="G1122" s="3">
        <v>1108</v>
      </c>
      <c r="H1122" s="37" t="s">
        <v>1377</v>
      </c>
      <c r="I1122" s="37" t="s">
        <v>574</v>
      </c>
      <c r="J1122" s="37" t="s">
        <v>375</v>
      </c>
      <c r="K1122" s="37" t="s">
        <v>413</v>
      </c>
      <c r="L1122" t="str">
        <f t="shared" si="53"/>
        <v>新潟県三条市</v>
      </c>
    </row>
    <row r="1123" spans="1:12">
      <c r="A1123" s="42">
        <v>15</v>
      </c>
      <c r="B1123" s="37" t="s">
        <v>1334</v>
      </c>
      <c r="C1123" s="37" t="s">
        <v>4106</v>
      </c>
      <c r="D1123" s="37"/>
      <c r="E1123" s="37" t="str">
        <f t="shared" si="51"/>
        <v>三条市</v>
      </c>
      <c r="F1123" s="39" t="str">
        <f t="shared" si="52"/>
        <v>新潟県三条市</v>
      </c>
      <c r="G1123" s="3">
        <v>1065</v>
      </c>
      <c r="H1123" s="37" t="s">
        <v>1337</v>
      </c>
      <c r="I1123" s="37" t="s">
        <v>849</v>
      </c>
      <c r="J1123" s="37" t="s">
        <v>375</v>
      </c>
      <c r="K1123" s="37" t="s">
        <v>413</v>
      </c>
      <c r="L1123" t="str">
        <f t="shared" si="53"/>
        <v>新潟県三条市</v>
      </c>
    </row>
    <row r="1124" spans="1:12">
      <c r="A1124" s="42">
        <v>15</v>
      </c>
      <c r="B1124" s="37" t="s">
        <v>1334</v>
      </c>
      <c r="C1124" s="37" t="s">
        <v>4191</v>
      </c>
      <c r="D1124" s="37"/>
      <c r="E1124" s="37" t="str">
        <f t="shared" si="51"/>
        <v>糸魚川市</v>
      </c>
      <c r="F1124" s="39" t="str">
        <f t="shared" si="52"/>
        <v>新潟県糸魚川市</v>
      </c>
      <c r="G1124" s="3">
        <v>1076</v>
      </c>
      <c r="H1124" s="37" t="s">
        <v>1347</v>
      </c>
      <c r="I1124" s="37" t="s">
        <v>849</v>
      </c>
      <c r="J1124" s="37" t="s">
        <v>375</v>
      </c>
      <c r="K1124" s="37" t="s">
        <v>376</v>
      </c>
      <c r="L1124" t="str">
        <f t="shared" si="53"/>
        <v>新潟県糸魚川市</v>
      </c>
    </row>
    <row r="1125" spans="1:12">
      <c r="A1125" s="42">
        <v>15</v>
      </c>
      <c r="B1125" s="37" t="s">
        <v>1334</v>
      </c>
      <c r="C1125" s="37" t="s">
        <v>4191</v>
      </c>
      <c r="D1125" s="37" t="s">
        <v>4192</v>
      </c>
      <c r="E1125" s="37" t="str">
        <f t="shared" si="51"/>
        <v/>
      </c>
      <c r="F1125" s="39" t="str">
        <f t="shared" si="52"/>
        <v>新潟県糸魚川市</v>
      </c>
      <c r="G1125" s="3">
        <v>1158</v>
      </c>
      <c r="H1125" s="37" t="s">
        <v>1424</v>
      </c>
      <c r="I1125" s="37" t="s">
        <v>849</v>
      </c>
      <c r="J1125" s="37" t="s">
        <v>380</v>
      </c>
      <c r="K1125" s="37" t="s">
        <v>413</v>
      </c>
      <c r="L1125" t="str">
        <f t="shared" si="53"/>
        <v>新潟県糸魚川市</v>
      </c>
    </row>
    <row r="1126" spans="1:12">
      <c r="A1126" s="42">
        <v>15</v>
      </c>
      <c r="B1126" s="37" t="s">
        <v>1334</v>
      </c>
      <c r="C1126" s="37" t="s">
        <v>4191</v>
      </c>
      <c r="D1126" s="37" t="s">
        <v>4193</v>
      </c>
      <c r="E1126" s="37" t="str">
        <f t="shared" si="51"/>
        <v/>
      </c>
      <c r="F1126" s="39" t="str">
        <f t="shared" si="52"/>
        <v>新潟県糸魚川市</v>
      </c>
      <c r="G1126" s="3">
        <v>1157</v>
      </c>
      <c r="H1126" s="37" t="s">
        <v>5638</v>
      </c>
      <c r="I1126" s="37" t="s">
        <v>849</v>
      </c>
      <c r="J1126" s="37" t="s">
        <v>375</v>
      </c>
      <c r="K1126" s="37" t="s">
        <v>413</v>
      </c>
      <c r="L1126" t="str">
        <f t="shared" si="53"/>
        <v>新潟県糸魚川市</v>
      </c>
    </row>
    <row r="1127" spans="1:12">
      <c r="A1127" s="42">
        <v>15</v>
      </c>
      <c r="B1127" s="37" t="s">
        <v>1334</v>
      </c>
      <c r="C1127" s="37" t="s">
        <v>4253</v>
      </c>
      <c r="D1127" s="37"/>
      <c r="E1127" s="37" t="str">
        <f t="shared" si="51"/>
        <v>十日町市</v>
      </c>
      <c r="F1127" s="39" t="str">
        <f t="shared" si="52"/>
        <v>新潟県十日町市</v>
      </c>
      <c r="G1127" s="3">
        <v>1071</v>
      </c>
      <c r="H1127" s="37" t="s">
        <v>5639</v>
      </c>
      <c r="I1127" s="37" t="s">
        <v>574</v>
      </c>
      <c r="J1127" s="37" t="s">
        <v>375</v>
      </c>
      <c r="K1127" s="37" t="s">
        <v>413</v>
      </c>
      <c r="L1127" t="str">
        <f t="shared" si="53"/>
        <v>新潟県十日町市</v>
      </c>
    </row>
    <row r="1128" spans="1:12">
      <c r="A1128" s="42">
        <v>15</v>
      </c>
      <c r="B1128" s="37" t="s">
        <v>1334</v>
      </c>
      <c r="C1128" s="37" t="s">
        <v>4253</v>
      </c>
      <c r="D1128" s="37" t="s">
        <v>4254</v>
      </c>
      <c r="E1128" s="37" t="str">
        <f t="shared" si="51"/>
        <v/>
      </c>
      <c r="F1128" s="39" t="str">
        <f t="shared" si="52"/>
        <v>新潟県十日町市</v>
      </c>
      <c r="G1128" s="3">
        <v>1142</v>
      </c>
      <c r="H1128" s="37" t="s">
        <v>1409</v>
      </c>
      <c r="I1128" s="37" t="s">
        <v>574</v>
      </c>
      <c r="J1128" s="37" t="s">
        <v>375</v>
      </c>
      <c r="K1128" s="37" t="s">
        <v>413</v>
      </c>
      <c r="L1128" t="str">
        <f t="shared" si="53"/>
        <v>新潟県十日町市</v>
      </c>
    </row>
    <row r="1129" spans="1:12">
      <c r="A1129" s="42">
        <v>15</v>
      </c>
      <c r="B1129" s="37" t="s">
        <v>1334</v>
      </c>
      <c r="C1129" s="37" t="s">
        <v>4253</v>
      </c>
      <c r="D1129" s="37" t="s">
        <v>4255</v>
      </c>
      <c r="E1129" s="37" t="str">
        <f t="shared" si="51"/>
        <v/>
      </c>
      <c r="F1129" s="39" t="str">
        <f t="shared" si="52"/>
        <v>新潟県十日町市</v>
      </c>
      <c r="G1129" s="3">
        <v>1143</v>
      </c>
      <c r="H1129" s="37" t="s">
        <v>1410</v>
      </c>
      <c r="I1129" s="37" t="s">
        <v>574</v>
      </c>
      <c r="J1129" s="37" t="s">
        <v>380</v>
      </c>
      <c r="K1129" s="37" t="s">
        <v>413</v>
      </c>
      <c r="L1129" t="str">
        <f t="shared" si="53"/>
        <v>新潟県十日町市</v>
      </c>
    </row>
    <row r="1130" spans="1:12">
      <c r="A1130" s="42">
        <v>15</v>
      </c>
      <c r="B1130" s="37" t="s">
        <v>1334</v>
      </c>
      <c r="C1130" s="37" t="s">
        <v>4253</v>
      </c>
      <c r="D1130" s="37" t="s">
        <v>4256</v>
      </c>
      <c r="E1130" s="37" t="str">
        <f t="shared" si="51"/>
        <v/>
      </c>
      <c r="F1130" s="39" t="str">
        <f t="shared" si="52"/>
        <v>新潟県十日町市</v>
      </c>
      <c r="G1130" s="3">
        <v>1133</v>
      </c>
      <c r="H1130" s="37" t="s">
        <v>1401</v>
      </c>
      <c r="I1130" s="37" t="s">
        <v>574</v>
      </c>
      <c r="J1130" s="37" t="s">
        <v>375</v>
      </c>
      <c r="K1130" s="37" t="s">
        <v>413</v>
      </c>
      <c r="L1130" t="str">
        <f t="shared" si="53"/>
        <v>新潟県十日町市</v>
      </c>
    </row>
    <row r="1131" spans="1:12">
      <c r="A1131" s="42">
        <v>15</v>
      </c>
      <c r="B1131" s="37" t="s">
        <v>1334</v>
      </c>
      <c r="C1131" s="37" t="s">
        <v>4253</v>
      </c>
      <c r="D1131" s="37" t="s">
        <v>4257</v>
      </c>
      <c r="E1131" s="37" t="str">
        <f t="shared" si="51"/>
        <v/>
      </c>
      <c r="F1131" s="39" t="str">
        <f t="shared" si="52"/>
        <v>新潟県十日町市</v>
      </c>
      <c r="G1131" s="3">
        <v>1135</v>
      </c>
      <c r="H1131" s="37" t="s">
        <v>1403</v>
      </c>
      <c r="I1131" s="37" t="s">
        <v>377</v>
      </c>
      <c r="J1131" s="37" t="s">
        <v>380</v>
      </c>
      <c r="K1131" s="37" t="s">
        <v>378</v>
      </c>
      <c r="L1131" t="str">
        <f t="shared" si="53"/>
        <v>新潟県十日町市</v>
      </c>
    </row>
    <row r="1132" spans="1:12">
      <c r="A1132" s="42">
        <v>15</v>
      </c>
      <c r="B1132" s="37" t="s">
        <v>1334</v>
      </c>
      <c r="C1132" s="37" t="s">
        <v>1387</v>
      </c>
      <c r="D1132" s="37"/>
      <c r="E1132" s="37" t="str">
        <f t="shared" si="51"/>
        <v>出雲崎町</v>
      </c>
      <c r="F1132" s="39" t="str">
        <f t="shared" si="52"/>
        <v>新潟県出雲崎町</v>
      </c>
      <c r="G1132" s="3">
        <v>1119</v>
      </c>
      <c r="H1132" s="37" t="s">
        <v>1387</v>
      </c>
      <c r="I1132" s="37" t="s">
        <v>849</v>
      </c>
      <c r="J1132" s="37" t="s">
        <v>375</v>
      </c>
      <c r="K1132" s="37" t="s">
        <v>413</v>
      </c>
      <c r="L1132" t="str">
        <f t="shared" si="53"/>
        <v>新潟県出雲崎町</v>
      </c>
    </row>
    <row r="1133" spans="1:12">
      <c r="A1133" s="42">
        <v>15</v>
      </c>
      <c r="B1133" s="37" t="s">
        <v>1334</v>
      </c>
      <c r="C1133" s="37" t="s">
        <v>1341</v>
      </c>
      <c r="D1133" s="37"/>
      <c r="E1133" s="37" t="str">
        <f t="shared" si="51"/>
        <v>小千谷市</v>
      </c>
      <c r="F1133" s="39" t="str">
        <f t="shared" si="52"/>
        <v>新潟県小千谷市</v>
      </c>
      <c r="G1133" s="3">
        <v>1069</v>
      </c>
      <c r="H1133" s="37" t="s">
        <v>1341</v>
      </c>
      <c r="I1133" s="37" t="s">
        <v>574</v>
      </c>
      <c r="J1133" s="37" t="s">
        <v>375</v>
      </c>
      <c r="K1133" s="37" t="s">
        <v>413</v>
      </c>
      <c r="L1133" t="str">
        <f t="shared" si="53"/>
        <v>新潟県小千谷市</v>
      </c>
    </row>
    <row r="1134" spans="1:12">
      <c r="A1134" s="42">
        <v>15</v>
      </c>
      <c r="B1134" s="37" t="s">
        <v>1334</v>
      </c>
      <c r="C1134" s="37" t="s">
        <v>4338</v>
      </c>
      <c r="D1134" s="37" t="s">
        <v>4339</v>
      </c>
      <c r="E1134" s="37" t="str">
        <f t="shared" si="51"/>
        <v/>
      </c>
      <c r="F1134" s="39" t="str">
        <f t="shared" si="52"/>
        <v>新潟県上越市</v>
      </c>
      <c r="G1134" s="3">
        <v>1140</v>
      </c>
      <c r="H1134" s="37" t="s">
        <v>1408</v>
      </c>
      <c r="I1134" s="37" t="s">
        <v>574</v>
      </c>
      <c r="J1134" s="37" t="s">
        <v>375</v>
      </c>
      <c r="K1134" s="37" t="s">
        <v>413</v>
      </c>
      <c r="L1134" t="str">
        <f t="shared" si="53"/>
        <v>新潟県上越市</v>
      </c>
    </row>
    <row r="1135" spans="1:12">
      <c r="A1135" s="42">
        <v>15</v>
      </c>
      <c r="B1135" s="37" t="s">
        <v>1334</v>
      </c>
      <c r="C1135" s="37" t="s">
        <v>4338</v>
      </c>
      <c r="D1135" s="37" t="s">
        <v>4340</v>
      </c>
      <c r="E1135" s="37" t="str">
        <f t="shared" si="51"/>
        <v/>
      </c>
      <c r="F1135" s="39" t="str">
        <f t="shared" si="52"/>
        <v>新潟県上越市</v>
      </c>
      <c r="G1135" s="3">
        <v>1141</v>
      </c>
      <c r="H1135" s="37" t="s">
        <v>5640</v>
      </c>
      <c r="I1135" s="37" t="s">
        <v>574</v>
      </c>
      <c r="J1135" s="37" t="s">
        <v>375</v>
      </c>
      <c r="K1135" s="37" t="s">
        <v>413</v>
      </c>
      <c r="L1135" t="str">
        <f t="shared" si="53"/>
        <v>新潟県上越市</v>
      </c>
    </row>
    <row r="1136" spans="1:12">
      <c r="A1136" s="42">
        <v>15</v>
      </c>
      <c r="B1136" s="37" t="s">
        <v>1334</v>
      </c>
      <c r="C1136" s="37" t="s">
        <v>4338</v>
      </c>
      <c r="D1136" s="37" t="s">
        <v>4341</v>
      </c>
      <c r="E1136" s="37" t="str">
        <f t="shared" si="51"/>
        <v/>
      </c>
      <c r="F1136" s="39" t="str">
        <f t="shared" si="52"/>
        <v>新潟県上越市</v>
      </c>
      <c r="G1136" s="3">
        <v>1146</v>
      </c>
      <c r="H1136" s="37" t="s">
        <v>1413</v>
      </c>
      <c r="I1136" s="37" t="s">
        <v>849</v>
      </c>
      <c r="J1136" s="37" t="s">
        <v>375</v>
      </c>
      <c r="K1136" s="37" t="s">
        <v>413</v>
      </c>
      <c r="L1136" t="str">
        <f t="shared" si="53"/>
        <v>新潟県上越市</v>
      </c>
    </row>
    <row r="1137" spans="1:12">
      <c r="A1137" s="42">
        <v>15</v>
      </c>
      <c r="B1137" s="37" t="s">
        <v>1334</v>
      </c>
      <c r="C1137" s="37" t="s">
        <v>4338</v>
      </c>
      <c r="D1137" s="37" t="s">
        <v>4117</v>
      </c>
      <c r="E1137" s="37" t="str">
        <f t="shared" si="51"/>
        <v/>
      </c>
      <c r="F1137" s="39" t="str">
        <f t="shared" si="52"/>
        <v>新潟県上越市</v>
      </c>
      <c r="G1137" s="3">
        <v>1149</v>
      </c>
      <c r="H1137" s="37" t="s">
        <v>1416</v>
      </c>
      <c r="I1137" s="37" t="s">
        <v>849</v>
      </c>
      <c r="J1137" s="37" t="s">
        <v>375</v>
      </c>
      <c r="K1137" s="37" t="s">
        <v>413</v>
      </c>
      <c r="L1137" t="str">
        <f t="shared" si="53"/>
        <v>新潟県上越市</v>
      </c>
    </row>
    <row r="1138" spans="1:12">
      <c r="A1138" s="42">
        <v>15</v>
      </c>
      <c r="B1138" s="37" t="s">
        <v>1334</v>
      </c>
      <c r="C1138" s="37" t="s">
        <v>4338</v>
      </c>
      <c r="D1138" s="37" t="s">
        <v>4342</v>
      </c>
      <c r="E1138" s="37" t="str">
        <f t="shared" si="51"/>
        <v/>
      </c>
      <c r="F1138" s="39" t="str">
        <f t="shared" si="52"/>
        <v>新潟県上越市</v>
      </c>
      <c r="G1138" s="3">
        <v>1155</v>
      </c>
      <c r="H1138" s="37" t="s">
        <v>1422</v>
      </c>
      <c r="I1138" s="37" t="s">
        <v>849</v>
      </c>
      <c r="J1138" s="37" t="s">
        <v>375</v>
      </c>
      <c r="K1138" s="37" t="s">
        <v>376</v>
      </c>
      <c r="L1138" t="str">
        <f t="shared" si="53"/>
        <v>新潟県上越市</v>
      </c>
    </row>
    <row r="1139" spans="1:12">
      <c r="A1139" s="42">
        <v>15</v>
      </c>
      <c r="B1139" s="37" t="s">
        <v>1334</v>
      </c>
      <c r="C1139" s="37" t="s">
        <v>4338</v>
      </c>
      <c r="D1139" s="37"/>
      <c r="E1139" s="37" t="str">
        <f t="shared" si="51"/>
        <v>上越市</v>
      </c>
      <c r="F1139" s="39" t="str">
        <f t="shared" si="52"/>
        <v>新潟県上越市</v>
      </c>
      <c r="G1139" s="3">
        <v>1082</v>
      </c>
      <c r="H1139" s="37" t="s">
        <v>1353</v>
      </c>
      <c r="I1139" s="37" t="s">
        <v>849</v>
      </c>
      <c r="J1139" s="37" t="s">
        <v>375</v>
      </c>
      <c r="K1139" s="37" t="s">
        <v>413</v>
      </c>
      <c r="L1139" t="str">
        <f t="shared" si="53"/>
        <v>新潟県上越市</v>
      </c>
    </row>
    <row r="1140" spans="1:12">
      <c r="A1140" s="42">
        <v>15</v>
      </c>
      <c r="B1140" s="37" t="s">
        <v>1334</v>
      </c>
      <c r="C1140" s="37" t="s">
        <v>4338</v>
      </c>
      <c r="D1140" s="37" t="s">
        <v>4343</v>
      </c>
      <c r="E1140" s="37" t="str">
        <f t="shared" si="51"/>
        <v/>
      </c>
      <c r="F1140" s="39" t="str">
        <f t="shared" si="52"/>
        <v>新潟県上越市</v>
      </c>
      <c r="G1140" s="3">
        <v>1154</v>
      </c>
      <c r="H1140" s="37" t="s">
        <v>1421</v>
      </c>
      <c r="I1140" s="37" t="s">
        <v>574</v>
      </c>
      <c r="J1140" s="37" t="s">
        <v>375</v>
      </c>
      <c r="K1140" s="37" t="s">
        <v>413</v>
      </c>
      <c r="L1140" t="str">
        <f t="shared" si="53"/>
        <v>新潟県上越市</v>
      </c>
    </row>
    <row r="1141" spans="1:12">
      <c r="A1141" s="42">
        <v>15</v>
      </c>
      <c r="B1141" s="37" t="s">
        <v>1334</v>
      </c>
      <c r="C1141" s="37" t="s">
        <v>4338</v>
      </c>
      <c r="D1141" s="37" t="s">
        <v>4344</v>
      </c>
      <c r="E1141" s="37" t="str">
        <f t="shared" si="51"/>
        <v/>
      </c>
      <c r="F1141" s="39" t="str">
        <f t="shared" si="52"/>
        <v>新潟県上越市</v>
      </c>
      <c r="G1141" s="3">
        <v>1147</v>
      </c>
      <c r="H1141" s="37" t="s">
        <v>1414</v>
      </c>
      <c r="I1141" s="37" t="s">
        <v>849</v>
      </c>
      <c r="J1141" s="37" t="s">
        <v>375</v>
      </c>
      <c r="K1141" s="37" t="s">
        <v>413</v>
      </c>
      <c r="L1141" t="str">
        <f t="shared" si="53"/>
        <v>新潟県上越市</v>
      </c>
    </row>
    <row r="1142" spans="1:12">
      <c r="A1142" s="42">
        <v>15</v>
      </c>
      <c r="B1142" s="37" t="s">
        <v>1334</v>
      </c>
      <c r="C1142" s="37" t="s">
        <v>4338</v>
      </c>
      <c r="D1142" s="37" t="s">
        <v>4246</v>
      </c>
      <c r="E1142" s="37" t="str">
        <f t="shared" si="51"/>
        <v/>
      </c>
      <c r="F1142" s="39" t="str">
        <f t="shared" si="52"/>
        <v>新潟県上越市</v>
      </c>
      <c r="G1142" s="3">
        <v>1144</v>
      </c>
      <c r="H1142" s="37" t="s">
        <v>1411</v>
      </c>
      <c r="I1142" s="37" t="s">
        <v>574</v>
      </c>
      <c r="J1142" s="37" t="s">
        <v>375</v>
      </c>
      <c r="K1142" s="37" t="s">
        <v>413</v>
      </c>
      <c r="L1142" t="str">
        <f t="shared" si="53"/>
        <v>新潟県上越市</v>
      </c>
    </row>
    <row r="1143" spans="1:12">
      <c r="A1143" s="42">
        <v>15</v>
      </c>
      <c r="B1143" s="37" t="s">
        <v>1334</v>
      </c>
      <c r="C1143" s="37" t="s">
        <v>4338</v>
      </c>
      <c r="D1143" s="37" t="s">
        <v>4345</v>
      </c>
      <c r="E1143" s="37" t="str">
        <f t="shared" si="51"/>
        <v/>
      </c>
      <c r="F1143" s="39" t="str">
        <f t="shared" si="52"/>
        <v>新潟県上越市</v>
      </c>
      <c r="G1143" s="3">
        <v>1151</v>
      </c>
      <c r="H1143" s="37" t="s">
        <v>1418</v>
      </c>
      <c r="I1143" s="37" t="s">
        <v>574</v>
      </c>
      <c r="J1143" s="37" t="s">
        <v>375</v>
      </c>
      <c r="K1143" s="37" t="s">
        <v>413</v>
      </c>
      <c r="L1143" t="str">
        <f t="shared" si="53"/>
        <v>新潟県上越市</v>
      </c>
    </row>
    <row r="1144" spans="1:12">
      <c r="A1144" s="42">
        <v>15</v>
      </c>
      <c r="B1144" s="37" t="s">
        <v>1334</v>
      </c>
      <c r="C1144" s="37" t="s">
        <v>4338</v>
      </c>
      <c r="D1144" s="37" t="s">
        <v>1102</v>
      </c>
      <c r="E1144" s="37" t="str">
        <f t="shared" si="51"/>
        <v/>
      </c>
      <c r="F1144" s="39" t="str">
        <f t="shared" si="52"/>
        <v>新潟県上越市</v>
      </c>
      <c r="G1144" s="3">
        <v>1153</v>
      </c>
      <c r="H1144" s="37" t="s">
        <v>1420</v>
      </c>
      <c r="I1144" s="37" t="s">
        <v>574</v>
      </c>
      <c r="J1144" s="37" t="s">
        <v>375</v>
      </c>
      <c r="K1144" s="37" t="s">
        <v>413</v>
      </c>
      <c r="L1144" t="str">
        <f t="shared" si="53"/>
        <v>新潟県上越市</v>
      </c>
    </row>
    <row r="1145" spans="1:12">
      <c r="A1145" s="42">
        <v>15</v>
      </c>
      <c r="B1145" s="37" t="s">
        <v>1334</v>
      </c>
      <c r="C1145" s="37" t="s">
        <v>4338</v>
      </c>
      <c r="D1145" s="37" t="s">
        <v>4346</v>
      </c>
      <c r="E1145" s="37" t="str">
        <f t="shared" si="51"/>
        <v/>
      </c>
      <c r="F1145" s="39" t="str">
        <f t="shared" si="52"/>
        <v>新潟県上越市</v>
      </c>
      <c r="G1145" s="3">
        <v>1145</v>
      </c>
      <c r="H1145" s="37" t="s">
        <v>1412</v>
      </c>
      <c r="I1145" s="37" t="s">
        <v>574</v>
      </c>
      <c r="J1145" s="37" t="s">
        <v>375</v>
      </c>
      <c r="K1145" s="37" t="s">
        <v>413</v>
      </c>
      <c r="L1145" t="str">
        <f t="shared" si="53"/>
        <v>新潟県上越市</v>
      </c>
    </row>
    <row r="1146" spans="1:12">
      <c r="A1146" s="42">
        <v>15</v>
      </c>
      <c r="B1146" s="37" t="s">
        <v>1334</v>
      </c>
      <c r="C1146" s="37" t="s">
        <v>4338</v>
      </c>
      <c r="D1146" s="37" t="s">
        <v>4347</v>
      </c>
      <c r="E1146" s="37" t="str">
        <f t="shared" si="51"/>
        <v/>
      </c>
      <c r="F1146" s="39" t="str">
        <f t="shared" si="52"/>
        <v>新潟県上越市</v>
      </c>
      <c r="G1146" s="3">
        <v>1156</v>
      </c>
      <c r="H1146" s="37" t="s">
        <v>1423</v>
      </c>
      <c r="I1146" s="37" t="s">
        <v>849</v>
      </c>
      <c r="J1146" s="37" t="s">
        <v>375</v>
      </c>
      <c r="K1146" s="37" t="s">
        <v>413</v>
      </c>
      <c r="L1146" t="str">
        <f t="shared" si="53"/>
        <v>新潟県上越市</v>
      </c>
    </row>
    <row r="1147" spans="1:12">
      <c r="A1147" s="42">
        <v>15</v>
      </c>
      <c r="B1147" s="37" t="s">
        <v>1334</v>
      </c>
      <c r="C1147" s="37" t="s">
        <v>4338</v>
      </c>
      <c r="D1147" s="37" t="s">
        <v>4348</v>
      </c>
      <c r="E1147" s="37" t="str">
        <f t="shared" si="51"/>
        <v/>
      </c>
      <c r="F1147" s="39" t="str">
        <f t="shared" si="52"/>
        <v>新潟県上越市</v>
      </c>
      <c r="G1147" s="3">
        <v>1148</v>
      </c>
      <c r="H1147" s="37" t="s">
        <v>1415</v>
      </c>
      <c r="I1147" s="37" t="s">
        <v>849</v>
      </c>
      <c r="J1147" s="37" t="s">
        <v>375</v>
      </c>
      <c r="K1147" s="37" t="s">
        <v>413</v>
      </c>
      <c r="L1147" t="str">
        <f t="shared" si="53"/>
        <v>新潟県上越市</v>
      </c>
    </row>
    <row r="1148" spans="1:12">
      <c r="A1148" s="42">
        <v>15</v>
      </c>
      <c r="B1148" s="37" t="s">
        <v>1334</v>
      </c>
      <c r="C1148" s="37" t="s">
        <v>4390</v>
      </c>
      <c r="D1148" s="37" t="s">
        <v>4391</v>
      </c>
      <c r="E1148" s="37" t="str">
        <f t="shared" si="51"/>
        <v/>
      </c>
      <c r="F1148" s="39" t="str">
        <f t="shared" si="52"/>
        <v>新潟県新潟市</v>
      </c>
      <c r="G1148" s="3">
        <v>1095</v>
      </c>
      <c r="H1148" s="37" t="s">
        <v>1364</v>
      </c>
      <c r="I1148" s="37" t="s">
        <v>849</v>
      </c>
      <c r="J1148" s="37" t="s">
        <v>375</v>
      </c>
      <c r="K1148" s="37" t="s">
        <v>413</v>
      </c>
      <c r="L1148" t="str">
        <f t="shared" si="53"/>
        <v>新潟県新潟市</v>
      </c>
    </row>
    <row r="1149" spans="1:12">
      <c r="A1149" s="42">
        <v>15</v>
      </c>
      <c r="B1149" s="37" t="s">
        <v>1334</v>
      </c>
      <c r="C1149" s="37" t="s">
        <v>4390</v>
      </c>
      <c r="D1149" s="37" t="s">
        <v>4392</v>
      </c>
      <c r="E1149" s="37" t="str">
        <f t="shared" si="51"/>
        <v/>
      </c>
      <c r="F1149" s="39" t="str">
        <f t="shared" si="52"/>
        <v>新潟県新潟市</v>
      </c>
      <c r="G1149" s="3">
        <v>1104</v>
      </c>
      <c r="H1149" s="37" t="s">
        <v>1373</v>
      </c>
      <c r="I1149" s="37" t="s">
        <v>849</v>
      </c>
      <c r="J1149" s="37" t="s">
        <v>380</v>
      </c>
      <c r="K1149" s="37" t="s">
        <v>413</v>
      </c>
      <c r="L1149" t="str">
        <f t="shared" si="53"/>
        <v>新潟県新潟市</v>
      </c>
    </row>
    <row r="1150" spans="1:12">
      <c r="A1150" s="42">
        <v>15</v>
      </c>
      <c r="B1150" s="37" t="s">
        <v>1334</v>
      </c>
      <c r="C1150" s="37" t="s">
        <v>4390</v>
      </c>
      <c r="D1150" s="37" t="s">
        <v>4393</v>
      </c>
      <c r="E1150" s="37" t="str">
        <f t="shared" si="51"/>
        <v/>
      </c>
      <c r="F1150" s="39" t="str">
        <f t="shared" si="52"/>
        <v>新潟県新潟市</v>
      </c>
      <c r="G1150" s="3">
        <v>1101</v>
      </c>
      <c r="H1150" s="37" t="s">
        <v>1370</v>
      </c>
      <c r="I1150" s="37" t="s">
        <v>849</v>
      </c>
      <c r="J1150" s="37" t="s">
        <v>380</v>
      </c>
      <c r="K1150" s="37" t="s">
        <v>413</v>
      </c>
      <c r="L1150" t="str">
        <f t="shared" si="53"/>
        <v>新潟県新潟市</v>
      </c>
    </row>
    <row r="1151" spans="1:12">
      <c r="A1151" s="42">
        <v>15</v>
      </c>
      <c r="B1151" s="37" t="s">
        <v>1334</v>
      </c>
      <c r="C1151" s="37" t="s">
        <v>4390</v>
      </c>
      <c r="D1151" s="37" t="s">
        <v>4394</v>
      </c>
      <c r="E1151" s="37" t="str">
        <f t="shared" si="51"/>
        <v/>
      </c>
      <c r="F1151" s="39" t="str">
        <f t="shared" si="52"/>
        <v>新潟県新潟市</v>
      </c>
      <c r="G1151" s="3">
        <v>1097</v>
      </c>
      <c r="H1151" s="37" t="s">
        <v>1366</v>
      </c>
      <c r="I1151" s="37" t="s">
        <v>849</v>
      </c>
      <c r="J1151" s="37" t="s">
        <v>380</v>
      </c>
      <c r="K1151" s="37" t="s">
        <v>413</v>
      </c>
      <c r="L1151" t="str">
        <f t="shared" si="53"/>
        <v>新潟県新潟市</v>
      </c>
    </row>
    <row r="1152" spans="1:12">
      <c r="A1152" s="42">
        <v>15</v>
      </c>
      <c r="B1152" s="37" t="s">
        <v>1334</v>
      </c>
      <c r="C1152" s="37" t="s">
        <v>4390</v>
      </c>
      <c r="D1152" s="37" t="s">
        <v>4395</v>
      </c>
      <c r="E1152" s="37" t="str">
        <f t="shared" si="51"/>
        <v/>
      </c>
      <c r="F1152" s="39" t="str">
        <f t="shared" si="52"/>
        <v>新潟県新潟市</v>
      </c>
      <c r="G1152" s="3">
        <v>1096</v>
      </c>
      <c r="H1152" s="37" t="s">
        <v>1365</v>
      </c>
      <c r="I1152" s="37" t="s">
        <v>849</v>
      </c>
      <c r="J1152" s="37" t="s">
        <v>375</v>
      </c>
      <c r="K1152" s="37" t="s">
        <v>413</v>
      </c>
      <c r="L1152" t="str">
        <f t="shared" si="53"/>
        <v>新潟県新潟市</v>
      </c>
    </row>
    <row r="1153" spans="1:12">
      <c r="A1153" s="42">
        <v>15</v>
      </c>
      <c r="B1153" s="37" t="s">
        <v>1334</v>
      </c>
      <c r="C1153" s="37" t="s">
        <v>4390</v>
      </c>
      <c r="D1153" s="37" t="s">
        <v>4396</v>
      </c>
      <c r="E1153" s="37" t="str">
        <f t="shared" si="51"/>
        <v/>
      </c>
      <c r="F1153" s="39" t="str">
        <f t="shared" si="52"/>
        <v>新潟県新潟市</v>
      </c>
      <c r="G1153" s="3">
        <v>1105</v>
      </c>
      <c r="H1153" s="37" t="s">
        <v>1374</v>
      </c>
      <c r="I1153" s="37" t="s">
        <v>849</v>
      </c>
      <c r="J1153" s="37" t="s">
        <v>375</v>
      </c>
      <c r="K1153" s="37" t="s">
        <v>413</v>
      </c>
      <c r="L1153" t="str">
        <f t="shared" si="53"/>
        <v>新潟県新潟市</v>
      </c>
    </row>
    <row r="1154" spans="1:12">
      <c r="A1154" s="42">
        <v>15</v>
      </c>
      <c r="B1154" s="37" t="s">
        <v>1334</v>
      </c>
      <c r="C1154" s="37" t="s">
        <v>4390</v>
      </c>
      <c r="D1154" s="37" t="s">
        <v>4397</v>
      </c>
      <c r="E1154" s="37" t="str">
        <f t="shared" si="51"/>
        <v/>
      </c>
      <c r="F1154" s="39" t="str">
        <f t="shared" si="52"/>
        <v>新潟県新潟市</v>
      </c>
      <c r="G1154" s="3">
        <v>1093</v>
      </c>
      <c r="H1154" s="37" t="s">
        <v>1362</v>
      </c>
      <c r="I1154" s="37" t="s">
        <v>849</v>
      </c>
      <c r="J1154" s="37" t="s">
        <v>375</v>
      </c>
      <c r="K1154" s="37" t="s">
        <v>413</v>
      </c>
      <c r="L1154" t="str">
        <f t="shared" si="53"/>
        <v>新潟県新潟市</v>
      </c>
    </row>
    <row r="1155" spans="1:12">
      <c r="A1155" s="42">
        <v>15</v>
      </c>
      <c r="B1155" s="37" t="s">
        <v>1334</v>
      </c>
      <c r="C1155" s="37" t="s">
        <v>4390</v>
      </c>
      <c r="D1155" s="37"/>
      <c r="E1155" s="37" t="str">
        <f t="shared" ref="E1155:E1218" si="54">IF(D1155="",C1155,"")</f>
        <v>新潟市</v>
      </c>
      <c r="F1155" s="39" t="str">
        <f t="shared" ref="F1155:F1218" si="55">B1155&amp;C1155</f>
        <v>新潟県新潟市</v>
      </c>
      <c r="G1155" s="3">
        <v>1063</v>
      </c>
      <c r="H1155" s="37" t="s">
        <v>1335</v>
      </c>
      <c r="I1155" s="37" t="s">
        <v>849</v>
      </c>
      <c r="J1155" s="37" t="s">
        <v>380</v>
      </c>
      <c r="K1155" s="37" t="s">
        <v>413</v>
      </c>
      <c r="L1155" t="str">
        <f t="shared" ref="L1155:L1218" si="56">F1155</f>
        <v>新潟県新潟市</v>
      </c>
    </row>
    <row r="1156" spans="1:12">
      <c r="A1156" s="42">
        <v>15</v>
      </c>
      <c r="B1156" s="37" t="s">
        <v>1334</v>
      </c>
      <c r="C1156" s="37" t="s">
        <v>4390</v>
      </c>
      <c r="D1156" s="37" t="s">
        <v>4398</v>
      </c>
      <c r="E1156" s="37" t="str">
        <f t="shared" si="54"/>
        <v/>
      </c>
      <c r="F1156" s="39" t="str">
        <f t="shared" si="55"/>
        <v>新潟県新潟市</v>
      </c>
      <c r="G1156" s="3">
        <v>1068</v>
      </c>
      <c r="H1156" s="37" t="s">
        <v>1340</v>
      </c>
      <c r="I1156" s="37" t="s">
        <v>849</v>
      </c>
      <c r="J1156" s="37" t="s">
        <v>375</v>
      </c>
      <c r="K1156" s="37" t="s">
        <v>413</v>
      </c>
      <c r="L1156" t="str">
        <f t="shared" si="56"/>
        <v>新潟県新潟市</v>
      </c>
    </row>
    <row r="1157" spans="1:12">
      <c r="A1157" s="42">
        <v>15</v>
      </c>
      <c r="B1157" s="37" t="s">
        <v>1334</v>
      </c>
      <c r="C1157" s="37" t="s">
        <v>4390</v>
      </c>
      <c r="D1157" s="37" t="s">
        <v>816</v>
      </c>
      <c r="E1157" s="37" t="str">
        <f t="shared" si="54"/>
        <v/>
      </c>
      <c r="F1157" s="39" t="str">
        <f t="shared" si="55"/>
        <v>新潟県新潟市</v>
      </c>
      <c r="G1157" s="3">
        <v>1102</v>
      </c>
      <c r="H1157" s="37" t="s">
        <v>1371</v>
      </c>
      <c r="I1157" s="37" t="s">
        <v>849</v>
      </c>
      <c r="J1157" s="37" t="s">
        <v>380</v>
      </c>
      <c r="K1157" s="37" t="s">
        <v>413</v>
      </c>
      <c r="L1157" t="str">
        <f t="shared" si="56"/>
        <v>新潟県新潟市</v>
      </c>
    </row>
    <row r="1158" spans="1:12">
      <c r="A1158" s="42">
        <v>15</v>
      </c>
      <c r="B1158" s="37" t="s">
        <v>1334</v>
      </c>
      <c r="C1158" s="37" t="s">
        <v>4390</v>
      </c>
      <c r="D1158" s="37" t="s">
        <v>4399</v>
      </c>
      <c r="E1158" s="37" t="str">
        <f t="shared" si="54"/>
        <v/>
      </c>
      <c r="F1158" s="39" t="str">
        <f t="shared" si="55"/>
        <v>新潟県新潟市</v>
      </c>
      <c r="G1158" s="3">
        <v>1106</v>
      </c>
      <c r="H1158" s="37" t="s">
        <v>1375</v>
      </c>
      <c r="I1158" s="37" t="s">
        <v>849</v>
      </c>
      <c r="J1158" s="37" t="s">
        <v>375</v>
      </c>
      <c r="K1158" s="37" t="s">
        <v>413</v>
      </c>
      <c r="L1158" t="str">
        <f t="shared" si="56"/>
        <v>新潟県新潟市</v>
      </c>
    </row>
    <row r="1159" spans="1:12">
      <c r="A1159" s="42">
        <v>15</v>
      </c>
      <c r="B1159" s="37" t="s">
        <v>1334</v>
      </c>
      <c r="C1159" s="37" t="s">
        <v>4390</v>
      </c>
      <c r="D1159" s="37" t="s">
        <v>4400</v>
      </c>
      <c r="E1159" s="37" t="str">
        <f t="shared" si="54"/>
        <v/>
      </c>
      <c r="F1159" s="39" t="str">
        <f t="shared" si="55"/>
        <v>新潟県新潟市</v>
      </c>
      <c r="G1159" s="3">
        <v>1080</v>
      </c>
      <c r="H1159" s="37" t="s">
        <v>1351</v>
      </c>
      <c r="I1159" s="37" t="s">
        <v>849</v>
      </c>
      <c r="J1159" s="37" t="s">
        <v>375</v>
      </c>
      <c r="K1159" s="37" t="s">
        <v>413</v>
      </c>
      <c r="L1159" t="str">
        <f t="shared" si="56"/>
        <v>新潟県新潟市</v>
      </c>
    </row>
    <row r="1160" spans="1:12">
      <c r="A1160" s="42">
        <v>15</v>
      </c>
      <c r="B1160" s="37" t="s">
        <v>1334</v>
      </c>
      <c r="C1160" s="37" t="s">
        <v>4390</v>
      </c>
      <c r="D1160" s="37" t="s">
        <v>4401</v>
      </c>
      <c r="E1160" s="37" t="str">
        <f t="shared" si="54"/>
        <v/>
      </c>
      <c r="F1160" s="39" t="str">
        <f t="shared" si="55"/>
        <v>新潟県新潟市</v>
      </c>
      <c r="G1160" s="3">
        <v>1081</v>
      </c>
      <c r="H1160" s="37" t="s">
        <v>1352</v>
      </c>
      <c r="I1160" s="37" t="s">
        <v>849</v>
      </c>
      <c r="J1160" s="37" t="s">
        <v>375</v>
      </c>
      <c r="K1160" s="37" t="s">
        <v>413</v>
      </c>
      <c r="L1160" t="str">
        <f t="shared" si="56"/>
        <v>新潟県新潟市</v>
      </c>
    </row>
    <row r="1161" spans="1:12">
      <c r="A1161" s="42">
        <v>15</v>
      </c>
      <c r="B1161" s="37" t="s">
        <v>1334</v>
      </c>
      <c r="C1161" s="37" t="s">
        <v>4390</v>
      </c>
      <c r="D1161" s="37" t="s">
        <v>4402</v>
      </c>
      <c r="E1161" s="37" t="str">
        <f t="shared" si="54"/>
        <v/>
      </c>
      <c r="F1161" s="39" t="str">
        <f t="shared" si="55"/>
        <v>新潟県新潟市</v>
      </c>
      <c r="G1161" s="3">
        <v>1103</v>
      </c>
      <c r="H1161" s="37" t="s">
        <v>1372</v>
      </c>
      <c r="I1161" s="37" t="s">
        <v>849</v>
      </c>
      <c r="J1161" s="37" t="s">
        <v>380</v>
      </c>
      <c r="K1161" s="37" t="s">
        <v>413</v>
      </c>
      <c r="L1161" t="str">
        <f t="shared" si="56"/>
        <v>新潟県新潟市</v>
      </c>
    </row>
    <row r="1162" spans="1:12">
      <c r="A1162" s="42">
        <v>15</v>
      </c>
      <c r="B1162" s="37" t="s">
        <v>1334</v>
      </c>
      <c r="C1162" s="37" t="s">
        <v>4421</v>
      </c>
      <c r="D1162" s="37" t="s">
        <v>4422</v>
      </c>
      <c r="E1162" s="37" t="str">
        <f t="shared" si="54"/>
        <v/>
      </c>
      <c r="F1162" s="39" t="str">
        <f t="shared" si="55"/>
        <v>新潟県新発田市</v>
      </c>
      <c r="G1162" s="3">
        <v>1089</v>
      </c>
      <c r="H1162" s="37" t="s">
        <v>5641</v>
      </c>
      <c r="I1162" s="37" t="s">
        <v>849</v>
      </c>
      <c r="J1162" s="37" t="s">
        <v>375</v>
      </c>
      <c r="K1162" s="37" t="s">
        <v>413</v>
      </c>
      <c r="L1162" t="str">
        <f t="shared" si="56"/>
        <v>新潟県新発田市</v>
      </c>
    </row>
    <row r="1163" spans="1:12">
      <c r="A1163" s="42">
        <v>15</v>
      </c>
      <c r="B1163" s="37" t="s">
        <v>1334</v>
      </c>
      <c r="C1163" s="37" t="s">
        <v>4421</v>
      </c>
      <c r="D1163" s="37" t="s">
        <v>4423</v>
      </c>
      <c r="E1163" s="37" t="str">
        <f t="shared" si="54"/>
        <v/>
      </c>
      <c r="F1163" s="39" t="str">
        <f t="shared" si="55"/>
        <v>新潟県新発田市</v>
      </c>
      <c r="G1163" s="3">
        <v>1090</v>
      </c>
      <c r="H1163" s="37" t="s">
        <v>1359</v>
      </c>
      <c r="I1163" s="37" t="s">
        <v>849</v>
      </c>
      <c r="J1163" s="37" t="s">
        <v>375</v>
      </c>
      <c r="K1163" s="37" t="s">
        <v>413</v>
      </c>
      <c r="L1163" t="str">
        <f t="shared" si="56"/>
        <v>新潟県新発田市</v>
      </c>
    </row>
    <row r="1164" spans="1:12">
      <c r="A1164" s="42">
        <v>15</v>
      </c>
      <c r="B1164" s="37" t="s">
        <v>1334</v>
      </c>
      <c r="C1164" s="37" t="s">
        <v>4421</v>
      </c>
      <c r="D1164" s="37"/>
      <c r="E1164" s="37" t="str">
        <f t="shared" si="54"/>
        <v>新発田市</v>
      </c>
      <c r="F1164" s="39" t="str">
        <f t="shared" si="55"/>
        <v>新潟県新発田市</v>
      </c>
      <c r="G1164" s="3">
        <v>1067</v>
      </c>
      <c r="H1164" s="37" t="s">
        <v>1339</v>
      </c>
      <c r="I1164" s="37" t="s">
        <v>849</v>
      </c>
      <c r="J1164" s="37" t="s">
        <v>375</v>
      </c>
      <c r="K1164" s="37" t="s">
        <v>413</v>
      </c>
      <c r="L1164" t="str">
        <f t="shared" si="56"/>
        <v>新潟県新発田市</v>
      </c>
    </row>
    <row r="1165" spans="1:12">
      <c r="A1165" s="42">
        <v>15</v>
      </c>
      <c r="B1165" s="37" t="s">
        <v>1334</v>
      </c>
      <c r="C1165" s="37" t="s">
        <v>4421</v>
      </c>
      <c r="D1165" s="37" t="s">
        <v>527</v>
      </c>
      <c r="E1165" s="37" t="str">
        <f t="shared" si="54"/>
        <v/>
      </c>
      <c r="F1165" s="39" t="str">
        <f t="shared" si="55"/>
        <v>新潟県新発田市</v>
      </c>
      <c r="G1165" s="3">
        <v>1087</v>
      </c>
      <c r="H1165" s="37" t="s">
        <v>1357</v>
      </c>
      <c r="I1165" s="37" t="s">
        <v>849</v>
      </c>
      <c r="J1165" s="37" t="s">
        <v>375</v>
      </c>
      <c r="K1165" s="37" t="s">
        <v>413</v>
      </c>
      <c r="L1165" t="str">
        <f t="shared" si="56"/>
        <v>新潟県新発田市</v>
      </c>
    </row>
    <row r="1166" spans="1:12">
      <c r="A1166" s="42">
        <v>15</v>
      </c>
      <c r="B1166" s="37" t="s">
        <v>1334</v>
      </c>
      <c r="C1166" s="37" t="s">
        <v>1358</v>
      </c>
      <c r="D1166" s="37" t="s">
        <v>1358</v>
      </c>
      <c r="E1166" s="37" t="str">
        <f t="shared" si="54"/>
        <v/>
      </c>
      <c r="F1166" s="39" t="str">
        <f t="shared" si="55"/>
        <v>新潟県聖籠町</v>
      </c>
      <c r="G1166" s="3">
        <v>1088</v>
      </c>
      <c r="H1166" s="37" t="s">
        <v>1358</v>
      </c>
      <c r="I1166" s="37" t="s">
        <v>849</v>
      </c>
      <c r="J1166" s="37" t="s">
        <v>375</v>
      </c>
      <c r="K1166" s="37" t="s">
        <v>413</v>
      </c>
      <c r="L1166" t="str">
        <f t="shared" si="56"/>
        <v>新潟県聖籠町</v>
      </c>
    </row>
    <row r="1167" spans="1:12">
      <c r="A1167" s="42">
        <v>15</v>
      </c>
      <c r="B1167" s="37" t="s">
        <v>1334</v>
      </c>
      <c r="C1167" s="37" t="s">
        <v>4523</v>
      </c>
      <c r="D1167" s="37" t="s">
        <v>4815</v>
      </c>
      <c r="E1167" s="37" t="str">
        <f t="shared" si="54"/>
        <v/>
      </c>
      <c r="F1167" s="39" t="str">
        <f t="shared" si="55"/>
        <v>新潟県村上市</v>
      </c>
      <c r="G1167" s="3">
        <v>1160</v>
      </c>
      <c r="H1167" s="37" t="s">
        <v>1426</v>
      </c>
      <c r="I1167" s="37" t="s">
        <v>849</v>
      </c>
      <c r="J1167" s="37" t="s">
        <v>375</v>
      </c>
      <c r="K1167" s="37" t="s">
        <v>413</v>
      </c>
      <c r="L1167" t="str">
        <f t="shared" si="56"/>
        <v>新潟県村上市</v>
      </c>
    </row>
    <row r="1168" spans="1:12">
      <c r="A1168" s="42">
        <v>15</v>
      </c>
      <c r="B1168" s="37" t="s">
        <v>1334</v>
      </c>
      <c r="C1168" s="37" t="s">
        <v>4523</v>
      </c>
      <c r="D1168" s="37" t="s">
        <v>1323</v>
      </c>
      <c r="E1168" s="37" t="str">
        <f t="shared" si="54"/>
        <v/>
      </c>
      <c r="F1168" s="39" t="str">
        <f t="shared" si="55"/>
        <v>新潟県村上市</v>
      </c>
      <c r="G1168" s="3">
        <v>1163</v>
      </c>
      <c r="H1168" s="37" t="s">
        <v>1429</v>
      </c>
      <c r="I1168" s="37" t="s">
        <v>849</v>
      </c>
      <c r="J1168" s="37" t="s">
        <v>375</v>
      </c>
      <c r="K1168" s="37" t="s">
        <v>413</v>
      </c>
      <c r="L1168" t="str">
        <f t="shared" si="56"/>
        <v>新潟県村上市</v>
      </c>
    </row>
    <row r="1169" spans="1:12">
      <c r="A1169" s="42">
        <v>15</v>
      </c>
      <c r="B1169" s="37" t="s">
        <v>1334</v>
      </c>
      <c r="C1169" s="37" t="s">
        <v>4523</v>
      </c>
      <c r="D1169" s="37" t="s">
        <v>4816</v>
      </c>
      <c r="E1169" s="37" t="str">
        <f t="shared" si="54"/>
        <v/>
      </c>
      <c r="F1169" s="39" t="str">
        <f t="shared" si="55"/>
        <v>新潟県村上市</v>
      </c>
      <c r="G1169" s="3">
        <v>1161</v>
      </c>
      <c r="H1169" s="37" t="s">
        <v>1427</v>
      </c>
      <c r="I1169" s="37" t="s">
        <v>849</v>
      </c>
      <c r="J1169" s="37" t="s">
        <v>375</v>
      </c>
      <c r="K1169" s="37" t="s">
        <v>413</v>
      </c>
      <c r="L1169" t="str">
        <f t="shared" si="56"/>
        <v>新潟県村上市</v>
      </c>
    </row>
    <row r="1170" spans="1:12">
      <c r="A1170" s="42">
        <v>15</v>
      </c>
      <c r="B1170" s="37" t="s">
        <v>1334</v>
      </c>
      <c r="C1170" s="37" t="s">
        <v>4523</v>
      </c>
      <c r="D1170" s="37"/>
      <c r="E1170" s="37" t="str">
        <f t="shared" si="54"/>
        <v>村上市</v>
      </c>
      <c r="F1170" s="39" t="str">
        <f t="shared" si="55"/>
        <v>新潟県村上市</v>
      </c>
      <c r="G1170" s="3">
        <v>1073</v>
      </c>
      <c r="H1170" s="37" t="s">
        <v>1344</v>
      </c>
      <c r="I1170" s="37" t="s">
        <v>849</v>
      </c>
      <c r="J1170" s="37" t="s">
        <v>375</v>
      </c>
      <c r="K1170" s="37" t="s">
        <v>413</v>
      </c>
      <c r="L1170" t="str">
        <f t="shared" si="56"/>
        <v>新潟県村上市</v>
      </c>
    </row>
    <row r="1171" spans="1:12">
      <c r="A1171" s="42">
        <v>15</v>
      </c>
      <c r="B1171" s="37" t="s">
        <v>1334</v>
      </c>
      <c r="C1171" s="37" t="s">
        <v>4523</v>
      </c>
      <c r="D1171" s="37" t="s">
        <v>5</v>
      </c>
      <c r="E1171" s="37" t="str">
        <f t="shared" si="54"/>
        <v/>
      </c>
      <c r="F1171" s="39" t="str">
        <f t="shared" si="55"/>
        <v>新潟県村上市</v>
      </c>
      <c r="G1171" s="3">
        <v>1162</v>
      </c>
      <c r="H1171" s="37" t="s">
        <v>1428</v>
      </c>
      <c r="I1171" s="37" t="s">
        <v>574</v>
      </c>
      <c r="J1171" s="37" t="s">
        <v>375</v>
      </c>
      <c r="K1171" s="37" t="s">
        <v>413</v>
      </c>
      <c r="L1171" t="str">
        <f t="shared" si="56"/>
        <v>新潟県村上市</v>
      </c>
    </row>
    <row r="1172" spans="1:12">
      <c r="A1172" s="42">
        <v>15</v>
      </c>
      <c r="B1172" s="37" t="s">
        <v>1334</v>
      </c>
      <c r="C1172" s="37" t="s">
        <v>4529</v>
      </c>
      <c r="D1172" s="37" t="s">
        <v>4829</v>
      </c>
      <c r="E1172" s="37" t="str">
        <f t="shared" si="54"/>
        <v/>
      </c>
      <c r="F1172" s="39" t="str">
        <f t="shared" si="55"/>
        <v>新潟県胎内市</v>
      </c>
      <c r="G1172" s="3">
        <v>1092</v>
      </c>
      <c r="H1172" s="37" t="s">
        <v>1361</v>
      </c>
      <c r="I1172" s="37" t="s">
        <v>849</v>
      </c>
      <c r="J1172" s="37" t="s">
        <v>375</v>
      </c>
      <c r="K1172" s="37" t="s">
        <v>413</v>
      </c>
      <c r="L1172" t="str">
        <f t="shared" si="56"/>
        <v>新潟県胎内市</v>
      </c>
    </row>
    <row r="1173" spans="1:12">
      <c r="A1173" s="42">
        <v>15</v>
      </c>
      <c r="B1173" s="37" t="s">
        <v>1334</v>
      </c>
      <c r="C1173" s="37" t="s">
        <v>4529</v>
      </c>
      <c r="D1173" s="37" t="s">
        <v>4830</v>
      </c>
      <c r="E1173" s="37" t="str">
        <f t="shared" si="54"/>
        <v/>
      </c>
      <c r="F1173" s="39" t="str">
        <f t="shared" si="55"/>
        <v>新潟県胎内市</v>
      </c>
      <c r="G1173" s="3">
        <v>1091</v>
      </c>
      <c r="H1173" s="37" t="s">
        <v>1360</v>
      </c>
      <c r="I1173" s="37" t="s">
        <v>849</v>
      </c>
      <c r="J1173" s="37" t="s">
        <v>375</v>
      </c>
      <c r="K1173" s="37" t="s">
        <v>413</v>
      </c>
      <c r="L1173" t="str">
        <f t="shared" si="56"/>
        <v>新潟県胎内市</v>
      </c>
    </row>
    <row r="1174" spans="1:12">
      <c r="A1174" s="42">
        <v>15</v>
      </c>
      <c r="B1174" s="37" t="s">
        <v>1334</v>
      </c>
      <c r="C1174" s="37" t="s">
        <v>4573</v>
      </c>
      <c r="D1174" s="37" t="s">
        <v>4922</v>
      </c>
      <c r="E1174" s="37" t="str">
        <f t="shared" si="54"/>
        <v/>
      </c>
      <c r="F1174" s="39" t="str">
        <f t="shared" si="55"/>
        <v>新潟県長岡市</v>
      </c>
      <c r="G1174" s="3">
        <v>1115</v>
      </c>
      <c r="H1174" s="37" t="s">
        <v>1383</v>
      </c>
      <c r="I1174" s="37" t="s">
        <v>574</v>
      </c>
      <c r="J1174" s="37" t="s">
        <v>375</v>
      </c>
      <c r="K1174" s="37" t="s">
        <v>413</v>
      </c>
      <c r="L1174" t="str">
        <f t="shared" si="56"/>
        <v>新潟県長岡市</v>
      </c>
    </row>
    <row r="1175" spans="1:12">
      <c r="A1175" s="42">
        <v>15</v>
      </c>
      <c r="B1175" s="37" t="s">
        <v>1334</v>
      </c>
      <c r="C1175" s="37" t="s">
        <v>4573</v>
      </c>
      <c r="D1175" s="37" t="s">
        <v>896</v>
      </c>
      <c r="E1175" s="37" t="str">
        <f t="shared" si="54"/>
        <v/>
      </c>
      <c r="F1175" s="39" t="str">
        <f t="shared" si="55"/>
        <v>新潟県長岡市</v>
      </c>
      <c r="G1175" s="3">
        <v>1116</v>
      </c>
      <c r="H1175" s="37" t="s">
        <v>1384</v>
      </c>
      <c r="I1175" s="37" t="s">
        <v>849</v>
      </c>
      <c r="J1175" s="37" t="s">
        <v>375</v>
      </c>
      <c r="K1175" s="37" t="s">
        <v>413</v>
      </c>
      <c r="L1175" t="str">
        <f t="shared" si="56"/>
        <v>新潟県長岡市</v>
      </c>
    </row>
    <row r="1176" spans="1:12">
      <c r="A1176" s="42">
        <v>15</v>
      </c>
      <c r="B1176" s="37" t="s">
        <v>1334</v>
      </c>
      <c r="C1176" s="37" t="s">
        <v>4573</v>
      </c>
      <c r="D1176" s="37" t="s">
        <v>4923</v>
      </c>
      <c r="E1176" s="37" t="str">
        <f t="shared" si="54"/>
        <v/>
      </c>
      <c r="F1176" s="39" t="str">
        <f t="shared" si="55"/>
        <v>新潟県長岡市</v>
      </c>
      <c r="G1176" s="3">
        <v>1121</v>
      </c>
      <c r="H1176" s="37" t="s">
        <v>1389</v>
      </c>
      <c r="I1176" s="37" t="s">
        <v>574</v>
      </c>
      <c r="J1176" s="37" t="s">
        <v>375</v>
      </c>
      <c r="K1176" s="37" t="s">
        <v>413</v>
      </c>
      <c r="L1176" t="str">
        <f t="shared" si="56"/>
        <v>新潟県長岡市</v>
      </c>
    </row>
    <row r="1177" spans="1:12">
      <c r="A1177" s="42">
        <v>15</v>
      </c>
      <c r="B1177" s="37" t="s">
        <v>1334</v>
      </c>
      <c r="C1177" s="37" t="s">
        <v>4573</v>
      </c>
      <c r="D1177" s="37" t="s">
        <v>4924</v>
      </c>
      <c r="E1177" s="37" t="str">
        <f t="shared" si="54"/>
        <v/>
      </c>
      <c r="F1177" s="39" t="str">
        <f t="shared" si="55"/>
        <v>新潟県長岡市</v>
      </c>
      <c r="G1177" s="3">
        <v>1120</v>
      </c>
      <c r="H1177" s="37" t="s">
        <v>1388</v>
      </c>
      <c r="I1177" s="37" t="s">
        <v>849</v>
      </c>
      <c r="J1177" s="37" t="s">
        <v>375</v>
      </c>
      <c r="K1177" s="37" t="s">
        <v>413</v>
      </c>
      <c r="L1177" t="str">
        <f t="shared" si="56"/>
        <v>新潟県長岡市</v>
      </c>
    </row>
    <row r="1178" spans="1:12">
      <c r="A1178" s="42">
        <v>15</v>
      </c>
      <c r="B1178" s="37" t="s">
        <v>1334</v>
      </c>
      <c r="C1178" s="37" t="s">
        <v>4573</v>
      </c>
      <c r="D1178" s="37" t="s">
        <v>829</v>
      </c>
      <c r="E1178" s="37" t="str">
        <f t="shared" si="54"/>
        <v/>
      </c>
      <c r="F1178" s="39" t="str">
        <f t="shared" si="55"/>
        <v>新潟県長岡市</v>
      </c>
      <c r="G1178" s="3">
        <v>1137</v>
      </c>
      <c r="H1178" s="37" t="s">
        <v>1405</v>
      </c>
      <c r="I1178" s="37" t="s">
        <v>574</v>
      </c>
      <c r="J1178" s="37" t="s">
        <v>375</v>
      </c>
      <c r="K1178" s="37" t="s">
        <v>413</v>
      </c>
      <c r="L1178" t="str">
        <f t="shared" si="56"/>
        <v>新潟県長岡市</v>
      </c>
    </row>
    <row r="1179" spans="1:12">
      <c r="A1179" s="42">
        <v>15</v>
      </c>
      <c r="B1179" s="37" t="s">
        <v>1334</v>
      </c>
      <c r="C1179" s="37" t="s">
        <v>4573</v>
      </c>
      <c r="D1179" s="37" t="s">
        <v>4925</v>
      </c>
      <c r="E1179" s="37" t="str">
        <f t="shared" si="54"/>
        <v/>
      </c>
      <c r="F1179" s="39" t="str">
        <f t="shared" si="55"/>
        <v>新潟県長岡市</v>
      </c>
      <c r="G1179" s="3">
        <v>1122</v>
      </c>
      <c r="H1179" s="37" t="s">
        <v>1390</v>
      </c>
      <c r="I1179" s="37" t="s">
        <v>574</v>
      </c>
      <c r="J1179" s="37" t="s">
        <v>375</v>
      </c>
      <c r="K1179" s="37" t="s">
        <v>413</v>
      </c>
      <c r="L1179" t="str">
        <f t="shared" si="56"/>
        <v>新潟県長岡市</v>
      </c>
    </row>
    <row r="1180" spans="1:12">
      <c r="A1180" s="42">
        <v>15</v>
      </c>
      <c r="B1180" s="37" t="s">
        <v>1334</v>
      </c>
      <c r="C1180" s="37" t="s">
        <v>4573</v>
      </c>
      <c r="D1180" s="37" t="s">
        <v>4926</v>
      </c>
      <c r="E1180" s="37" t="str">
        <f t="shared" si="54"/>
        <v/>
      </c>
      <c r="F1180" s="39" t="str">
        <f t="shared" si="55"/>
        <v>新潟県長岡市</v>
      </c>
      <c r="G1180" s="3">
        <v>1110</v>
      </c>
      <c r="H1180" s="37" t="s">
        <v>1379</v>
      </c>
      <c r="I1180" s="37" t="s">
        <v>849</v>
      </c>
      <c r="J1180" s="37" t="s">
        <v>375</v>
      </c>
      <c r="K1180" s="37" t="s">
        <v>413</v>
      </c>
      <c r="L1180" t="str">
        <f t="shared" si="56"/>
        <v>新潟県長岡市</v>
      </c>
    </row>
    <row r="1181" spans="1:12">
      <c r="A1181" s="42">
        <v>15</v>
      </c>
      <c r="B1181" s="37" t="s">
        <v>1334</v>
      </c>
      <c r="C1181" s="37" t="s">
        <v>4573</v>
      </c>
      <c r="D1181" s="37"/>
      <c r="E1181" s="37" t="str">
        <f t="shared" si="54"/>
        <v>長岡市</v>
      </c>
      <c r="F1181" s="39" t="str">
        <f t="shared" si="55"/>
        <v>新潟県長岡市</v>
      </c>
      <c r="G1181" s="3">
        <v>1064</v>
      </c>
      <c r="H1181" s="37" t="s">
        <v>1336</v>
      </c>
      <c r="I1181" s="37" t="s">
        <v>574</v>
      </c>
      <c r="J1181" s="37" t="s">
        <v>375</v>
      </c>
      <c r="K1181" s="37" t="s">
        <v>413</v>
      </c>
      <c r="L1181" t="str">
        <f t="shared" si="56"/>
        <v>新潟県長岡市</v>
      </c>
    </row>
    <row r="1182" spans="1:12">
      <c r="A1182" s="42">
        <v>15</v>
      </c>
      <c r="B1182" s="37" t="s">
        <v>1334</v>
      </c>
      <c r="C1182" s="37" t="s">
        <v>4573</v>
      </c>
      <c r="D1182" s="37" t="s">
        <v>4927</v>
      </c>
      <c r="E1182" s="37" t="str">
        <f t="shared" si="54"/>
        <v/>
      </c>
      <c r="F1182" s="39" t="str">
        <f t="shared" si="55"/>
        <v>新潟県長岡市</v>
      </c>
      <c r="G1182" s="3">
        <v>1075</v>
      </c>
      <c r="H1182" s="37" t="s">
        <v>1346</v>
      </c>
      <c r="I1182" s="37" t="s">
        <v>574</v>
      </c>
      <c r="J1182" s="37" t="s">
        <v>375</v>
      </c>
      <c r="K1182" s="37" t="s">
        <v>413</v>
      </c>
      <c r="L1182" t="str">
        <f t="shared" si="56"/>
        <v>新潟県長岡市</v>
      </c>
    </row>
    <row r="1183" spans="1:12">
      <c r="A1183" s="42">
        <v>15</v>
      </c>
      <c r="B1183" s="37" t="s">
        <v>1334</v>
      </c>
      <c r="C1183" s="37" t="s">
        <v>4573</v>
      </c>
      <c r="D1183" s="37" t="s">
        <v>4928</v>
      </c>
      <c r="E1183" s="37" t="str">
        <f t="shared" si="54"/>
        <v/>
      </c>
      <c r="F1183" s="39" t="str">
        <f t="shared" si="55"/>
        <v>新潟県長岡市</v>
      </c>
      <c r="G1183" s="3">
        <v>1117</v>
      </c>
      <c r="H1183" s="37" t="s">
        <v>1385</v>
      </c>
      <c r="I1183" s="37" t="s">
        <v>849</v>
      </c>
      <c r="J1183" s="37" t="s">
        <v>375</v>
      </c>
      <c r="K1183" s="37" t="s">
        <v>413</v>
      </c>
      <c r="L1183" t="str">
        <f t="shared" si="56"/>
        <v>新潟県長岡市</v>
      </c>
    </row>
    <row r="1184" spans="1:12">
      <c r="A1184" s="42">
        <v>15</v>
      </c>
      <c r="B1184" s="37" t="s">
        <v>1334</v>
      </c>
      <c r="C1184" s="37" t="s">
        <v>4573</v>
      </c>
      <c r="D1184" s="37" t="s">
        <v>4929</v>
      </c>
      <c r="E1184" s="37" t="str">
        <f t="shared" si="54"/>
        <v/>
      </c>
      <c r="F1184" s="39" t="str">
        <f t="shared" si="55"/>
        <v>新潟県長岡市</v>
      </c>
      <c r="G1184" s="3">
        <v>1118</v>
      </c>
      <c r="H1184" s="37" t="s">
        <v>1386</v>
      </c>
      <c r="I1184" s="37" t="s">
        <v>849</v>
      </c>
      <c r="J1184" s="37" t="s">
        <v>375</v>
      </c>
      <c r="K1184" s="37" t="s">
        <v>413</v>
      </c>
      <c r="L1184" t="str">
        <f t="shared" si="56"/>
        <v>新潟県長岡市</v>
      </c>
    </row>
    <row r="1185" spans="1:12">
      <c r="A1185" s="42">
        <v>15</v>
      </c>
      <c r="B1185" s="37" t="s">
        <v>1334</v>
      </c>
      <c r="C1185" s="37" t="s">
        <v>1402</v>
      </c>
      <c r="D1185" s="37" t="s">
        <v>1402</v>
      </c>
      <c r="E1185" s="37" t="str">
        <f t="shared" si="54"/>
        <v/>
      </c>
      <c r="F1185" s="39" t="str">
        <f t="shared" si="55"/>
        <v>新潟県津南町</v>
      </c>
      <c r="G1185" s="3">
        <v>1134</v>
      </c>
      <c r="H1185" s="37" t="s">
        <v>1402</v>
      </c>
      <c r="I1185" s="37" t="s">
        <v>377</v>
      </c>
      <c r="J1185" s="37" t="s">
        <v>380</v>
      </c>
      <c r="K1185" s="37" t="s">
        <v>378</v>
      </c>
      <c r="L1185" t="str">
        <f t="shared" si="56"/>
        <v>新潟県津南町</v>
      </c>
    </row>
    <row r="1186" spans="1:12">
      <c r="A1186" s="42">
        <v>15</v>
      </c>
      <c r="B1186" s="37" t="s">
        <v>1334</v>
      </c>
      <c r="C1186" s="37" t="s">
        <v>1376</v>
      </c>
      <c r="D1186" s="37" t="s">
        <v>1376</v>
      </c>
      <c r="E1186" s="37" t="str">
        <f t="shared" si="54"/>
        <v/>
      </c>
      <c r="F1186" s="39" t="str">
        <f t="shared" si="55"/>
        <v>新潟県田上町</v>
      </c>
      <c r="G1186" s="3">
        <v>1107</v>
      </c>
      <c r="H1186" s="37" t="s">
        <v>1376</v>
      </c>
      <c r="I1186" s="37" t="s">
        <v>574</v>
      </c>
      <c r="J1186" s="37" t="s">
        <v>375</v>
      </c>
      <c r="K1186" s="37" t="s">
        <v>413</v>
      </c>
      <c r="L1186" t="str">
        <f t="shared" si="56"/>
        <v>新潟県田上町</v>
      </c>
    </row>
    <row r="1187" spans="1:12">
      <c r="A1187" s="42">
        <v>15</v>
      </c>
      <c r="B1187" s="37" t="s">
        <v>1334</v>
      </c>
      <c r="C1187" s="37" t="s">
        <v>1397</v>
      </c>
      <c r="D1187" s="37" t="s">
        <v>1397</v>
      </c>
      <c r="E1187" s="37" t="str">
        <f t="shared" si="54"/>
        <v/>
      </c>
      <c r="F1187" s="39" t="str">
        <f t="shared" si="55"/>
        <v>新潟県湯沢町</v>
      </c>
      <c r="G1187" s="3">
        <v>1129</v>
      </c>
      <c r="H1187" s="37" t="s">
        <v>1397</v>
      </c>
      <c r="I1187" s="37" t="s">
        <v>574</v>
      </c>
      <c r="J1187" s="37" t="s">
        <v>380</v>
      </c>
      <c r="K1187" s="37" t="s">
        <v>376</v>
      </c>
      <c r="L1187" t="str">
        <f t="shared" si="56"/>
        <v>新潟県湯沢町</v>
      </c>
    </row>
    <row r="1188" spans="1:12">
      <c r="A1188" s="42">
        <v>15</v>
      </c>
      <c r="B1188" s="37" t="s">
        <v>1334</v>
      </c>
      <c r="C1188" s="37" t="s">
        <v>4631</v>
      </c>
      <c r="D1188" s="37" t="s">
        <v>5103</v>
      </c>
      <c r="E1188" s="37" t="str">
        <f t="shared" si="54"/>
        <v/>
      </c>
      <c r="F1188" s="39" t="str">
        <f t="shared" si="55"/>
        <v>新潟県南魚沼市</v>
      </c>
      <c r="G1188" s="3">
        <v>1130</v>
      </c>
      <c r="H1188" s="37" t="s">
        <v>1398</v>
      </c>
      <c r="I1188" s="37" t="s">
        <v>574</v>
      </c>
      <c r="J1188" s="37" t="s">
        <v>375</v>
      </c>
      <c r="K1188" s="37" t="s">
        <v>413</v>
      </c>
      <c r="L1188" t="str">
        <f t="shared" si="56"/>
        <v>新潟県南魚沼市</v>
      </c>
    </row>
    <row r="1189" spans="1:12">
      <c r="A1189" s="42">
        <v>15</v>
      </c>
      <c r="B1189" s="37" t="s">
        <v>1334</v>
      </c>
      <c r="C1189" s="37" t="s">
        <v>4631</v>
      </c>
      <c r="D1189" s="37" t="s">
        <v>702</v>
      </c>
      <c r="E1189" s="37" t="str">
        <f t="shared" si="54"/>
        <v/>
      </c>
      <c r="F1189" s="39" t="str">
        <f t="shared" si="55"/>
        <v>新潟県南魚沼市</v>
      </c>
      <c r="G1189" s="3">
        <v>1132</v>
      </c>
      <c r="H1189" s="37" t="s">
        <v>1400</v>
      </c>
      <c r="I1189" s="37" t="s">
        <v>574</v>
      </c>
      <c r="J1189" s="37" t="s">
        <v>375</v>
      </c>
      <c r="K1189" s="37" t="s">
        <v>413</v>
      </c>
      <c r="L1189" t="str">
        <f t="shared" si="56"/>
        <v>新潟県南魚沼市</v>
      </c>
    </row>
    <row r="1190" spans="1:12">
      <c r="A1190" s="42">
        <v>15</v>
      </c>
      <c r="B1190" s="37" t="s">
        <v>1334</v>
      </c>
      <c r="C1190" s="37" t="s">
        <v>4631</v>
      </c>
      <c r="D1190" s="37" t="s">
        <v>5104</v>
      </c>
      <c r="E1190" s="37" t="str">
        <f t="shared" si="54"/>
        <v/>
      </c>
      <c r="F1190" s="39" t="str">
        <f t="shared" si="55"/>
        <v>新潟県南魚沼市</v>
      </c>
      <c r="G1190" s="3">
        <v>1131</v>
      </c>
      <c r="H1190" s="37" t="s">
        <v>1399</v>
      </c>
      <c r="I1190" s="37" t="s">
        <v>574</v>
      </c>
      <c r="J1190" s="37" t="s">
        <v>375</v>
      </c>
      <c r="K1190" s="37" t="s">
        <v>413</v>
      </c>
      <c r="L1190" t="str">
        <f t="shared" si="56"/>
        <v>新潟県南魚沼市</v>
      </c>
    </row>
    <row r="1191" spans="1:12">
      <c r="A1191" s="42">
        <v>15</v>
      </c>
      <c r="B1191" s="37" t="s">
        <v>1334</v>
      </c>
      <c r="C1191" s="37" t="s">
        <v>4657</v>
      </c>
      <c r="D1191" s="37" t="s">
        <v>5181</v>
      </c>
      <c r="E1191" s="37" t="str">
        <f t="shared" si="54"/>
        <v/>
      </c>
      <c r="F1191" s="39" t="str">
        <f t="shared" si="55"/>
        <v>新潟県柏崎市</v>
      </c>
      <c r="G1191" s="3">
        <v>1136</v>
      </c>
      <c r="H1191" s="37" t="s">
        <v>1404</v>
      </c>
      <c r="I1191" s="37" t="s">
        <v>574</v>
      </c>
      <c r="J1191" s="37" t="s">
        <v>375</v>
      </c>
      <c r="K1191" s="37" t="s">
        <v>413</v>
      </c>
      <c r="L1191" t="str">
        <f t="shared" si="56"/>
        <v>新潟県柏崎市</v>
      </c>
    </row>
    <row r="1192" spans="1:12">
      <c r="A1192" s="42">
        <v>15</v>
      </c>
      <c r="B1192" s="37" t="s">
        <v>1334</v>
      </c>
      <c r="C1192" s="37" t="s">
        <v>4657</v>
      </c>
      <c r="D1192" s="37" t="s">
        <v>5182</v>
      </c>
      <c r="E1192" s="37" t="str">
        <f t="shared" si="54"/>
        <v/>
      </c>
      <c r="F1192" s="39" t="str">
        <f t="shared" si="55"/>
        <v>新潟県柏崎市</v>
      </c>
      <c r="G1192" s="3">
        <v>1139</v>
      </c>
      <c r="H1192" s="37" t="s">
        <v>1407</v>
      </c>
      <c r="I1192" s="37" t="s">
        <v>849</v>
      </c>
      <c r="J1192" s="37" t="s">
        <v>375</v>
      </c>
      <c r="K1192" s="37" t="s">
        <v>413</v>
      </c>
      <c r="L1192" t="str">
        <f t="shared" si="56"/>
        <v>新潟県柏崎市</v>
      </c>
    </row>
    <row r="1193" spans="1:12">
      <c r="A1193" s="42">
        <v>15</v>
      </c>
      <c r="B1193" s="37" t="s">
        <v>1334</v>
      </c>
      <c r="C1193" s="37" t="s">
        <v>4657</v>
      </c>
      <c r="D1193" s="37"/>
      <c r="E1193" s="37" t="str">
        <f t="shared" si="54"/>
        <v>柏崎市</v>
      </c>
      <c r="F1193" s="39" t="str">
        <f t="shared" si="55"/>
        <v>新潟県柏崎市</v>
      </c>
      <c r="G1193" s="3">
        <v>1066</v>
      </c>
      <c r="H1193" s="37" t="s">
        <v>1338</v>
      </c>
      <c r="I1193" s="37" t="s">
        <v>849</v>
      </c>
      <c r="J1193" s="37" t="s">
        <v>375</v>
      </c>
      <c r="K1193" s="37" t="s">
        <v>413</v>
      </c>
      <c r="L1193" t="str">
        <f t="shared" si="56"/>
        <v>新潟県柏崎市</v>
      </c>
    </row>
    <row r="1194" spans="1:12">
      <c r="A1194" s="42">
        <v>15</v>
      </c>
      <c r="B1194" s="37" t="s">
        <v>1334</v>
      </c>
      <c r="C1194" s="37" t="s">
        <v>4734</v>
      </c>
      <c r="D1194" s="37" t="s">
        <v>5361</v>
      </c>
      <c r="E1194" s="37" t="str">
        <f t="shared" si="54"/>
        <v/>
      </c>
      <c r="F1194" s="39" t="str">
        <f t="shared" si="55"/>
        <v>新潟県妙高市</v>
      </c>
      <c r="G1194" s="3">
        <v>1077</v>
      </c>
      <c r="H1194" s="37" t="s">
        <v>1348</v>
      </c>
      <c r="I1194" s="37" t="s">
        <v>574</v>
      </c>
      <c r="J1194" s="37" t="s">
        <v>375</v>
      </c>
      <c r="K1194" s="37" t="s">
        <v>413</v>
      </c>
      <c r="L1194" t="str">
        <f t="shared" si="56"/>
        <v>新潟県妙高市</v>
      </c>
    </row>
    <row r="1195" spans="1:12">
      <c r="A1195" s="42">
        <v>15</v>
      </c>
      <c r="B1195" s="37" t="s">
        <v>1334</v>
      </c>
      <c r="C1195" s="37" t="s">
        <v>4734</v>
      </c>
      <c r="D1195" s="37" t="s">
        <v>5362</v>
      </c>
      <c r="E1195" s="37" t="str">
        <f t="shared" si="54"/>
        <v/>
      </c>
      <c r="F1195" s="39" t="str">
        <f t="shared" si="55"/>
        <v>新潟県妙高市</v>
      </c>
      <c r="G1195" s="3">
        <v>1150</v>
      </c>
      <c r="H1195" s="37" t="s">
        <v>1417</v>
      </c>
      <c r="I1195" s="37" t="s">
        <v>574</v>
      </c>
      <c r="J1195" s="37" t="s">
        <v>380</v>
      </c>
      <c r="K1195" s="37" t="s">
        <v>413</v>
      </c>
      <c r="L1195" t="str">
        <f t="shared" si="56"/>
        <v>新潟県妙高市</v>
      </c>
    </row>
    <row r="1196" spans="1:12">
      <c r="A1196" s="42">
        <v>15</v>
      </c>
      <c r="B1196" s="37" t="s">
        <v>1334</v>
      </c>
      <c r="C1196" s="37" t="s">
        <v>4734</v>
      </c>
      <c r="D1196" s="37" t="s">
        <v>5363</v>
      </c>
      <c r="E1196" s="37" t="str">
        <f t="shared" si="54"/>
        <v/>
      </c>
      <c r="F1196" s="39" t="str">
        <f t="shared" si="55"/>
        <v>新潟県妙高市</v>
      </c>
      <c r="G1196" s="3">
        <v>1152</v>
      </c>
      <c r="H1196" s="37" t="s">
        <v>1419</v>
      </c>
      <c r="I1196" s="37" t="s">
        <v>574</v>
      </c>
      <c r="J1196" s="37" t="s">
        <v>375</v>
      </c>
      <c r="K1196" s="37" t="s">
        <v>413</v>
      </c>
      <c r="L1196" t="str">
        <f t="shared" si="56"/>
        <v>新潟県妙高市</v>
      </c>
    </row>
    <row r="1197" spans="1:12">
      <c r="A1197" s="42">
        <v>15</v>
      </c>
      <c r="B1197" s="37" t="s">
        <v>1334</v>
      </c>
      <c r="C1197" s="37" t="s">
        <v>1367</v>
      </c>
      <c r="D1197" s="37" t="s">
        <v>1367</v>
      </c>
      <c r="E1197" s="37" t="str">
        <f t="shared" si="54"/>
        <v/>
      </c>
      <c r="F1197" s="39" t="str">
        <f t="shared" si="55"/>
        <v>新潟県弥彦村</v>
      </c>
      <c r="G1197" s="3">
        <v>1098</v>
      </c>
      <c r="H1197" s="37" t="s">
        <v>1367</v>
      </c>
      <c r="I1197" s="37" t="s">
        <v>849</v>
      </c>
      <c r="J1197" s="37" t="s">
        <v>380</v>
      </c>
      <c r="K1197" s="37" t="s">
        <v>413</v>
      </c>
      <c r="L1197" t="str">
        <f t="shared" si="56"/>
        <v>新潟県弥彦村</v>
      </c>
    </row>
    <row r="1198" spans="1:12">
      <c r="A1198" s="42">
        <v>16</v>
      </c>
      <c r="B1198" s="37" t="s">
        <v>1440</v>
      </c>
      <c r="C1198" s="37" t="s">
        <v>1446</v>
      </c>
      <c r="D1198" s="37" t="s">
        <v>1446</v>
      </c>
      <c r="E1198" s="37" t="str">
        <f t="shared" si="54"/>
        <v/>
      </c>
      <c r="F1198" s="39" t="str">
        <f t="shared" si="55"/>
        <v>富山県滑川市</v>
      </c>
      <c r="G1198" s="3">
        <v>1179</v>
      </c>
      <c r="H1198" s="37" t="s">
        <v>1446</v>
      </c>
      <c r="I1198" s="37" t="s">
        <v>849</v>
      </c>
      <c r="J1198" s="37" t="s">
        <v>375</v>
      </c>
      <c r="K1198" s="37" t="s">
        <v>413</v>
      </c>
      <c r="L1198" t="str">
        <f t="shared" si="56"/>
        <v>富山県滑川市</v>
      </c>
    </row>
    <row r="1199" spans="1:12">
      <c r="A1199" s="42">
        <v>16</v>
      </c>
      <c r="B1199" s="37" t="s">
        <v>1440</v>
      </c>
      <c r="C1199" s="37" t="s">
        <v>1444</v>
      </c>
      <c r="D1199" s="37" t="s">
        <v>1444</v>
      </c>
      <c r="E1199" s="37" t="str">
        <f t="shared" si="54"/>
        <v/>
      </c>
      <c r="F1199" s="39" t="str">
        <f t="shared" si="55"/>
        <v>富山県魚津市</v>
      </c>
      <c r="G1199" s="3">
        <v>1177</v>
      </c>
      <c r="H1199" s="37" t="s">
        <v>1444</v>
      </c>
      <c r="I1199" s="37" t="s">
        <v>849</v>
      </c>
      <c r="J1199" s="37" t="s">
        <v>380</v>
      </c>
      <c r="K1199" s="37" t="s">
        <v>376</v>
      </c>
      <c r="L1199" t="str">
        <f t="shared" si="56"/>
        <v>富山県魚津市</v>
      </c>
    </row>
    <row r="1200" spans="1:12">
      <c r="A1200" s="42">
        <v>16</v>
      </c>
      <c r="B1200" s="37" t="s">
        <v>1440</v>
      </c>
      <c r="C1200" s="37" t="s">
        <v>3939</v>
      </c>
      <c r="D1200" s="37"/>
      <c r="E1200" s="37" t="str">
        <f t="shared" si="54"/>
        <v>高岡市</v>
      </c>
      <c r="F1200" s="39" t="str">
        <f t="shared" si="55"/>
        <v>富山県高岡市</v>
      </c>
      <c r="G1200" s="3">
        <v>1175</v>
      </c>
      <c r="H1200" s="37" t="s">
        <v>1442</v>
      </c>
      <c r="I1200" s="37" t="s">
        <v>849</v>
      </c>
      <c r="J1200" s="37" t="s">
        <v>380</v>
      </c>
      <c r="K1200" s="37" t="s">
        <v>413</v>
      </c>
      <c r="L1200" t="str">
        <f t="shared" si="56"/>
        <v>富山県高岡市</v>
      </c>
    </row>
    <row r="1201" spans="1:12">
      <c r="A1201" s="42">
        <v>16</v>
      </c>
      <c r="B1201" s="37" t="s">
        <v>1440</v>
      </c>
      <c r="C1201" s="37" t="s">
        <v>3939</v>
      </c>
      <c r="D1201" s="37" t="s">
        <v>3941</v>
      </c>
      <c r="E1201" s="37" t="str">
        <f t="shared" si="54"/>
        <v/>
      </c>
      <c r="F1201" s="39" t="str">
        <f t="shared" si="55"/>
        <v>富山県高岡市</v>
      </c>
      <c r="G1201" s="3">
        <v>1208</v>
      </c>
      <c r="H1201" s="37" t="s">
        <v>1471</v>
      </c>
      <c r="I1201" s="37" t="s">
        <v>849</v>
      </c>
      <c r="J1201" s="37" t="s">
        <v>380</v>
      </c>
      <c r="K1201" s="37" t="s">
        <v>413</v>
      </c>
      <c r="L1201" t="str">
        <f t="shared" si="56"/>
        <v>富山県高岡市</v>
      </c>
    </row>
    <row r="1202" spans="1:12">
      <c r="A1202" s="42">
        <v>16</v>
      </c>
      <c r="B1202" s="37" t="s">
        <v>1440</v>
      </c>
      <c r="C1202" s="37" t="s">
        <v>3999</v>
      </c>
      <c r="D1202" s="37" t="s">
        <v>4000</v>
      </c>
      <c r="E1202" s="37" t="str">
        <f t="shared" si="54"/>
        <v/>
      </c>
      <c r="F1202" s="39" t="str">
        <f t="shared" si="55"/>
        <v>富山県黒部市</v>
      </c>
      <c r="G1202" s="3">
        <v>1188</v>
      </c>
      <c r="H1202" s="37" t="s">
        <v>1455</v>
      </c>
      <c r="I1202" s="37" t="s">
        <v>574</v>
      </c>
      <c r="J1202" s="37" t="s">
        <v>380</v>
      </c>
      <c r="K1202" s="37" t="s">
        <v>413</v>
      </c>
      <c r="L1202" t="str">
        <f t="shared" si="56"/>
        <v>富山県黒部市</v>
      </c>
    </row>
    <row r="1203" spans="1:12">
      <c r="A1203" s="42">
        <v>16</v>
      </c>
      <c r="B1203" s="37" t="s">
        <v>1440</v>
      </c>
      <c r="C1203" s="37" t="s">
        <v>3999</v>
      </c>
      <c r="D1203" s="37"/>
      <c r="E1203" s="37" t="str">
        <f t="shared" si="54"/>
        <v>黒部市</v>
      </c>
      <c r="F1203" s="39" t="str">
        <f t="shared" si="55"/>
        <v>富山県黒部市</v>
      </c>
      <c r="G1203" s="3">
        <v>1180</v>
      </c>
      <c r="H1203" s="37" t="s">
        <v>1447</v>
      </c>
      <c r="I1203" s="37" t="s">
        <v>849</v>
      </c>
      <c r="J1203" s="37" t="s">
        <v>380</v>
      </c>
      <c r="K1203" s="37" t="s">
        <v>413</v>
      </c>
      <c r="L1203" t="str">
        <f t="shared" si="56"/>
        <v>富山県黒部市</v>
      </c>
    </row>
    <row r="1204" spans="1:12">
      <c r="A1204" s="42">
        <v>16</v>
      </c>
      <c r="B1204" s="37" t="s">
        <v>1440</v>
      </c>
      <c r="C1204" s="37" t="s">
        <v>4220</v>
      </c>
      <c r="D1204" s="37" t="s">
        <v>4221</v>
      </c>
      <c r="E1204" s="37" t="str">
        <f t="shared" si="54"/>
        <v/>
      </c>
      <c r="F1204" s="39" t="str">
        <f t="shared" si="55"/>
        <v>富山県射水市</v>
      </c>
      <c r="G1204" s="3">
        <v>1197</v>
      </c>
      <c r="H1204" s="37" t="s">
        <v>5642</v>
      </c>
      <c r="I1204" s="37" t="s">
        <v>849</v>
      </c>
      <c r="J1204" s="37" t="s">
        <v>380</v>
      </c>
      <c r="K1204" s="37" t="s">
        <v>413</v>
      </c>
      <c r="L1204" t="str">
        <f t="shared" si="56"/>
        <v>富山県射水市</v>
      </c>
    </row>
    <row r="1205" spans="1:12">
      <c r="A1205" s="42">
        <v>16</v>
      </c>
      <c r="B1205" s="37" t="s">
        <v>1440</v>
      </c>
      <c r="C1205" s="37" t="s">
        <v>4220</v>
      </c>
      <c r="D1205" s="37" t="s">
        <v>4222</v>
      </c>
      <c r="E1205" s="37" t="str">
        <f t="shared" si="54"/>
        <v/>
      </c>
      <c r="F1205" s="39" t="str">
        <f t="shared" si="55"/>
        <v>富山県射水市</v>
      </c>
      <c r="G1205" s="3">
        <v>1195</v>
      </c>
      <c r="H1205" s="37" t="s">
        <v>1461</v>
      </c>
      <c r="I1205" s="37" t="s">
        <v>849</v>
      </c>
      <c r="J1205" s="37" t="s">
        <v>375</v>
      </c>
      <c r="K1205" s="37" t="s">
        <v>413</v>
      </c>
      <c r="L1205" t="str">
        <f t="shared" si="56"/>
        <v>富山県射水市</v>
      </c>
    </row>
    <row r="1206" spans="1:12">
      <c r="A1206" s="42">
        <v>16</v>
      </c>
      <c r="B1206" s="37" t="s">
        <v>1440</v>
      </c>
      <c r="C1206" s="37" t="s">
        <v>4220</v>
      </c>
      <c r="D1206" s="37" t="s">
        <v>4223</v>
      </c>
      <c r="E1206" s="37" t="str">
        <f t="shared" si="54"/>
        <v/>
      </c>
      <c r="F1206" s="39" t="str">
        <f t="shared" si="55"/>
        <v>富山県射水市</v>
      </c>
      <c r="G1206" s="3">
        <v>1176</v>
      </c>
      <c r="H1206" s="37" t="s">
        <v>1443</v>
      </c>
      <c r="I1206" s="37" t="s">
        <v>849</v>
      </c>
      <c r="J1206" s="37" t="s">
        <v>380</v>
      </c>
      <c r="K1206" s="37" t="s">
        <v>413</v>
      </c>
      <c r="L1206" t="str">
        <f t="shared" si="56"/>
        <v>富山県射水市</v>
      </c>
    </row>
    <row r="1207" spans="1:12">
      <c r="A1207" s="42">
        <v>16</v>
      </c>
      <c r="B1207" s="37" t="s">
        <v>1440</v>
      </c>
      <c r="C1207" s="37" t="s">
        <v>4220</v>
      </c>
      <c r="D1207" s="37" t="s">
        <v>4224</v>
      </c>
      <c r="E1207" s="37" t="str">
        <f t="shared" si="54"/>
        <v/>
      </c>
      <c r="F1207" s="39" t="str">
        <f t="shared" si="55"/>
        <v>富山県射水市</v>
      </c>
      <c r="G1207" s="3">
        <v>1198</v>
      </c>
      <c r="H1207" s="37" t="s">
        <v>1463</v>
      </c>
      <c r="I1207" s="37" t="s">
        <v>849</v>
      </c>
      <c r="J1207" s="37" t="s">
        <v>380</v>
      </c>
      <c r="K1207" s="37" t="s">
        <v>413</v>
      </c>
      <c r="L1207" t="str">
        <f t="shared" si="56"/>
        <v>富山県射水市</v>
      </c>
    </row>
    <row r="1208" spans="1:12">
      <c r="A1208" s="42">
        <v>16</v>
      </c>
      <c r="B1208" s="37" t="s">
        <v>1440</v>
      </c>
      <c r="C1208" s="37" t="s">
        <v>4220</v>
      </c>
      <c r="D1208" s="37" t="s">
        <v>4225</v>
      </c>
      <c r="E1208" s="37" t="str">
        <f t="shared" si="54"/>
        <v/>
      </c>
      <c r="F1208" s="39" t="str">
        <f t="shared" si="55"/>
        <v>富山県射水市</v>
      </c>
      <c r="G1208" s="3">
        <v>1196</v>
      </c>
      <c r="H1208" s="37" t="s">
        <v>1462</v>
      </c>
      <c r="I1208" s="37" t="s">
        <v>849</v>
      </c>
      <c r="J1208" s="37" t="s">
        <v>375</v>
      </c>
      <c r="K1208" s="37" t="s">
        <v>413</v>
      </c>
      <c r="L1208" t="str">
        <f t="shared" si="56"/>
        <v>富山県射水市</v>
      </c>
    </row>
    <row r="1209" spans="1:12">
      <c r="A1209" s="42">
        <v>16</v>
      </c>
      <c r="B1209" s="37" t="s">
        <v>1440</v>
      </c>
      <c r="C1209" s="37" t="s">
        <v>1452</v>
      </c>
      <c r="D1209" s="37" t="s">
        <v>1452</v>
      </c>
      <c r="E1209" s="37" t="str">
        <f t="shared" si="54"/>
        <v/>
      </c>
      <c r="F1209" s="39" t="str">
        <f t="shared" si="55"/>
        <v>富山県舟橋村</v>
      </c>
      <c r="G1209" s="3">
        <v>1185</v>
      </c>
      <c r="H1209" s="37" t="s">
        <v>1452</v>
      </c>
      <c r="I1209" s="37" t="s">
        <v>849</v>
      </c>
      <c r="J1209" s="37" t="s">
        <v>375</v>
      </c>
      <c r="K1209" s="37" t="s">
        <v>413</v>
      </c>
      <c r="L1209" t="str">
        <f t="shared" si="56"/>
        <v>富山県舟橋村</v>
      </c>
    </row>
    <row r="1210" spans="1:12">
      <c r="A1210" s="42">
        <v>16</v>
      </c>
      <c r="B1210" s="37" t="s">
        <v>1440</v>
      </c>
      <c r="C1210" s="37" t="s">
        <v>1449</v>
      </c>
      <c r="D1210" s="37"/>
      <c r="E1210" s="37" t="str">
        <f t="shared" si="54"/>
        <v>小矢部市</v>
      </c>
      <c r="F1210" s="39" t="str">
        <f t="shared" si="55"/>
        <v>富山県小矢部市</v>
      </c>
      <c r="G1210" s="3">
        <v>1182</v>
      </c>
      <c r="H1210" s="37" t="s">
        <v>1449</v>
      </c>
      <c r="I1210" s="37" t="s">
        <v>849</v>
      </c>
      <c r="J1210" s="37" t="s">
        <v>375</v>
      </c>
      <c r="K1210" s="37" t="s">
        <v>413</v>
      </c>
      <c r="L1210" t="str">
        <f t="shared" si="56"/>
        <v>富山県小矢部市</v>
      </c>
    </row>
    <row r="1211" spans="1:12">
      <c r="A1211" s="42">
        <v>16</v>
      </c>
      <c r="B1211" s="37" t="s">
        <v>1440</v>
      </c>
      <c r="C1211" s="37" t="s">
        <v>1453</v>
      </c>
      <c r="D1211" s="37" t="s">
        <v>1453</v>
      </c>
      <c r="E1211" s="37" t="str">
        <f t="shared" si="54"/>
        <v/>
      </c>
      <c r="F1211" s="39" t="str">
        <f t="shared" si="55"/>
        <v>富山県上市町</v>
      </c>
      <c r="G1211" s="3">
        <v>1186</v>
      </c>
      <c r="H1211" s="37" t="s">
        <v>1453</v>
      </c>
      <c r="I1211" s="37" t="s">
        <v>574</v>
      </c>
      <c r="J1211" s="37" t="s">
        <v>375</v>
      </c>
      <c r="K1211" s="37" t="s">
        <v>413</v>
      </c>
      <c r="L1211" t="str">
        <f t="shared" si="56"/>
        <v>富山県上市町</v>
      </c>
    </row>
    <row r="1212" spans="1:12">
      <c r="A1212" s="42">
        <v>16</v>
      </c>
      <c r="B1212" s="37" t="s">
        <v>1440</v>
      </c>
      <c r="C1212" s="37" t="s">
        <v>817</v>
      </c>
      <c r="D1212" s="37" t="s">
        <v>817</v>
      </c>
      <c r="E1212" s="37" t="str">
        <f t="shared" si="54"/>
        <v/>
      </c>
      <c r="F1212" s="39" t="str">
        <f t="shared" si="55"/>
        <v>富山県朝日町</v>
      </c>
      <c r="G1212" s="3">
        <v>1190</v>
      </c>
      <c r="H1212" s="37" t="s">
        <v>817</v>
      </c>
      <c r="I1212" s="37" t="s">
        <v>849</v>
      </c>
      <c r="J1212" s="37" t="s">
        <v>380</v>
      </c>
      <c r="K1212" s="37" t="s">
        <v>413</v>
      </c>
      <c r="L1212" t="str">
        <f t="shared" si="56"/>
        <v>富山県朝日町</v>
      </c>
    </row>
    <row r="1213" spans="1:12">
      <c r="A1213" s="42">
        <v>16</v>
      </c>
      <c r="B1213" s="37" t="s">
        <v>1440</v>
      </c>
      <c r="C1213" s="37" t="s">
        <v>4594</v>
      </c>
      <c r="D1213" s="37" t="s">
        <v>5016</v>
      </c>
      <c r="E1213" s="37" t="str">
        <f t="shared" si="54"/>
        <v/>
      </c>
      <c r="F1213" s="39" t="str">
        <f t="shared" si="55"/>
        <v>富山県砺波市</v>
      </c>
      <c r="G1213" s="3">
        <v>1203</v>
      </c>
      <c r="H1213" s="37" t="s">
        <v>5643</v>
      </c>
      <c r="I1213" s="37" t="s">
        <v>849</v>
      </c>
      <c r="J1213" s="37" t="s">
        <v>375</v>
      </c>
      <c r="K1213" s="37" t="s">
        <v>413</v>
      </c>
      <c r="L1213" t="str">
        <f t="shared" si="56"/>
        <v>富山県砺波市</v>
      </c>
    </row>
    <row r="1214" spans="1:12">
      <c r="A1214" s="42">
        <v>16</v>
      </c>
      <c r="B1214" s="37" t="s">
        <v>1440</v>
      </c>
      <c r="C1214" s="37" t="s">
        <v>4594</v>
      </c>
      <c r="D1214" s="37"/>
      <c r="E1214" s="37" t="str">
        <f t="shared" si="54"/>
        <v>砺波市</v>
      </c>
      <c r="F1214" s="39" t="str">
        <f t="shared" si="55"/>
        <v>富山県砺波市</v>
      </c>
      <c r="G1214" s="3">
        <v>1181</v>
      </c>
      <c r="H1214" s="37" t="s">
        <v>1448</v>
      </c>
      <c r="I1214" s="37" t="s">
        <v>849</v>
      </c>
      <c r="J1214" s="37" t="s">
        <v>375</v>
      </c>
      <c r="K1214" s="37" t="s">
        <v>413</v>
      </c>
      <c r="L1214" t="str">
        <f t="shared" si="56"/>
        <v>富山県砺波市</v>
      </c>
    </row>
    <row r="1215" spans="1:12">
      <c r="A1215" s="42">
        <v>16</v>
      </c>
      <c r="B1215" s="37" t="s">
        <v>1440</v>
      </c>
      <c r="C1215" s="37" t="s">
        <v>4638</v>
      </c>
      <c r="D1215" s="37" t="s">
        <v>5119</v>
      </c>
      <c r="E1215" s="37" t="str">
        <f t="shared" si="54"/>
        <v/>
      </c>
      <c r="F1215" s="39" t="str">
        <f t="shared" si="55"/>
        <v>富山県南砺市</v>
      </c>
      <c r="G1215" s="3">
        <v>1205</v>
      </c>
      <c r="H1215" s="37" t="s">
        <v>5644</v>
      </c>
      <c r="I1215" s="37" t="s">
        <v>849</v>
      </c>
      <c r="J1215" s="37" t="s">
        <v>375</v>
      </c>
      <c r="K1215" s="37" t="s">
        <v>413</v>
      </c>
      <c r="L1215" t="str">
        <f t="shared" si="56"/>
        <v>富山県南砺市</v>
      </c>
    </row>
    <row r="1216" spans="1:12">
      <c r="A1216" s="42">
        <v>16</v>
      </c>
      <c r="B1216" s="37" t="s">
        <v>1440</v>
      </c>
      <c r="C1216" s="37" t="s">
        <v>4638</v>
      </c>
      <c r="D1216" s="37" t="s">
        <v>5120</v>
      </c>
      <c r="E1216" s="37" t="str">
        <f t="shared" si="54"/>
        <v/>
      </c>
      <c r="F1216" s="39" t="str">
        <f t="shared" si="55"/>
        <v>富山県南砺市</v>
      </c>
      <c r="G1216" s="3">
        <v>1204</v>
      </c>
      <c r="H1216" s="37" t="s">
        <v>1468</v>
      </c>
      <c r="I1216" s="37" t="s">
        <v>849</v>
      </c>
      <c r="J1216" s="37" t="s">
        <v>375</v>
      </c>
      <c r="K1216" s="37" t="s">
        <v>413</v>
      </c>
      <c r="L1216" t="str">
        <f t="shared" si="56"/>
        <v>富山県南砺市</v>
      </c>
    </row>
    <row r="1217" spans="1:12">
      <c r="A1217" s="42">
        <v>16</v>
      </c>
      <c r="B1217" s="37" t="s">
        <v>1440</v>
      </c>
      <c r="C1217" s="37" t="s">
        <v>4638</v>
      </c>
      <c r="D1217" s="37" t="s">
        <v>5121</v>
      </c>
      <c r="E1217" s="37" t="str">
        <f t="shared" si="54"/>
        <v/>
      </c>
      <c r="F1217" s="39" t="str">
        <f t="shared" si="55"/>
        <v>富山県南砺市</v>
      </c>
      <c r="G1217" s="3">
        <v>1201</v>
      </c>
      <c r="H1217" s="37" t="s">
        <v>1466</v>
      </c>
      <c r="I1217" s="37" t="s">
        <v>574</v>
      </c>
      <c r="J1217" s="37" t="s">
        <v>375</v>
      </c>
      <c r="K1217" s="37" t="s">
        <v>413</v>
      </c>
      <c r="L1217" t="str">
        <f t="shared" si="56"/>
        <v>富山県南砺市</v>
      </c>
    </row>
    <row r="1218" spans="1:12">
      <c r="A1218" s="42">
        <v>16</v>
      </c>
      <c r="B1218" s="37" t="s">
        <v>1440</v>
      </c>
      <c r="C1218" s="37" t="s">
        <v>4638</v>
      </c>
      <c r="D1218" s="37" t="s">
        <v>5122</v>
      </c>
      <c r="E1218" s="37" t="str">
        <f t="shared" si="54"/>
        <v/>
      </c>
      <c r="F1218" s="39" t="str">
        <f t="shared" si="55"/>
        <v>富山県南砺市</v>
      </c>
      <c r="G1218" s="3">
        <v>1199</v>
      </c>
      <c r="H1218" s="37" t="s">
        <v>1464</v>
      </c>
      <c r="I1218" s="37" t="s">
        <v>849</v>
      </c>
      <c r="J1218" s="37" t="s">
        <v>375</v>
      </c>
      <c r="K1218" s="37" t="s">
        <v>376</v>
      </c>
      <c r="L1218" t="str">
        <f t="shared" si="56"/>
        <v>富山県南砺市</v>
      </c>
    </row>
    <row r="1219" spans="1:12">
      <c r="A1219" s="42">
        <v>16</v>
      </c>
      <c r="B1219" s="37" t="s">
        <v>1440</v>
      </c>
      <c r="C1219" s="37" t="s">
        <v>4638</v>
      </c>
      <c r="D1219" s="37" t="s">
        <v>5123</v>
      </c>
      <c r="E1219" s="37" t="str">
        <f t="shared" ref="E1219:E1282" si="57">IF(D1219="",C1219,"")</f>
        <v/>
      </c>
      <c r="F1219" s="39" t="str">
        <f t="shared" ref="F1219:F1282" si="58">B1219&amp;C1219</f>
        <v>富山県南砺市</v>
      </c>
      <c r="G1219" s="3">
        <v>1207</v>
      </c>
      <c r="H1219" s="37" t="s">
        <v>1470</v>
      </c>
      <c r="I1219" s="37" t="s">
        <v>849</v>
      </c>
      <c r="J1219" s="37" t="s">
        <v>375</v>
      </c>
      <c r="K1219" s="37" t="s">
        <v>413</v>
      </c>
      <c r="L1219" t="str">
        <f t="shared" ref="L1219:L1282" si="59">F1219</f>
        <v>富山県南砺市</v>
      </c>
    </row>
    <row r="1220" spans="1:12">
      <c r="A1220" s="42">
        <v>16</v>
      </c>
      <c r="B1220" s="37" t="s">
        <v>1440</v>
      </c>
      <c r="C1220" s="37" t="s">
        <v>4638</v>
      </c>
      <c r="D1220" s="37" t="s">
        <v>5124</v>
      </c>
      <c r="E1220" s="37" t="str">
        <f t="shared" si="57"/>
        <v/>
      </c>
      <c r="F1220" s="39" t="str">
        <f t="shared" si="58"/>
        <v>富山県南砺市</v>
      </c>
      <c r="G1220" s="3">
        <v>1206</v>
      </c>
      <c r="H1220" s="37" t="s">
        <v>1469</v>
      </c>
      <c r="I1220" s="37" t="s">
        <v>849</v>
      </c>
      <c r="J1220" s="37" t="s">
        <v>375</v>
      </c>
      <c r="K1220" s="37" t="s">
        <v>413</v>
      </c>
      <c r="L1220" t="str">
        <f t="shared" si="59"/>
        <v>富山県南砺市</v>
      </c>
    </row>
    <row r="1221" spans="1:12">
      <c r="A1221" s="42">
        <v>16</v>
      </c>
      <c r="B1221" s="37" t="s">
        <v>1440</v>
      </c>
      <c r="C1221" s="37" t="s">
        <v>4638</v>
      </c>
      <c r="D1221" s="37" t="s">
        <v>5125</v>
      </c>
      <c r="E1221" s="37" t="str">
        <f t="shared" si="57"/>
        <v/>
      </c>
      <c r="F1221" s="39" t="str">
        <f t="shared" si="58"/>
        <v>富山県南砺市</v>
      </c>
      <c r="G1221" s="3">
        <v>1200</v>
      </c>
      <c r="H1221" s="37" t="s">
        <v>1465</v>
      </c>
      <c r="I1221" s="37" t="s">
        <v>574</v>
      </c>
      <c r="J1221" s="37" t="s">
        <v>375</v>
      </c>
      <c r="K1221" s="37" t="s">
        <v>413</v>
      </c>
      <c r="L1221" t="str">
        <f t="shared" si="59"/>
        <v>富山県南砺市</v>
      </c>
    </row>
    <row r="1222" spans="1:12">
      <c r="A1222" s="42">
        <v>16</v>
      </c>
      <c r="B1222" s="37" t="s">
        <v>1440</v>
      </c>
      <c r="C1222" s="37" t="s">
        <v>4638</v>
      </c>
      <c r="D1222" s="37" t="s">
        <v>5126</v>
      </c>
      <c r="E1222" s="37" t="str">
        <f t="shared" si="57"/>
        <v/>
      </c>
      <c r="F1222" s="39" t="str">
        <f t="shared" si="58"/>
        <v>富山県南砺市</v>
      </c>
      <c r="G1222" s="3">
        <v>1202</v>
      </c>
      <c r="H1222" s="37" t="s">
        <v>1467</v>
      </c>
      <c r="I1222" s="37" t="s">
        <v>574</v>
      </c>
      <c r="J1222" s="37" t="s">
        <v>375</v>
      </c>
      <c r="K1222" s="37" t="s">
        <v>413</v>
      </c>
      <c r="L1222" t="str">
        <f t="shared" si="59"/>
        <v>富山県南砺市</v>
      </c>
    </row>
    <row r="1223" spans="1:12">
      <c r="A1223" s="42">
        <v>16</v>
      </c>
      <c r="B1223" s="37" t="s">
        <v>1440</v>
      </c>
      <c r="C1223" s="37" t="s">
        <v>1456</v>
      </c>
      <c r="D1223" s="37" t="s">
        <v>1456</v>
      </c>
      <c r="E1223" s="37" t="str">
        <f t="shared" si="57"/>
        <v/>
      </c>
      <c r="F1223" s="39" t="str">
        <f t="shared" si="58"/>
        <v>富山県入善町</v>
      </c>
      <c r="G1223" s="3">
        <v>1189</v>
      </c>
      <c r="H1223" s="37" t="s">
        <v>1456</v>
      </c>
      <c r="I1223" s="37" t="s">
        <v>849</v>
      </c>
      <c r="J1223" s="37" t="s">
        <v>380</v>
      </c>
      <c r="K1223" s="37" t="s">
        <v>413</v>
      </c>
      <c r="L1223" t="str">
        <f t="shared" si="59"/>
        <v>富山県入善町</v>
      </c>
    </row>
    <row r="1224" spans="1:12">
      <c r="A1224" s="42">
        <v>16</v>
      </c>
      <c r="B1224" s="37" t="s">
        <v>1440</v>
      </c>
      <c r="C1224" s="37" t="s">
        <v>1445</v>
      </c>
      <c r="D1224" s="37" t="s">
        <v>1445</v>
      </c>
      <c r="E1224" s="37" t="str">
        <f t="shared" si="57"/>
        <v/>
      </c>
      <c r="F1224" s="39" t="str">
        <f t="shared" si="58"/>
        <v>富山県氷見市</v>
      </c>
      <c r="G1224" s="3">
        <v>1178</v>
      </c>
      <c r="H1224" s="37" t="s">
        <v>1445</v>
      </c>
      <c r="I1224" s="37" t="s">
        <v>849</v>
      </c>
      <c r="J1224" s="37" t="s">
        <v>380</v>
      </c>
      <c r="K1224" s="37" t="s">
        <v>413</v>
      </c>
      <c r="L1224" t="str">
        <f t="shared" si="59"/>
        <v>富山県氷見市</v>
      </c>
    </row>
    <row r="1225" spans="1:12">
      <c r="A1225" s="42">
        <v>16</v>
      </c>
      <c r="B1225" s="37" t="s">
        <v>1440</v>
      </c>
      <c r="C1225" s="37" t="s">
        <v>4694</v>
      </c>
      <c r="D1225" s="37" t="s">
        <v>5281</v>
      </c>
      <c r="E1225" s="37" t="str">
        <f t="shared" si="57"/>
        <v/>
      </c>
      <c r="F1225" s="39" t="str">
        <f t="shared" si="58"/>
        <v>富山県富山市</v>
      </c>
      <c r="G1225" s="3">
        <v>1194</v>
      </c>
      <c r="H1225" s="37" t="s">
        <v>1460</v>
      </c>
      <c r="I1225" s="37" t="s">
        <v>574</v>
      </c>
      <c r="J1225" s="37" t="s">
        <v>375</v>
      </c>
      <c r="K1225" s="37" t="s">
        <v>413</v>
      </c>
      <c r="L1225" t="str">
        <f t="shared" si="59"/>
        <v>富山県富山市</v>
      </c>
    </row>
    <row r="1226" spans="1:12">
      <c r="A1226" s="42">
        <v>16</v>
      </c>
      <c r="B1226" s="37" t="s">
        <v>1440</v>
      </c>
      <c r="C1226" s="37" t="s">
        <v>4694</v>
      </c>
      <c r="D1226" s="37" t="s">
        <v>5282</v>
      </c>
      <c r="E1226" s="37" t="str">
        <f t="shared" si="57"/>
        <v/>
      </c>
      <c r="F1226" s="39" t="str">
        <f t="shared" si="58"/>
        <v>富山県富山市</v>
      </c>
      <c r="G1226" s="3">
        <v>1193</v>
      </c>
      <c r="H1226" s="37" t="s">
        <v>1459</v>
      </c>
      <c r="I1226" s="37" t="s">
        <v>849</v>
      </c>
      <c r="J1226" s="37" t="s">
        <v>375</v>
      </c>
      <c r="K1226" s="37" t="s">
        <v>413</v>
      </c>
      <c r="L1226" t="str">
        <f t="shared" si="59"/>
        <v>富山県富山市</v>
      </c>
    </row>
    <row r="1227" spans="1:12">
      <c r="A1227" s="42">
        <v>16</v>
      </c>
      <c r="B1227" s="37" t="s">
        <v>1440</v>
      </c>
      <c r="C1227" s="37" t="s">
        <v>4694</v>
      </c>
      <c r="D1227" s="37" t="s">
        <v>4538</v>
      </c>
      <c r="E1227" s="37" t="str">
        <f t="shared" si="57"/>
        <v/>
      </c>
      <c r="F1227" s="39" t="str">
        <f t="shared" si="58"/>
        <v>富山県富山市</v>
      </c>
      <c r="G1227" s="3">
        <v>1184</v>
      </c>
      <c r="H1227" s="37" t="s">
        <v>1451</v>
      </c>
      <c r="I1227" s="37" t="s">
        <v>574</v>
      </c>
      <c r="J1227" s="37" t="s">
        <v>375</v>
      </c>
      <c r="K1227" s="37" t="s">
        <v>376</v>
      </c>
      <c r="L1227" t="str">
        <f t="shared" si="59"/>
        <v>富山県富山市</v>
      </c>
    </row>
    <row r="1228" spans="1:12">
      <c r="A1228" s="42">
        <v>16</v>
      </c>
      <c r="B1228" s="37" t="s">
        <v>1440</v>
      </c>
      <c r="C1228" s="37" t="s">
        <v>4694</v>
      </c>
      <c r="D1228" s="37" t="s">
        <v>5283</v>
      </c>
      <c r="E1228" s="37" t="str">
        <f t="shared" si="57"/>
        <v/>
      </c>
      <c r="F1228" s="39" t="str">
        <f t="shared" si="58"/>
        <v>富山県富山市</v>
      </c>
      <c r="G1228" s="3">
        <v>1183</v>
      </c>
      <c r="H1228" s="37" t="s">
        <v>1450</v>
      </c>
      <c r="I1228" s="37" t="s">
        <v>574</v>
      </c>
      <c r="J1228" s="37" t="s">
        <v>375</v>
      </c>
      <c r="K1228" s="37" t="s">
        <v>413</v>
      </c>
      <c r="L1228" t="str">
        <f t="shared" si="59"/>
        <v>富山県富山市</v>
      </c>
    </row>
    <row r="1229" spans="1:12">
      <c r="A1229" s="42">
        <v>16</v>
      </c>
      <c r="B1229" s="37" t="s">
        <v>1440</v>
      </c>
      <c r="C1229" s="37" t="s">
        <v>4694</v>
      </c>
      <c r="D1229" s="37" t="s">
        <v>5284</v>
      </c>
      <c r="E1229" s="37" t="str">
        <f t="shared" si="57"/>
        <v/>
      </c>
      <c r="F1229" s="39" t="str">
        <f t="shared" si="58"/>
        <v>富山県富山市</v>
      </c>
      <c r="G1229" s="3">
        <v>1191</v>
      </c>
      <c r="H1229" s="37" t="s">
        <v>1457</v>
      </c>
      <c r="I1229" s="37" t="s">
        <v>849</v>
      </c>
      <c r="J1229" s="37" t="s">
        <v>375</v>
      </c>
      <c r="K1229" s="37" t="s">
        <v>413</v>
      </c>
      <c r="L1229" t="str">
        <f t="shared" si="59"/>
        <v>富山県富山市</v>
      </c>
    </row>
    <row r="1230" spans="1:12">
      <c r="A1230" s="42">
        <v>16</v>
      </c>
      <c r="B1230" s="37" t="s">
        <v>1440</v>
      </c>
      <c r="C1230" s="37" t="s">
        <v>4694</v>
      </c>
      <c r="D1230" s="37" t="s">
        <v>5285</v>
      </c>
      <c r="E1230" s="37" t="str">
        <f t="shared" si="57"/>
        <v/>
      </c>
      <c r="F1230" s="39" t="str">
        <f t="shared" si="58"/>
        <v>富山県富山市</v>
      </c>
      <c r="G1230" s="3">
        <v>1192</v>
      </c>
      <c r="H1230" s="37" t="s">
        <v>1458</v>
      </c>
      <c r="I1230" s="37" t="s">
        <v>849</v>
      </c>
      <c r="J1230" s="37" t="s">
        <v>375</v>
      </c>
      <c r="K1230" s="37" t="s">
        <v>413</v>
      </c>
      <c r="L1230" t="str">
        <f t="shared" si="59"/>
        <v>富山県富山市</v>
      </c>
    </row>
    <row r="1231" spans="1:12">
      <c r="A1231" s="42">
        <v>16</v>
      </c>
      <c r="B1231" s="37" t="s">
        <v>1440</v>
      </c>
      <c r="C1231" s="37" t="s">
        <v>4694</v>
      </c>
      <c r="D1231" s="37"/>
      <c r="E1231" s="37" t="str">
        <f t="shared" si="57"/>
        <v>富山市</v>
      </c>
      <c r="F1231" s="39" t="str">
        <f t="shared" si="58"/>
        <v>富山県富山市</v>
      </c>
      <c r="G1231" s="3">
        <v>1174</v>
      </c>
      <c r="H1231" s="37" t="s">
        <v>1441</v>
      </c>
      <c r="I1231" s="37" t="s">
        <v>849</v>
      </c>
      <c r="J1231" s="37" t="s">
        <v>375</v>
      </c>
      <c r="K1231" s="37" t="s">
        <v>413</v>
      </c>
      <c r="L1231" t="str">
        <f t="shared" si="59"/>
        <v>富山県富山市</v>
      </c>
    </row>
    <row r="1232" spans="1:12">
      <c r="A1232" s="42">
        <v>16</v>
      </c>
      <c r="B1232" s="37" t="s">
        <v>1440</v>
      </c>
      <c r="C1232" s="37" t="s">
        <v>1454</v>
      </c>
      <c r="D1232" s="37" t="s">
        <v>1454</v>
      </c>
      <c r="E1232" s="37" t="str">
        <f t="shared" si="57"/>
        <v/>
      </c>
      <c r="F1232" s="39" t="str">
        <f t="shared" si="58"/>
        <v>富山県立山町</v>
      </c>
      <c r="G1232" s="3">
        <v>1187</v>
      </c>
      <c r="H1232" s="37" t="s">
        <v>1454</v>
      </c>
      <c r="I1232" s="37" t="s">
        <v>574</v>
      </c>
      <c r="J1232" s="37" t="s">
        <v>375</v>
      </c>
      <c r="K1232" s="37" t="s">
        <v>376</v>
      </c>
      <c r="L1232" t="str">
        <f t="shared" si="59"/>
        <v>富山県立山町</v>
      </c>
    </row>
    <row r="1233" spans="1:12">
      <c r="A1233" s="42">
        <v>17</v>
      </c>
      <c r="B1233" s="37" t="s">
        <v>1472</v>
      </c>
      <c r="C1233" s="37" t="s">
        <v>3198</v>
      </c>
      <c r="D1233" s="37" t="s">
        <v>3199</v>
      </c>
      <c r="E1233" s="37" t="str">
        <f t="shared" si="57"/>
        <v/>
      </c>
      <c r="F1233" s="39" t="str">
        <f t="shared" si="58"/>
        <v>石川県かほく市</v>
      </c>
      <c r="G1233" s="3">
        <v>1233</v>
      </c>
      <c r="H1233" s="37" t="s">
        <v>1496</v>
      </c>
      <c r="I1233" s="37" t="s">
        <v>849</v>
      </c>
      <c r="J1233" s="37" t="s">
        <v>380</v>
      </c>
      <c r="K1233" s="37" t="s">
        <v>413</v>
      </c>
      <c r="L1233" t="str">
        <f t="shared" si="59"/>
        <v>石川県かほく市</v>
      </c>
    </row>
    <row r="1234" spans="1:12">
      <c r="A1234" s="42">
        <v>17</v>
      </c>
      <c r="B1234" s="37" t="s">
        <v>1472</v>
      </c>
      <c r="C1234" s="37" t="s">
        <v>3198</v>
      </c>
      <c r="D1234" s="37" t="s">
        <v>3200</v>
      </c>
      <c r="E1234" s="37" t="str">
        <f t="shared" si="57"/>
        <v/>
      </c>
      <c r="F1234" s="39" t="str">
        <f t="shared" si="58"/>
        <v>石川県かほく市</v>
      </c>
      <c r="G1234" s="3">
        <v>1231</v>
      </c>
      <c r="H1234" s="37" t="s">
        <v>5446</v>
      </c>
      <c r="I1234" s="37" t="s">
        <v>849</v>
      </c>
      <c r="J1234" s="37" t="s">
        <v>380</v>
      </c>
      <c r="K1234" s="37" t="s">
        <v>413</v>
      </c>
      <c r="L1234" t="str">
        <f t="shared" si="59"/>
        <v>石川県かほく市</v>
      </c>
    </row>
    <row r="1235" spans="1:12">
      <c r="A1235" s="42">
        <v>17</v>
      </c>
      <c r="B1235" s="37" t="s">
        <v>1472</v>
      </c>
      <c r="C1235" s="37" t="s">
        <v>3198</v>
      </c>
      <c r="D1235" s="37" t="s">
        <v>3201</v>
      </c>
      <c r="E1235" s="37" t="str">
        <f t="shared" si="57"/>
        <v/>
      </c>
      <c r="F1235" s="39" t="str">
        <f t="shared" si="58"/>
        <v>石川県かほく市</v>
      </c>
      <c r="G1235" s="3">
        <v>1232</v>
      </c>
      <c r="H1235" s="37" t="s">
        <v>1495</v>
      </c>
      <c r="I1235" s="37" t="s">
        <v>849</v>
      </c>
      <c r="J1235" s="37" t="s">
        <v>380</v>
      </c>
      <c r="K1235" s="37" t="s">
        <v>413</v>
      </c>
      <c r="L1235" t="str">
        <f t="shared" si="59"/>
        <v>石川県かほく市</v>
      </c>
    </row>
    <row r="1236" spans="1:12">
      <c r="A1236" s="42">
        <v>17</v>
      </c>
      <c r="B1236" s="37" t="s">
        <v>1472</v>
      </c>
      <c r="C1236" s="37" t="s">
        <v>1479</v>
      </c>
      <c r="D1236" s="37" t="s">
        <v>1479</v>
      </c>
      <c r="E1236" s="37" t="str">
        <f t="shared" si="57"/>
        <v/>
      </c>
      <c r="F1236" s="39" t="str">
        <f t="shared" si="58"/>
        <v>石川県羽咋市</v>
      </c>
      <c r="G1236" s="3">
        <v>1215</v>
      </c>
      <c r="H1236" s="37" t="s">
        <v>1479</v>
      </c>
      <c r="I1236" s="37" t="s">
        <v>849</v>
      </c>
      <c r="J1236" s="37" t="s">
        <v>380</v>
      </c>
      <c r="K1236" s="37" t="s">
        <v>413</v>
      </c>
      <c r="L1236" t="str">
        <f t="shared" si="59"/>
        <v>石川県羽咋市</v>
      </c>
    </row>
    <row r="1237" spans="1:12">
      <c r="A1237" s="42">
        <v>17</v>
      </c>
      <c r="B1237" s="37" t="s">
        <v>1472</v>
      </c>
      <c r="C1237" s="37" t="s">
        <v>3574</v>
      </c>
      <c r="D1237" s="37"/>
      <c r="E1237" s="37" t="str">
        <f t="shared" si="57"/>
        <v>加賀市</v>
      </c>
      <c r="F1237" s="39" t="str">
        <f t="shared" si="58"/>
        <v>石川県加賀市</v>
      </c>
      <c r="G1237" s="3">
        <v>1214</v>
      </c>
      <c r="H1237" s="37" t="s">
        <v>1478</v>
      </c>
      <c r="I1237" s="37" t="s">
        <v>849</v>
      </c>
      <c r="J1237" s="37" t="s">
        <v>380</v>
      </c>
      <c r="K1237" s="37" t="s">
        <v>413</v>
      </c>
      <c r="L1237" t="str">
        <f t="shared" si="59"/>
        <v>石川県加賀市</v>
      </c>
    </row>
    <row r="1238" spans="1:12">
      <c r="A1238" s="42">
        <v>17</v>
      </c>
      <c r="B1238" s="37" t="s">
        <v>1472</v>
      </c>
      <c r="C1238" s="37" t="s">
        <v>3574</v>
      </c>
      <c r="D1238" s="37" t="s">
        <v>3575</v>
      </c>
      <c r="E1238" s="37" t="str">
        <f t="shared" si="57"/>
        <v/>
      </c>
      <c r="F1238" s="39" t="str">
        <f t="shared" si="58"/>
        <v>石川県加賀市</v>
      </c>
      <c r="G1238" s="3">
        <v>1217</v>
      </c>
      <c r="H1238" s="37" t="s">
        <v>1481</v>
      </c>
      <c r="I1238" s="37" t="s">
        <v>849</v>
      </c>
      <c r="J1238" s="37" t="s">
        <v>375</v>
      </c>
      <c r="K1238" s="37" t="s">
        <v>413</v>
      </c>
      <c r="L1238" t="str">
        <f t="shared" si="59"/>
        <v>石川県加賀市</v>
      </c>
    </row>
    <row r="1239" spans="1:12">
      <c r="A1239" s="42">
        <v>17</v>
      </c>
      <c r="B1239" s="37" t="s">
        <v>1472</v>
      </c>
      <c r="C1239" s="37" t="s">
        <v>1473</v>
      </c>
      <c r="D1239" s="37" t="s">
        <v>1473</v>
      </c>
      <c r="E1239" s="37" t="str">
        <f t="shared" si="57"/>
        <v/>
      </c>
      <c r="F1239" s="39" t="str">
        <f t="shared" si="58"/>
        <v>石川県金沢市</v>
      </c>
      <c r="G1239" s="3">
        <v>1209</v>
      </c>
      <c r="H1239" s="37" t="s">
        <v>1473</v>
      </c>
      <c r="I1239" s="37" t="s">
        <v>945</v>
      </c>
      <c r="J1239" s="37" t="s">
        <v>375</v>
      </c>
      <c r="K1239" s="37" t="s">
        <v>384</v>
      </c>
      <c r="L1239" t="str">
        <f t="shared" si="59"/>
        <v>石川県金沢市</v>
      </c>
    </row>
    <row r="1240" spans="1:12">
      <c r="A1240" s="42">
        <v>17</v>
      </c>
      <c r="B1240" s="37" t="s">
        <v>1472</v>
      </c>
      <c r="C1240" s="37" t="s">
        <v>1506</v>
      </c>
      <c r="D1240" s="37" t="s">
        <v>1506</v>
      </c>
      <c r="E1240" s="37" t="str">
        <f t="shared" si="57"/>
        <v/>
      </c>
      <c r="F1240" s="39" t="str">
        <f t="shared" si="58"/>
        <v>石川県穴水町</v>
      </c>
      <c r="G1240" s="3">
        <v>1245</v>
      </c>
      <c r="H1240" s="37" t="s">
        <v>1506</v>
      </c>
      <c r="I1240" s="37" t="s">
        <v>849</v>
      </c>
      <c r="J1240" s="37" t="s">
        <v>380</v>
      </c>
      <c r="K1240" s="37" t="s">
        <v>413</v>
      </c>
      <c r="L1240" t="str">
        <f t="shared" si="59"/>
        <v>石川県穴水町</v>
      </c>
    </row>
    <row r="1241" spans="1:12">
      <c r="A1241" s="42">
        <v>17</v>
      </c>
      <c r="B1241" s="37" t="s">
        <v>1472</v>
      </c>
      <c r="C1241" s="37" t="s">
        <v>4173</v>
      </c>
      <c r="D1241" s="37"/>
      <c r="E1241" s="37" t="str">
        <f t="shared" si="57"/>
        <v>志賀町</v>
      </c>
      <c r="F1241" s="39" t="str">
        <f t="shared" si="58"/>
        <v>石川県志賀町</v>
      </c>
      <c r="G1241" s="3">
        <v>1237</v>
      </c>
      <c r="H1241" s="37" t="s">
        <v>1500</v>
      </c>
      <c r="I1241" s="37" t="s">
        <v>849</v>
      </c>
      <c r="J1241" s="37" t="s">
        <v>375</v>
      </c>
      <c r="K1241" s="37" t="s">
        <v>413</v>
      </c>
      <c r="L1241" t="str">
        <f t="shared" si="59"/>
        <v>石川県志賀町</v>
      </c>
    </row>
    <row r="1242" spans="1:12">
      <c r="A1242" s="42">
        <v>17</v>
      </c>
      <c r="B1242" s="37" t="s">
        <v>1472</v>
      </c>
      <c r="C1242" s="37" t="s">
        <v>4173</v>
      </c>
      <c r="D1242" s="37" t="s">
        <v>4174</v>
      </c>
      <c r="E1242" s="37" t="str">
        <f t="shared" si="57"/>
        <v/>
      </c>
      <c r="F1242" s="39" t="str">
        <f t="shared" si="58"/>
        <v>石川県志賀町</v>
      </c>
      <c r="G1242" s="3">
        <v>1235</v>
      </c>
      <c r="H1242" s="37" t="s">
        <v>1498</v>
      </c>
      <c r="I1242" s="37" t="s">
        <v>849</v>
      </c>
      <c r="J1242" s="37" t="s">
        <v>380</v>
      </c>
      <c r="K1242" s="37" t="s">
        <v>413</v>
      </c>
      <c r="L1242" t="str">
        <f t="shared" si="59"/>
        <v>石川県志賀町</v>
      </c>
    </row>
    <row r="1243" spans="1:12">
      <c r="A1243" s="42">
        <v>17</v>
      </c>
      <c r="B1243" s="37" t="s">
        <v>1472</v>
      </c>
      <c r="C1243" s="37" t="s">
        <v>4215</v>
      </c>
      <c r="D1243" s="37"/>
      <c r="E1243" s="37" t="str">
        <f t="shared" si="57"/>
        <v>七尾市</v>
      </c>
      <c r="F1243" s="39" t="str">
        <f t="shared" si="58"/>
        <v>石川県七尾市</v>
      </c>
      <c r="G1243" s="3">
        <v>1210</v>
      </c>
      <c r="H1243" s="37" t="s">
        <v>1474</v>
      </c>
      <c r="I1243" s="37" t="s">
        <v>849</v>
      </c>
      <c r="J1243" s="37" t="s">
        <v>375</v>
      </c>
      <c r="K1243" s="37" t="s">
        <v>413</v>
      </c>
      <c r="L1243" t="str">
        <f t="shared" si="59"/>
        <v>石川県七尾市</v>
      </c>
    </row>
    <row r="1244" spans="1:12">
      <c r="A1244" s="42">
        <v>17</v>
      </c>
      <c r="B1244" s="37" t="s">
        <v>1472</v>
      </c>
      <c r="C1244" s="37" t="s">
        <v>4215</v>
      </c>
      <c r="D1244" s="37" t="s">
        <v>4217</v>
      </c>
      <c r="E1244" s="37" t="str">
        <f t="shared" si="57"/>
        <v/>
      </c>
      <c r="F1244" s="39" t="str">
        <f t="shared" si="58"/>
        <v>石川県七尾市</v>
      </c>
      <c r="G1244" s="3">
        <v>1241</v>
      </c>
      <c r="H1244" s="37" t="s">
        <v>1503</v>
      </c>
      <c r="I1244" s="37" t="s">
        <v>849</v>
      </c>
      <c r="J1244" s="37" t="s">
        <v>375</v>
      </c>
      <c r="K1244" s="37" t="s">
        <v>413</v>
      </c>
      <c r="L1244" t="str">
        <f t="shared" si="59"/>
        <v>石川県七尾市</v>
      </c>
    </row>
    <row r="1245" spans="1:12">
      <c r="A1245" s="42">
        <v>17</v>
      </c>
      <c r="B1245" s="37" t="s">
        <v>1472</v>
      </c>
      <c r="C1245" s="37" t="s">
        <v>4215</v>
      </c>
      <c r="D1245" s="37" t="s">
        <v>4218</v>
      </c>
      <c r="E1245" s="37" t="str">
        <f t="shared" si="57"/>
        <v/>
      </c>
      <c r="F1245" s="39" t="str">
        <f t="shared" si="58"/>
        <v>石川県七尾市</v>
      </c>
      <c r="G1245" s="3">
        <v>1239</v>
      </c>
      <c r="H1245" s="37" t="s">
        <v>1501</v>
      </c>
      <c r="I1245" s="37" t="s">
        <v>849</v>
      </c>
      <c r="J1245" s="37" t="s">
        <v>375</v>
      </c>
      <c r="K1245" s="37" t="s">
        <v>413</v>
      </c>
      <c r="L1245" t="str">
        <f t="shared" si="59"/>
        <v>石川県七尾市</v>
      </c>
    </row>
    <row r="1246" spans="1:12">
      <c r="A1246" s="42">
        <v>17</v>
      </c>
      <c r="B1246" s="37" t="s">
        <v>1472</v>
      </c>
      <c r="C1246" s="37" t="s">
        <v>4215</v>
      </c>
      <c r="D1246" s="37" t="s">
        <v>4219</v>
      </c>
      <c r="E1246" s="37" t="str">
        <f t="shared" si="57"/>
        <v/>
      </c>
      <c r="F1246" s="39" t="str">
        <f t="shared" si="58"/>
        <v>石川県七尾市</v>
      </c>
      <c r="G1246" s="3">
        <v>1243</v>
      </c>
      <c r="H1246" s="37" t="s">
        <v>1505</v>
      </c>
      <c r="I1246" s="37" t="s">
        <v>849</v>
      </c>
      <c r="J1246" s="37" t="s">
        <v>375</v>
      </c>
      <c r="K1246" s="37" t="s">
        <v>413</v>
      </c>
      <c r="L1246" t="str">
        <f t="shared" si="59"/>
        <v>石川県七尾市</v>
      </c>
    </row>
    <row r="1247" spans="1:12">
      <c r="A1247" s="42">
        <v>17</v>
      </c>
      <c r="B1247" s="37" t="s">
        <v>1472</v>
      </c>
      <c r="C1247" s="37" t="s">
        <v>1477</v>
      </c>
      <c r="D1247" s="37" t="s">
        <v>1477</v>
      </c>
      <c r="E1247" s="37" t="str">
        <f t="shared" si="57"/>
        <v/>
      </c>
      <c r="F1247" s="39" t="str">
        <f t="shared" si="58"/>
        <v>石川県珠洲市</v>
      </c>
      <c r="G1247" s="3">
        <v>1213</v>
      </c>
      <c r="H1247" s="37" t="s">
        <v>1477</v>
      </c>
      <c r="I1247" s="37" t="s">
        <v>849</v>
      </c>
      <c r="J1247" s="37" t="s">
        <v>380</v>
      </c>
      <c r="K1247" s="37" t="s">
        <v>376</v>
      </c>
      <c r="L1247" t="str">
        <f t="shared" si="59"/>
        <v>石川県珠洲市</v>
      </c>
    </row>
    <row r="1248" spans="1:12">
      <c r="A1248" s="42">
        <v>17</v>
      </c>
      <c r="B1248" s="37" t="s">
        <v>1472</v>
      </c>
      <c r="C1248" s="37" t="s">
        <v>1475</v>
      </c>
      <c r="D1248" s="37" t="s">
        <v>1475</v>
      </c>
      <c r="E1248" s="37" t="str">
        <f t="shared" si="57"/>
        <v/>
      </c>
      <c r="F1248" s="39" t="str">
        <f t="shared" si="58"/>
        <v>石川県小松市</v>
      </c>
      <c r="G1248" s="3">
        <v>1211</v>
      </c>
      <c r="H1248" s="37" t="s">
        <v>1475</v>
      </c>
      <c r="I1248" s="37" t="s">
        <v>849</v>
      </c>
      <c r="J1248" s="37" t="s">
        <v>375</v>
      </c>
      <c r="K1248" s="37" t="s">
        <v>413</v>
      </c>
      <c r="L1248" t="str">
        <f t="shared" si="59"/>
        <v>石川県小松市</v>
      </c>
    </row>
    <row r="1249" spans="1:12">
      <c r="A1249" s="42">
        <v>17</v>
      </c>
      <c r="B1249" s="37" t="s">
        <v>1472</v>
      </c>
      <c r="C1249" s="37" t="s">
        <v>1485</v>
      </c>
      <c r="D1249" s="37" t="s">
        <v>1485</v>
      </c>
      <c r="E1249" s="37" t="str">
        <f t="shared" si="57"/>
        <v/>
      </c>
      <c r="F1249" s="39" t="str">
        <f t="shared" si="58"/>
        <v>石川県川北町</v>
      </c>
      <c r="G1249" s="3">
        <v>1221</v>
      </c>
      <c r="H1249" s="37" t="s">
        <v>1485</v>
      </c>
      <c r="I1249" s="37" t="s">
        <v>849</v>
      </c>
      <c r="J1249" s="37" t="s">
        <v>380</v>
      </c>
      <c r="K1249" s="37" t="s">
        <v>413</v>
      </c>
      <c r="L1249" t="str">
        <f t="shared" si="59"/>
        <v>石川県川北町</v>
      </c>
    </row>
    <row r="1250" spans="1:12">
      <c r="A1250" s="42">
        <v>17</v>
      </c>
      <c r="B1250" s="37" t="s">
        <v>1472</v>
      </c>
      <c r="C1250" s="37" t="s">
        <v>4567</v>
      </c>
      <c r="D1250" s="37" t="s">
        <v>4910</v>
      </c>
      <c r="E1250" s="37" t="str">
        <f t="shared" si="57"/>
        <v/>
      </c>
      <c r="F1250" s="39" t="str">
        <f t="shared" si="58"/>
        <v>石川県中能登町</v>
      </c>
      <c r="G1250" s="3">
        <v>1244</v>
      </c>
      <c r="H1250" s="37" t="s">
        <v>5645</v>
      </c>
      <c r="I1250" s="37" t="s">
        <v>849</v>
      </c>
      <c r="J1250" s="37" t="s">
        <v>375</v>
      </c>
      <c r="K1250" s="37" t="s">
        <v>413</v>
      </c>
      <c r="L1250" t="str">
        <f t="shared" si="59"/>
        <v>石川県中能登町</v>
      </c>
    </row>
    <row r="1251" spans="1:12">
      <c r="A1251" s="42">
        <v>17</v>
      </c>
      <c r="B1251" s="37" t="s">
        <v>1472</v>
      </c>
      <c r="C1251" s="37" t="s">
        <v>4567</v>
      </c>
      <c r="D1251" s="37" t="s">
        <v>4311</v>
      </c>
      <c r="E1251" s="37" t="str">
        <f t="shared" si="57"/>
        <v/>
      </c>
      <c r="F1251" s="39" t="str">
        <f t="shared" si="58"/>
        <v>石川県中能登町</v>
      </c>
      <c r="G1251" s="3">
        <v>1242</v>
      </c>
      <c r="H1251" s="37" t="s">
        <v>1504</v>
      </c>
      <c r="I1251" s="37" t="s">
        <v>849</v>
      </c>
      <c r="J1251" s="37" t="s">
        <v>375</v>
      </c>
      <c r="K1251" s="37" t="s">
        <v>413</v>
      </c>
      <c r="L1251" t="str">
        <f t="shared" si="59"/>
        <v>石川県中能登町</v>
      </c>
    </row>
    <row r="1252" spans="1:12">
      <c r="A1252" s="42">
        <v>17</v>
      </c>
      <c r="B1252" s="37" t="s">
        <v>1472</v>
      </c>
      <c r="C1252" s="37" t="s">
        <v>4567</v>
      </c>
      <c r="D1252" s="37" t="s">
        <v>4911</v>
      </c>
      <c r="E1252" s="37" t="str">
        <f t="shared" si="57"/>
        <v/>
      </c>
      <c r="F1252" s="39" t="str">
        <f t="shared" si="58"/>
        <v>石川県中能登町</v>
      </c>
      <c r="G1252" s="3">
        <v>1240</v>
      </c>
      <c r="H1252" s="37" t="s">
        <v>1502</v>
      </c>
      <c r="I1252" s="37" t="s">
        <v>849</v>
      </c>
      <c r="J1252" s="37" t="s">
        <v>375</v>
      </c>
      <c r="K1252" s="37" t="s">
        <v>413</v>
      </c>
      <c r="L1252" t="str">
        <f t="shared" si="59"/>
        <v>石川県中能登町</v>
      </c>
    </row>
    <row r="1253" spans="1:12">
      <c r="A1253" s="42">
        <v>17</v>
      </c>
      <c r="B1253" s="37" t="s">
        <v>1472</v>
      </c>
      <c r="C1253" s="37" t="s">
        <v>1494</v>
      </c>
      <c r="D1253" s="37" t="s">
        <v>1494</v>
      </c>
      <c r="E1253" s="37" t="str">
        <f t="shared" si="57"/>
        <v/>
      </c>
      <c r="F1253" s="39" t="str">
        <f t="shared" si="58"/>
        <v>石川県津幡町</v>
      </c>
      <c r="G1253" s="3">
        <v>1230</v>
      </c>
      <c r="H1253" s="37" t="s">
        <v>1494</v>
      </c>
      <c r="I1253" s="37" t="s">
        <v>849</v>
      </c>
      <c r="J1253" s="37" t="s">
        <v>380</v>
      </c>
      <c r="K1253" s="37" t="s">
        <v>413</v>
      </c>
      <c r="L1253" t="str">
        <f t="shared" si="59"/>
        <v>石川県津幡町</v>
      </c>
    </row>
    <row r="1254" spans="1:12">
      <c r="A1254" s="42">
        <v>17</v>
      </c>
      <c r="B1254" s="37" t="s">
        <v>1472</v>
      </c>
      <c r="C1254" s="37" t="s">
        <v>1497</v>
      </c>
      <c r="D1254" s="37" t="s">
        <v>1497</v>
      </c>
      <c r="E1254" s="37" t="str">
        <f t="shared" si="57"/>
        <v/>
      </c>
      <c r="F1254" s="39" t="str">
        <f t="shared" si="58"/>
        <v>石川県内灘町</v>
      </c>
      <c r="G1254" s="3">
        <v>1234</v>
      </c>
      <c r="H1254" s="37" t="s">
        <v>1497</v>
      </c>
      <c r="I1254" s="37" t="s">
        <v>849</v>
      </c>
      <c r="J1254" s="37" t="s">
        <v>380</v>
      </c>
      <c r="K1254" s="37" t="s">
        <v>413</v>
      </c>
      <c r="L1254" t="str">
        <f t="shared" si="59"/>
        <v>石川県内灘町</v>
      </c>
    </row>
    <row r="1255" spans="1:12">
      <c r="A1255" s="42">
        <v>17</v>
      </c>
      <c r="B1255" s="37" t="s">
        <v>1472</v>
      </c>
      <c r="C1255" s="37" t="s">
        <v>4653</v>
      </c>
      <c r="D1255" s="37" t="s">
        <v>5168</v>
      </c>
      <c r="E1255" s="37" t="str">
        <f t="shared" si="57"/>
        <v/>
      </c>
      <c r="F1255" s="39" t="str">
        <f t="shared" si="58"/>
        <v>石川県能登町</v>
      </c>
      <c r="G1255" s="3">
        <v>1249</v>
      </c>
      <c r="H1255" s="37" t="s">
        <v>1510</v>
      </c>
      <c r="I1255" s="37" t="s">
        <v>849</v>
      </c>
      <c r="J1255" s="37" t="s">
        <v>380</v>
      </c>
      <c r="K1255" s="37" t="s">
        <v>413</v>
      </c>
      <c r="L1255" t="str">
        <f t="shared" si="59"/>
        <v>石川県能登町</v>
      </c>
    </row>
    <row r="1256" spans="1:12">
      <c r="A1256" s="42">
        <v>17</v>
      </c>
      <c r="B1256" s="37" t="s">
        <v>1472</v>
      </c>
      <c r="C1256" s="37" t="s">
        <v>4653</v>
      </c>
      <c r="D1256" s="37" t="s">
        <v>5169</v>
      </c>
      <c r="E1256" s="37" t="str">
        <f t="shared" si="57"/>
        <v/>
      </c>
      <c r="F1256" s="39" t="str">
        <f t="shared" si="58"/>
        <v>石川県能登町</v>
      </c>
      <c r="G1256" s="3">
        <v>1247</v>
      </c>
      <c r="H1256" s="37" t="s">
        <v>1508</v>
      </c>
      <c r="I1256" s="37" t="s">
        <v>849</v>
      </c>
      <c r="J1256" s="37" t="s">
        <v>380</v>
      </c>
      <c r="K1256" s="37" t="s">
        <v>413</v>
      </c>
      <c r="L1256" t="str">
        <f t="shared" si="59"/>
        <v>石川県能登町</v>
      </c>
    </row>
    <row r="1257" spans="1:12">
      <c r="A1257" s="42">
        <v>17</v>
      </c>
      <c r="B1257" s="37" t="s">
        <v>1472</v>
      </c>
      <c r="C1257" s="37" t="s">
        <v>4653</v>
      </c>
      <c r="D1257" s="37" t="s">
        <v>5170</v>
      </c>
      <c r="E1257" s="37" t="str">
        <f t="shared" si="57"/>
        <v/>
      </c>
      <c r="F1257" s="39" t="str">
        <f t="shared" si="58"/>
        <v>石川県能登町</v>
      </c>
      <c r="G1257" s="3">
        <v>1248</v>
      </c>
      <c r="H1257" s="37" t="s">
        <v>1509</v>
      </c>
      <c r="I1257" s="37" t="s">
        <v>849</v>
      </c>
      <c r="J1257" s="37" t="s">
        <v>380</v>
      </c>
      <c r="K1257" s="37" t="s">
        <v>413</v>
      </c>
      <c r="L1257" t="str">
        <f t="shared" si="59"/>
        <v>石川県能登町</v>
      </c>
    </row>
    <row r="1258" spans="1:12">
      <c r="A1258" s="42">
        <v>17</v>
      </c>
      <c r="B1258" s="37" t="s">
        <v>1472</v>
      </c>
      <c r="C1258" s="37" t="s">
        <v>4654</v>
      </c>
      <c r="D1258" s="37" t="s">
        <v>5171</v>
      </c>
      <c r="E1258" s="37" t="str">
        <f t="shared" si="57"/>
        <v/>
      </c>
      <c r="F1258" s="39" t="str">
        <f t="shared" si="58"/>
        <v>石川県能美市</v>
      </c>
      <c r="G1258" s="3">
        <v>1218</v>
      </c>
      <c r="H1258" s="37" t="s">
        <v>1482</v>
      </c>
      <c r="I1258" s="37" t="s">
        <v>849</v>
      </c>
      <c r="J1258" s="37" t="s">
        <v>380</v>
      </c>
      <c r="K1258" s="37" t="s">
        <v>413</v>
      </c>
      <c r="L1258" t="str">
        <f t="shared" si="59"/>
        <v>石川県能美市</v>
      </c>
    </row>
    <row r="1259" spans="1:12">
      <c r="A1259" s="42">
        <v>17</v>
      </c>
      <c r="B1259" s="37" t="s">
        <v>1472</v>
      </c>
      <c r="C1259" s="37" t="s">
        <v>4654</v>
      </c>
      <c r="D1259" s="37" t="s">
        <v>5172</v>
      </c>
      <c r="E1259" s="37" t="str">
        <f t="shared" si="57"/>
        <v/>
      </c>
      <c r="F1259" s="39" t="str">
        <f t="shared" si="58"/>
        <v>石川県能美市</v>
      </c>
      <c r="G1259" s="3">
        <v>1219</v>
      </c>
      <c r="H1259" s="37" t="s">
        <v>1483</v>
      </c>
      <c r="I1259" s="37" t="s">
        <v>849</v>
      </c>
      <c r="J1259" s="37" t="s">
        <v>380</v>
      </c>
      <c r="K1259" s="37" t="s">
        <v>413</v>
      </c>
      <c r="L1259" t="str">
        <f t="shared" si="59"/>
        <v>石川県能美市</v>
      </c>
    </row>
    <row r="1260" spans="1:12">
      <c r="A1260" s="42">
        <v>17</v>
      </c>
      <c r="B1260" s="37" t="s">
        <v>1472</v>
      </c>
      <c r="C1260" s="37" t="s">
        <v>4654</v>
      </c>
      <c r="D1260" s="37" t="s">
        <v>5173</v>
      </c>
      <c r="E1260" s="37" t="str">
        <f t="shared" si="57"/>
        <v/>
      </c>
      <c r="F1260" s="39" t="str">
        <f t="shared" si="58"/>
        <v>石川県能美市</v>
      </c>
      <c r="G1260" s="3">
        <v>1220</v>
      </c>
      <c r="H1260" s="37" t="s">
        <v>1484</v>
      </c>
      <c r="I1260" s="37" t="s">
        <v>849</v>
      </c>
      <c r="J1260" s="37" t="s">
        <v>375</v>
      </c>
      <c r="K1260" s="37" t="s">
        <v>413</v>
      </c>
      <c r="L1260" t="str">
        <f t="shared" si="59"/>
        <v>石川県能美市</v>
      </c>
    </row>
    <row r="1261" spans="1:12">
      <c r="A1261" s="42">
        <v>17</v>
      </c>
      <c r="B1261" s="37" t="s">
        <v>1472</v>
      </c>
      <c r="C1261" s="37" t="s">
        <v>4660</v>
      </c>
      <c r="D1261" s="37" t="s">
        <v>5186</v>
      </c>
      <c r="E1261" s="37" t="str">
        <f t="shared" si="57"/>
        <v/>
      </c>
      <c r="F1261" s="39" t="str">
        <f t="shared" si="58"/>
        <v>石川県白山市</v>
      </c>
      <c r="G1261" s="3">
        <v>1225</v>
      </c>
      <c r="H1261" s="37" t="s">
        <v>1489</v>
      </c>
      <c r="I1261" s="37" t="s">
        <v>849</v>
      </c>
      <c r="J1261" s="37" t="s">
        <v>375</v>
      </c>
      <c r="K1261" s="37" t="s">
        <v>376</v>
      </c>
      <c r="L1261" t="str">
        <f t="shared" si="59"/>
        <v>石川県白山市</v>
      </c>
    </row>
    <row r="1262" spans="1:12">
      <c r="A1262" s="42">
        <v>17</v>
      </c>
      <c r="B1262" s="37" t="s">
        <v>1472</v>
      </c>
      <c r="C1262" s="37" t="s">
        <v>4660</v>
      </c>
      <c r="D1262" s="37" t="s">
        <v>5187</v>
      </c>
      <c r="E1262" s="37" t="str">
        <f t="shared" si="57"/>
        <v/>
      </c>
      <c r="F1262" s="39" t="str">
        <f t="shared" si="58"/>
        <v>石川県白山市</v>
      </c>
      <c r="G1262" s="3">
        <v>1226</v>
      </c>
      <c r="H1262" s="37" t="s">
        <v>1490</v>
      </c>
      <c r="I1262" s="37" t="s">
        <v>574</v>
      </c>
      <c r="J1262" s="37" t="s">
        <v>375</v>
      </c>
      <c r="K1262" s="37" t="s">
        <v>413</v>
      </c>
      <c r="L1262" t="str">
        <f t="shared" si="59"/>
        <v>石川県白山市</v>
      </c>
    </row>
    <row r="1263" spans="1:12">
      <c r="A1263" s="42">
        <v>17</v>
      </c>
      <c r="B1263" s="37" t="s">
        <v>1472</v>
      </c>
      <c r="C1263" s="37" t="s">
        <v>4660</v>
      </c>
      <c r="D1263" s="37" t="s">
        <v>5188</v>
      </c>
      <c r="E1263" s="37" t="str">
        <f t="shared" si="57"/>
        <v/>
      </c>
      <c r="F1263" s="39" t="str">
        <f t="shared" si="58"/>
        <v>石川県白山市</v>
      </c>
      <c r="G1263" s="3">
        <v>1216</v>
      </c>
      <c r="H1263" s="37" t="s">
        <v>1480</v>
      </c>
      <c r="I1263" s="37" t="s">
        <v>945</v>
      </c>
      <c r="J1263" s="37" t="s">
        <v>380</v>
      </c>
      <c r="K1263" s="37" t="s">
        <v>384</v>
      </c>
      <c r="L1263" t="str">
        <f t="shared" si="59"/>
        <v>石川県白山市</v>
      </c>
    </row>
    <row r="1264" spans="1:12">
      <c r="A1264" s="42">
        <v>17</v>
      </c>
      <c r="B1264" s="37" t="s">
        <v>1472</v>
      </c>
      <c r="C1264" s="37" t="s">
        <v>4660</v>
      </c>
      <c r="D1264" s="37" t="s">
        <v>5189</v>
      </c>
      <c r="E1264" s="37" t="str">
        <f t="shared" si="57"/>
        <v/>
      </c>
      <c r="F1264" s="39" t="str">
        <f t="shared" si="58"/>
        <v>石川県白山市</v>
      </c>
      <c r="G1264" s="3">
        <v>1227</v>
      </c>
      <c r="H1264" s="37" t="s">
        <v>1491</v>
      </c>
      <c r="I1264" s="37" t="s">
        <v>849</v>
      </c>
      <c r="J1264" s="37" t="s">
        <v>375</v>
      </c>
      <c r="K1264" s="37" t="s">
        <v>413</v>
      </c>
      <c r="L1264" t="str">
        <f t="shared" si="59"/>
        <v>石川県白山市</v>
      </c>
    </row>
    <row r="1265" spans="1:12">
      <c r="A1265" s="42">
        <v>17</v>
      </c>
      <c r="B1265" s="37" t="s">
        <v>1472</v>
      </c>
      <c r="C1265" s="37" t="s">
        <v>4660</v>
      </c>
      <c r="D1265" s="37" t="s">
        <v>5190</v>
      </c>
      <c r="E1265" s="37" t="str">
        <f t="shared" si="57"/>
        <v/>
      </c>
      <c r="F1265" s="39" t="str">
        <f t="shared" si="58"/>
        <v>石川県白山市</v>
      </c>
      <c r="G1265" s="3">
        <v>1223</v>
      </c>
      <c r="H1265" s="37" t="s">
        <v>1487</v>
      </c>
      <c r="I1265" s="37" t="s">
        <v>849</v>
      </c>
      <c r="J1265" s="37" t="s">
        <v>375</v>
      </c>
      <c r="K1265" s="37" t="s">
        <v>413</v>
      </c>
      <c r="L1265" t="str">
        <f t="shared" si="59"/>
        <v>石川県白山市</v>
      </c>
    </row>
    <row r="1266" spans="1:12">
      <c r="A1266" s="42">
        <v>17</v>
      </c>
      <c r="B1266" s="37" t="s">
        <v>1472</v>
      </c>
      <c r="C1266" s="37" t="s">
        <v>4660</v>
      </c>
      <c r="D1266" s="37" t="s">
        <v>5191</v>
      </c>
      <c r="E1266" s="37" t="str">
        <f t="shared" si="57"/>
        <v/>
      </c>
      <c r="F1266" s="39" t="str">
        <f t="shared" si="58"/>
        <v>石川県白山市</v>
      </c>
      <c r="G1266" s="3">
        <v>1229</v>
      </c>
      <c r="H1266" s="37" t="s">
        <v>1493</v>
      </c>
      <c r="I1266" s="37" t="s">
        <v>574</v>
      </c>
      <c r="J1266" s="37" t="s">
        <v>375</v>
      </c>
      <c r="K1266" s="37" t="s">
        <v>413</v>
      </c>
      <c r="L1266" t="str">
        <f t="shared" si="59"/>
        <v>石川県白山市</v>
      </c>
    </row>
    <row r="1267" spans="1:12">
      <c r="A1267" s="42">
        <v>17</v>
      </c>
      <c r="B1267" s="37" t="s">
        <v>1472</v>
      </c>
      <c r="C1267" s="37" t="s">
        <v>4660</v>
      </c>
      <c r="D1267" s="37" t="s">
        <v>5192</v>
      </c>
      <c r="E1267" s="37" t="str">
        <f t="shared" si="57"/>
        <v/>
      </c>
      <c r="F1267" s="39" t="str">
        <f t="shared" si="58"/>
        <v>石川県白山市</v>
      </c>
      <c r="G1267" s="3">
        <v>1228</v>
      </c>
      <c r="H1267" s="37" t="s">
        <v>1492</v>
      </c>
      <c r="I1267" s="37" t="s">
        <v>574</v>
      </c>
      <c r="J1267" s="37" t="s">
        <v>375</v>
      </c>
      <c r="K1267" s="37" t="s">
        <v>413</v>
      </c>
      <c r="L1267" t="str">
        <f t="shared" si="59"/>
        <v>石川県白山市</v>
      </c>
    </row>
    <row r="1268" spans="1:12">
      <c r="A1268" s="42">
        <v>17</v>
      </c>
      <c r="B1268" s="37" t="s">
        <v>1472</v>
      </c>
      <c r="C1268" s="37" t="s">
        <v>4660</v>
      </c>
      <c r="D1268" s="37" t="s">
        <v>3662</v>
      </c>
      <c r="E1268" s="37" t="str">
        <f t="shared" si="57"/>
        <v/>
      </c>
      <c r="F1268" s="39" t="str">
        <f t="shared" si="58"/>
        <v>石川県白山市</v>
      </c>
      <c r="G1268" s="3">
        <v>1222</v>
      </c>
      <c r="H1268" s="37" t="s">
        <v>1486</v>
      </c>
      <c r="I1268" s="37" t="s">
        <v>945</v>
      </c>
      <c r="J1268" s="37" t="s">
        <v>380</v>
      </c>
      <c r="K1268" s="37" t="s">
        <v>384</v>
      </c>
      <c r="L1268" t="str">
        <f t="shared" si="59"/>
        <v>石川県白山市</v>
      </c>
    </row>
    <row r="1269" spans="1:12">
      <c r="A1269" s="42">
        <v>17</v>
      </c>
      <c r="B1269" s="37" t="s">
        <v>1472</v>
      </c>
      <c r="C1269" s="37" t="s">
        <v>4715</v>
      </c>
      <c r="D1269" s="37" t="s">
        <v>5315</v>
      </c>
      <c r="E1269" s="37" t="str">
        <f t="shared" si="57"/>
        <v/>
      </c>
      <c r="F1269" s="39" t="str">
        <f t="shared" si="58"/>
        <v>石川県宝達志水町</v>
      </c>
      <c r="G1269" s="3">
        <v>1238</v>
      </c>
      <c r="H1269" s="37" t="s">
        <v>5646</v>
      </c>
      <c r="I1269" s="37" t="s">
        <v>849</v>
      </c>
      <c r="J1269" s="37" t="s">
        <v>380</v>
      </c>
      <c r="K1269" s="37" t="s">
        <v>413</v>
      </c>
      <c r="L1269" t="str">
        <f t="shared" si="59"/>
        <v>石川県宝達志水町</v>
      </c>
    </row>
    <row r="1270" spans="1:12">
      <c r="A1270" s="42">
        <v>17</v>
      </c>
      <c r="B1270" s="37" t="s">
        <v>1472</v>
      </c>
      <c r="C1270" s="37" t="s">
        <v>4715</v>
      </c>
      <c r="D1270" s="37" t="s">
        <v>5316</v>
      </c>
      <c r="E1270" s="37" t="str">
        <f t="shared" si="57"/>
        <v/>
      </c>
      <c r="F1270" s="39" t="str">
        <f t="shared" si="58"/>
        <v>石川県宝達志水町</v>
      </c>
      <c r="G1270" s="3">
        <v>1236</v>
      </c>
      <c r="H1270" s="37" t="s">
        <v>1499</v>
      </c>
      <c r="I1270" s="37" t="s">
        <v>849</v>
      </c>
      <c r="J1270" s="37" t="s">
        <v>380</v>
      </c>
      <c r="K1270" s="37" t="s">
        <v>413</v>
      </c>
      <c r="L1270" t="str">
        <f t="shared" si="59"/>
        <v>石川県宝達志水町</v>
      </c>
    </row>
    <row r="1271" spans="1:12">
      <c r="A1271" s="42">
        <v>17</v>
      </c>
      <c r="B1271" s="37" t="s">
        <v>1472</v>
      </c>
      <c r="C1271" s="37" t="s">
        <v>4741</v>
      </c>
      <c r="D1271" s="37" t="s">
        <v>5380</v>
      </c>
      <c r="E1271" s="37" t="str">
        <f t="shared" si="57"/>
        <v/>
      </c>
      <c r="F1271" s="39" t="str">
        <f t="shared" si="58"/>
        <v>石川県野々市市</v>
      </c>
      <c r="G1271" s="3">
        <v>1224</v>
      </c>
      <c r="H1271" s="37" t="s">
        <v>1488</v>
      </c>
      <c r="I1271" s="37" t="s">
        <v>945</v>
      </c>
      <c r="J1271" s="37" t="s">
        <v>380</v>
      </c>
      <c r="K1271" s="37" t="s">
        <v>384</v>
      </c>
      <c r="L1271" t="str">
        <f t="shared" si="59"/>
        <v>石川県野々市市</v>
      </c>
    </row>
    <row r="1272" spans="1:12">
      <c r="A1272" s="42">
        <v>17</v>
      </c>
      <c r="B1272" s="37" t="s">
        <v>1472</v>
      </c>
      <c r="C1272" s="37" t="s">
        <v>4756</v>
      </c>
      <c r="D1272" s="37" t="s">
        <v>5416</v>
      </c>
      <c r="E1272" s="37" t="str">
        <f t="shared" si="57"/>
        <v/>
      </c>
      <c r="F1272" s="39" t="str">
        <f t="shared" si="58"/>
        <v>石川県輪島市</v>
      </c>
      <c r="G1272" s="3">
        <v>1246</v>
      </c>
      <c r="H1272" s="37" t="s">
        <v>1507</v>
      </c>
      <c r="I1272" s="37" t="s">
        <v>849</v>
      </c>
      <c r="J1272" s="37" t="s">
        <v>380</v>
      </c>
      <c r="K1272" s="37" t="s">
        <v>413</v>
      </c>
      <c r="L1272" t="str">
        <f t="shared" si="59"/>
        <v>石川県輪島市</v>
      </c>
    </row>
    <row r="1273" spans="1:12">
      <c r="A1273" s="42">
        <v>17</v>
      </c>
      <c r="B1273" s="37" t="s">
        <v>1472</v>
      </c>
      <c r="C1273" s="37" t="s">
        <v>4756</v>
      </c>
      <c r="D1273" s="37"/>
      <c r="E1273" s="37" t="str">
        <f t="shared" si="57"/>
        <v>輪島市</v>
      </c>
      <c r="F1273" s="39" t="str">
        <f t="shared" si="58"/>
        <v>石川県輪島市</v>
      </c>
      <c r="G1273" s="3">
        <v>1212</v>
      </c>
      <c r="H1273" s="37" t="s">
        <v>1476</v>
      </c>
      <c r="I1273" s="37" t="s">
        <v>849</v>
      </c>
      <c r="J1273" s="37" t="s">
        <v>380</v>
      </c>
      <c r="K1273" s="37" t="s">
        <v>413</v>
      </c>
      <c r="L1273" t="str">
        <f t="shared" si="59"/>
        <v>石川県輪島市</v>
      </c>
    </row>
    <row r="1274" spans="1:12">
      <c r="A1274" s="42">
        <v>18</v>
      </c>
      <c r="B1274" s="37" t="s">
        <v>1511</v>
      </c>
      <c r="C1274" s="37" t="s">
        <v>3156</v>
      </c>
      <c r="D1274" s="37" t="s">
        <v>3157</v>
      </c>
      <c r="E1274" s="37" t="str">
        <f t="shared" si="57"/>
        <v/>
      </c>
      <c r="F1274" s="39" t="str">
        <f t="shared" si="58"/>
        <v>福井県あわら市</v>
      </c>
      <c r="G1274" s="3">
        <v>1263</v>
      </c>
      <c r="H1274" s="37" t="s">
        <v>1524</v>
      </c>
      <c r="I1274" s="37" t="s">
        <v>849</v>
      </c>
      <c r="J1274" s="37" t="s">
        <v>380</v>
      </c>
      <c r="K1274" s="37" t="s">
        <v>413</v>
      </c>
      <c r="L1274" t="str">
        <f t="shared" si="59"/>
        <v>福井県あわら市</v>
      </c>
    </row>
    <row r="1275" spans="1:12">
      <c r="A1275" s="42">
        <v>18</v>
      </c>
      <c r="B1275" s="37" t="s">
        <v>1511</v>
      </c>
      <c r="C1275" s="37" t="s">
        <v>3156</v>
      </c>
      <c r="D1275" s="37" t="s">
        <v>3158</v>
      </c>
      <c r="E1275" s="37" t="str">
        <f t="shared" si="57"/>
        <v/>
      </c>
      <c r="F1275" s="39" t="str">
        <f t="shared" si="58"/>
        <v>福井県あわら市</v>
      </c>
      <c r="G1275" s="3">
        <v>1264</v>
      </c>
      <c r="H1275" s="37" t="s">
        <v>1525</v>
      </c>
      <c r="I1275" s="37" t="s">
        <v>849</v>
      </c>
      <c r="J1275" s="37" t="s">
        <v>380</v>
      </c>
      <c r="K1275" s="37" t="s">
        <v>413</v>
      </c>
      <c r="L1275" t="str">
        <f t="shared" si="59"/>
        <v>福井県あわら市</v>
      </c>
    </row>
    <row r="1276" spans="1:12">
      <c r="A1276" s="42">
        <v>18</v>
      </c>
      <c r="B1276" s="37" t="s">
        <v>1511</v>
      </c>
      <c r="C1276" s="37" t="s">
        <v>3190</v>
      </c>
      <c r="D1276" s="37" t="s">
        <v>3191</v>
      </c>
      <c r="E1276" s="37" t="str">
        <f t="shared" si="57"/>
        <v/>
      </c>
      <c r="F1276" s="39" t="str">
        <f t="shared" si="58"/>
        <v>福井県おおい町</v>
      </c>
      <c r="G1276" s="3">
        <v>1284</v>
      </c>
      <c r="H1276" s="37" t="s">
        <v>5515</v>
      </c>
      <c r="I1276" s="37" t="s">
        <v>849</v>
      </c>
      <c r="J1276" s="37" t="s">
        <v>375</v>
      </c>
      <c r="K1276" s="37" t="s">
        <v>413</v>
      </c>
      <c r="L1276" t="str">
        <f t="shared" si="59"/>
        <v>福井県おおい町</v>
      </c>
    </row>
    <row r="1277" spans="1:12">
      <c r="A1277" s="42">
        <v>18</v>
      </c>
      <c r="B1277" s="37" t="s">
        <v>1511</v>
      </c>
      <c r="C1277" s="37" t="s">
        <v>3190</v>
      </c>
      <c r="D1277" s="37" t="s">
        <v>3192</v>
      </c>
      <c r="E1277" s="37" t="str">
        <f t="shared" si="57"/>
        <v/>
      </c>
      <c r="F1277" s="39" t="str">
        <f t="shared" si="58"/>
        <v>福井県おおい町</v>
      </c>
      <c r="G1277" s="3">
        <v>1282</v>
      </c>
      <c r="H1277" s="37" t="s">
        <v>1539</v>
      </c>
      <c r="I1277" s="37" t="s">
        <v>849</v>
      </c>
      <c r="J1277" s="37" t="s">
        <v>375</v>
      </c>
      <c r="K1277" s="37" t="s">
        <v>413</v>
      </c>
      <c r="L1277" t="str">
        <f t="shared" si="59"/>
        <v>福井県おおい町</v>
      </c>
    </row>
    <row r="1278" spans="1:12">
      <c r="A1278" s="42">
        <v>18</v>
      </c>
      <c r="B1278" s="37" t="s">
        <v>1511</v>
      </c>
      <c r="C1278" s="37" t="s">
        <v>3494</v>
      </c>
      <c r="D1278" s="37"/>
      <c r="E1278" s="37" t="str">
        <f t="shared" si="57"/>
        <v>永平寺町</v>
      </c>
      <c r="F1278" s="39" t="str">
        <f t="shared" si="58"/>
        <v>福井県永平寺町</v>
      </c>
      <c r="G1278" s="3">
        <v>1259</v>
      </c>
      <c r="H1278" s="37" t="s">
        <v>5647</v>
      </c>
      <c r="I1278" s="37" t="s">
        <v>849</v>
      </c>
      <c r="J1278" s="37" t="s">
        <v>380</v>
      </c>
      <c r="K1278" s="37" t="s">
        <v>413</v>
      </c>
      <c r="L1278" t="str">
        <f t="shared" si="59"/>
        <v>福井県永平寺町</v>
      </c>
    </row>
    <row r="1279" spans="1:12">
      <c r="A1279" s="42">
        <v>18</v>
      </c>
      <c r="B1279" s="37" t="s">
        <v>1511</v>
      </c>
      <c r="C1279" s="37" t="s">
        <v>3494</v>
      </c>
      <c r="D1279" s="37" t="s">
        <v>3495</v>
      </c>
      <c r="E1279" s="37" t="str">
        <f t="shared" si="57"/>
        <v/>
      </c>
      <c r="F1279" s="39" t="str">
        <f t="shared" si="58"/>
        <v>福井県永平寺町</v>
      </c>
      <c r="G1279" s="3">
        <v>1258</v>
      </c>
      <c r="H1279" s="37" t="s">
        <v>1520</v>
      </c>
      <c r="I1279" s="37" t="s">
        <v>849</v>
      </c>
      <c r="J1279" s="37" t="s">
        <v>380</v>
      </c>
      <c r="K1279" s="37" t="s">
        <v>413</v>
      </c>
      <c r="L1279" t="str">
        <f t="shared" si="59"/>
        <v>福井県永平寺町</v>
      </c>
    </row>
    <row r="1280" spans="1:12">
      <c r="A1280" s="42">
        <v>18</v>
      </c>
      <c r="B1280" s="37" t="s">
        <v>1511</v>
      </c>
      <c r="C1280" s="37" t="s">
        <v>3494</v>
      </c>
      <c r="D1280" s="37" t="s">
        <v>3496</v>
      </c>
      <c r="E1280" s="37" t="str">
        <f t="shared" si="57"/>
        <v/>
      </c>
      <c r="F1280" s="39" t="str">
        <f t="shared" si="58"/>
        <v>福井県永平寺町</v>
      </c>
      <c r="G1280" s="3">
        <v>1260</v>
      </c>
      <c r="H1280" s="37" t="s">
        <v>1521</v>
      </c>
      <c r="I1280" s="37" t="s">
        <v>849</v>
      </c>
      <c r="J1280" s="37" t="s">
        <v>380</v>
      </c>
      <c r="K1280" s="37" t="s">
        <v>413</v>
      </c>
      <c r="L1280" t="str">
        <f t="shared" si="59"/>
        <v>福井県永平寺町</v>
      </c>
    </row>
    <row r="1281" spans="1:12">
      <c r="A1281" s="42">
        <v>18</v>
      </c>
      <c r="B1281" s="37" t="s">
        <v>1511</v>
      </c>
      <c r="C1281" s="37" t="s">
        <v>3500</v>
      </c>
      <c r="D1281" s="37" t="s">
        <v>3501</v>
      </c>
      <c r="E1281" s="37" t="str">
        <f t="shared" si="57"/>
        <v/>
      </c>
      <c r="F1281" s="39" t="str">
        <f t="shared" si="58"/>
        <v>福井県越前市</v>
      </c>
      <c r="G1281" s="3">
        <v>1268</v>
      </c>
      <c r="H1281" s="37" t="s">
        <v>5648</v>
      </c>
      <c r="I1281" s="37" t="s">
        <v>849</v>
      </c>
      <c r="J1281" s="37" t="s">
        <v>380</v>
      </c>
      <c r="K1281" s="37" t="s">
        <v>413</v>
      </c>
      <c r="L1281" t="str">
        <f t="shared" si="59"/>
        <v>福井県越前市</v>
      </c>
    </row>
    <row r="1282" spans="1:12">
      <c r="A1282" s="42">
        <v>18</v>
      </c>
      <c r="B1282" s="37" t="s">
        <v>1511</v>
      </c>
      <c r="C1282" s="37" t="s">
        <v>3500</v>
      </c>
      <c r="D1282" s="37" t="s">
        <v>3502</v>
      </c>
      <c r="E1282" s="37" t="str">
        <f t="shared" si="57"/>
        <v/>
      </c>
      <c r="F1282" s="39" t="str">
        <f t="shared" si="58"/>
        <v>福井県越前市</v>
      </c>
      <c r="G1282" s="3">
        <v>1252</v>
      </c>
      <c r="H1282" s="37" t="s">
        <v>1514</v>
      </c>
      <c r="I1282" s="37" t="s">
        <v>849</v>
      </c>
      <c r="J1282" s="37" t="s">
        <v>375</v>
      </c>
      <c r="K1282" s="37" t="s">
        <v>413</v>
      </c>
      <c r="L1282" t="str">
        <f t="shared" si="59"/>
        <v>福井県越前市</v>
      </c>
    </row>
    <row r="1283" spans="1:12">
      <c r="A1283" s="42">
        <v>18</v>
      </c>
      <c r="B1283" s="37" t="s">
        <v>1511</v>
      </c>
      <c r="C1283" s="37" t="s">
        <v>3503</v>
      </c>
      <c r="D1283" s="37"/>
      <c r="E1283" s="37" t="str">
        <f t="shared" ref="E1283:E1346" si="60">IF(D1283="",C1283,"")</f>
        <v>越前町</v>
      </c>
      <c r="F1283" s="39" t="str">
        <f t="shared" ref="F1283:F1346" si="61">B1283&amp;C1283</f>
        <v>福井県越前町</v>
      </c>
      <c r="G1283" s="3">
        <v>1275</v>
      </c>
      <c r="H1283" s="37" t="s">
        <v>1533</v>
      </c>
      <c r="I1283" s="37" t="s">
        <v>945</v>
      </c>
      <c r="J1283" s="37" t="s">
        <v>375</v>
      </c>
      <c r="K1283" s="37" t="s">
        <v>413</v>
      </c>
      <c r="L1283" t="str">
        <f t="shared" ref="L1283:L1346" si="62">F1283</f>
        <v>福井県越前町</v>
      </c>
    </row>
    <row r="1284" spans="1:12">
      <c r="A1284" s="42">
        <v>18</v>
      </c>
      <c r="B1284" s="37" t="s">
        <v>1511</v>
      </c>
      <c r="C1284" s="37" t="s">
        <v>3503</v>
      </c>
      <c r="D1284" s="37" t="s">
        <v>3504</v>
      </c>
      <c r="E1284" s="37" t="str">
        <f t="shared" si="60"/>
        <v/>
      </c>
      <c r="F1284" s="39" t="str">
        <f t="shared" si="61"/>
        <v>福井県越前町</v>
      </c>
      <c r="G1284" s="3">
        <v>1274</v>
      </c>
      <c r="H1284" s="37" t="s">
        <v>1532</v>
      </c>
      <c r="I1284" s="37" t="s">
        <v>849</v>
      </c>
      <c r="J1284" s="37" t="s">
        <v>380</v>
      </c>
      <c r="K1284" s="37" t="s">
        <v>413</v>
      </c>
      <c r="L1284" t="str">
        <f t="shared" si="62"/>
        <v>福井県越前町</v>
      </c>
    </row>
    <row r="1285" spans="1:12">
      <c r="A1285" s="42">
        <v>18</v>
      </c>
      <c r="B1285" s="37" t="s">
        <v>1511</v>
      </c>
      <c r="C1285" s="37" t="s">
        <v>3503</v>
      </c>
      <c r="D1285" s="37" t="s">
        <v>3505</v>
      </c>
      <c r="E1285" s="37" t="str">
        <f t="shared" si="60"/>
        <v/>
      </c>
      <c r="F1285" s="39" t="str">
        <f t="shared" si="61"/>
        <v>福井県越前町</v>
      </c>
      <c r="G1285" s="3">
        <v>1277</v>
      </c>
      <c r="H1285" s="37" t="s">
        <v>1534</v>
      </c>
      <c r="I1285" s="37" t="s">
        <v>945</v>
      </c>
      <c r="J1285" s="37" t="s">
        <v>380</v>
      </c>
      <c r="K1285" s="37" t="s">
        <v>376</v>
      </c>
      <c r="L1285" t="str">
        <f t="shared" si="62"/>
        <v>福井県越前町</v>
      </c>
    </row>
    <row r="1286" spans="1:12">
      <c r="A1286" s="42">
        <v>18</v>
      </c>
      <c r="B1286" s="37" t="s">
        <v>1511</v>
      </c>
      <c r="C1286" s="37" t="s">
        <v>3503</v>
      </c>
      <c r="D1286" s="37" t="s">
        <v>3506</v>
      </c>
      <c r="E1286" s="37" t="str">
        <f t="shared" si="60"/>
        <v/>
      </c>
      <c r="F1286" s="39" t="str">
        <f t="shared" si="61"/>
        <v>福井県越前町</v>
      </c>
      <c r="G1286" s="3">
        <v>1273</v>
      </c>
      <c r="H1286" s="37" t="s">
        <v>1531</v>
      </c>
      <c r="I1286" s="37" t="s">
        <v>849</v>
      </c>
      <c r="J1286" s="37" t="s">
        <v>380</v>
      </c>
      <c r="K1286" s="37" t="s">
        <v>413</v>
      </c>
      <c r="L1286" t="str">
        <f t="shared" si="62"/>
        <v>福井県越前町</v>
      </c>
    </row>
    <row r="1287" spans="1:12">
      <c r="A1287" s="42">
        <v>18</v>
      </c>
      <c r="B1287" s="37" t="s">
        <v>1511</v>
      </c>
      <c r="C1287" s="37" t="s">
        <v>1540</v>
      </c>
      <c r="D1287" s="37" t="s">
        <v>1540</v>
      </c>
      <c r="E1287" s="37" t="str">
        <f t="shared" si="60"/>
        <v/>
      </c>
      <c r="F1287" s="39" t="str">
        <f t="shared" si="61"/>
        <v>福井県高浜町</v>
      </c>
      <c r="G1287" s="3">
        <v>1283</v>
      </c>
      <c r="H1287" s="37" t="s">
        <v>1540</v>
      </c>
      <c r="I1287" s="37" t="s">
        <v>849</v>
      </c>
      <c r="J1287" s="37" t="s">
        <v>375</v>
      </c>
      <c r="K1287" s="37" t="s">
        <v>413</v>
      </c>
      <c r="L1287" t="str">
        <f t="shared" si="62"/>
        <v>福井県高浜町</v>
      </c>
    </row>
    <row r="1288" spans="1:12">
      <c r="A1288" s="42">
        <v>18</v>
      </c>
      <c r="B1288" s="37" t="s">
        <v>1511</v>
      </c>
      <c r="C1288" s="37" t="s">
        <v>4060</v>
      </c>
      <c r="D1288" s="37" t="s">
        <v>4061</v>
      </c>
      <c r="E1288" s="37" t="str">
        <f t="shared" si="60"/>
        <v/>
      </c>
      <c r="F1288" s="39" t="str">
        <f t="shared" si="61"/>
        <v>福井県坂井市</v>
      </c>
      <c r="G1288" s="3">
        <v>1265</v>
      </c>
      <c r="H1288" s="37" t="s">
        <v>1526</v>
      </c>
      <c r="I1288" s="37" t="s">
        <v>849</v>
      </c>
      <c r="J1288" s="37" t="s">
        <v>380</v>
      </c>
      <c r="K1288" s="37" t="s">
        <v>413</v>
      </c>
      <c r="L1288" t="str">
        <f t="shared" si="62"/>
        <v>福井県坂井市</v>
      </c>
    </row>
    <row r="1289" spans="1:12">
      <c r="A1289" s="42">
        <v>18</v>
      </c>
      <c r="B1289" s="37" t="s">
        <v>1511</v>
      </c>
      <c r="C1289" s="37" t="s">
        <v>4060</v>
      </c>
      <c r="D1289" s="37" t="s">
        <v>4062</v>
      </c>
      <c r="E1289" s="37" t="str">
        <f t="shared" si="60"/>
        <v/>
      </c>
      <c r="F1289" s="39" t="str">
        <f t="shared" si="61"/>
        <v>福井県坂井市</v>
      </c>
      <c r="G1289" s="3">
        <v>1267</v>
      </c>
      <c r="H1289" s="37" t="s">
        <v>1528</v>
      </c>
      <c r="I1289" s="37" t="s">
        <v>849</v>
      </c>
      <c r="J1289" s="37" t="s">
        <v>380</v>
      </c>
      <c r="K1289" s="37" t="s">
        <v>413</v>
      </c>
      <c r="L1289" t="str">
        <f t="shared" si="62"/>
        <v>福井県坂井市</v>
      </c>
    </row>
    <row r="1290" spans="1:12">
      <c r="A1290" s="42">
        <v>18</v>
      </c>
      <c r="B1290" s="37" t="s">
        <v>1511</v>
      </c>
      <c r="C1290" s="37" t="s">
        <v>4060</v>
      </c>
      <c r="D1290" s="37" t="s">
        <v>4063</v>
      </c>
      <c r="E1290" s="37" t="str">
        <f t="shared" si="60"/>
        <v/>
      </c>
      <c r="F1290" s="39" t="str">
        <f t="shared" si="61"/>
        <v>福井県坂井市</v>
      </c>
      <c r="G1290" s="3">
        <v>1262</v>
      </c>
      <c r="H1290" s="37" t="s">
        <v>1523</v>
      </c>
      <c r="I1290" s="37" t="s">
        <v>849</v>
      </c>
      <c r="J1290" s="37" t="s">
        <v>380</v>
      </c>
      <c r="K1290" s="37" t="s">
        <v>413</v>
      </c>
      <c r="L1290" t="str">
        <f t="shared" si="62"/>
        <v>福井県坂井市</v>
      </c>
    </row>
    <row r="1291" spans="1:12">
      <c r="A1291" s="42">
        <v>18</v>
      </c>
      <c r="B1291" s="37" t="s">
        <v>1511</v>
      </c>
      <c r="C1291" s="37" t="s">
        <v>4060</v>
      </c>
      <c r="D1291" s="37" t="s">
        <v>4064</v>
      </c>
      <c r="E1291" s="37" t="str">
        <f t="shared" si="60"/>
        <v/>
      </c>
      <c r="F1291" s="39" t="str">
        <f t="shared" si="61"/>
        <v>福井県坂井市</v>
      </c>
      <c r="G1291" s="3">
        <v>1266</v>
      </c>
      <c r="H1291" s="37" t="s">
        <v>1527</v>
      </c>
      <c r="I1291" s="37" t="s">
        <v>849</v>
      </c>
      <c r="J1291" s="37" t="s">
        <v>380</v>
      </c>
      <c r="K1291" s="37" t="s">
        <v>413</v>
      </c>
      <c r="L1291" t="str">
        <f t="shared" si="62"/>
        <v>福井県坂井市</v>
      </c>
    </row>
    <row r="1292" spans="1:12">
      <c r="A1292" s="42">
        <v>18</v>
      </c>
      <c r="B1292" s="37" t="s">
        <v>1511</v>
      </c>
      <c r="C1292" s="37" t="s">
        <v>1518</v>
      </c>
      <c r="D1292" s="37" t="s">
        <v>1518</v>
      </c>
      <c r="E1292" s="37" t="str">
        <f t="shared" si="60"/>
        <v/>
      </c>
      <c r="F1292" s="39" t="str">
        <f t="shared" si="61"/>
        <v>福井県鯖江市</v>
      </c>
      <c r="G1292" s="3">
        <v>1256</v>
      </c>
      <c r="H1292" s="37" t="s">
        <v>1518</v>
      </c>
      <c r="I1292" s="37" t="s">
        <v>849</v>
      </c>
      <c r="J1292" s="37" t="s">
        <v>380</v>
      </c>
      <c r="K1292" s="37" t="s">
        <v>413</v>
      </c>
      <c r="L1292" t="str">
        <f t="shared" si="62"/>
        <v>福井県鯖江市</v>
      </c>
    </row>
    <row r="1293" spans="1:12">
      <c r="A1293" s="42">
        <v>18</v>
      </c>
      <c r="B1293" s="37" t="s">
        <v>1511</v>
      </c>
      <c r="C1293" s="37" t="s">
        <v>4226</v>
      </c>
      <c r="D1293" s="37" t="s">
        <v>4227</v>
      </c>
      <c r="E1293" s="37" t="str">
        <f t="shared" si="60"/>
        <v/>
      </c>
      <c r="F1293" s="39" t="str">
        <f t="shared" si="61"/>
        <v>福井県若狭町</v>
      </c>
      <c r="G1293" s="3">
        <v>1279</v>
      </c>
      <c r="H1293" s="37" t="s">
        <v>1536</v>
      </c>
      <c r="I1293" s="37" t="s">
        <v>849</v>
      </c>
      <c r="J1293" s="37" t="s">
        <v>380</v>
      </c>
      <c r="K1293" s="37" t="s">
        <v>413</v>
      </c>
      <c r="L1293" t="str">
        <f t="shared" si="62"/>
        <v>福井県若狭町</v>
      </c>
    </row>
    <row r="1294" spans="1:12">
      <c r="A1294" s="42">
        <v>18</v>
      </c>
      <c r="B1294" s="37" t="s">
        <v>1511</v>
      </c>
      <c r="C1294" s="37" t="s">
        <v>4226</v>
      </c>
      <c r="D1294" s="37" t="s">
        <v>4228</v>
      </c>
      <c r="E1294" s="37" t="str">
        <f t="shared" si="60"/>
        <v/>
      </c>
      <c r="F1294" s="39" t="str">
        <f t="shared" si="61"/>
        <v>福井県若狭町</v>
      </c>
      <c r="G1294" s="3">
        <v>1281</v>
      </c>
      <c r="H1294" s="37" t="s">
        <v>1538</v>
      </c>
      <c r="I1294" s="37" t="s">
        <v>849</v>
      </c>
      <c r="J1294" s="37" t="s">
        <v>375</v>
      </c>
      <c r="K1294" s="37" t="s">
        <v>413</v>
      </c>
      <c r="L1294" t="str">
        <f t="shared" si="62"/>
        <v>福井県若狭町</v>
      </c>
    </row>
    <row r="1295" spans="1:12">
      <c r="A1295" s="42">
        <v>18</v>
      </c>
      <c r="B1295" s="37" t="s">
        <v>1511</v>
      </c>
      <c r="C1295" s="37" t="s">
        <v>1517</v>
      </c>
      <c r="D1295" s="37" t="s">
        <v>1517</v>
      </c>
      <c r="E1295" s="37" t="str">
        <f t="shared" si="60"/>
        <v/>
      </c>
      <c r="F1295" s="39" t="str">
        <f t="shared" si="61"/>
        <v>福井県勝山市</v>
      </c>
      <c r="G1295" s="3">
        <v>1255</v>
      </c>
      <c r="H1295" s="37" t="s">
        <v>1517</v>
      </c>
      <c r="I1295" s="37" t="s">
        <v>849</v>
      </c>
      <c r="J1295" s="37" t="s">
        <v>375</v>
      </c>
      <c r="K1295" s="37" t="s">
        <v>413</v>
      </c>
      <c r="L1295" t="str">
        <f t="shared" si="62"/>
        <v>福井県勝山市</v>
      </c>
    </row>
    <row r="1296" spans="1:12">
      <c r="A1296" s="42">
        <v>18</v>
      </c>
      <c r="B1296" s="37" t="s">
        <v>1511</v>
      </c>
      <c r="C1296" s="37" t="s">
        <v>1515</v>
      </c>
      <c r="D1296" s="37" t="s">
        <v>1515</v>
      </c>
      <c r="E1296" s="37" t="str">
        <f t="shared" si="60"/>
        <v/>
      </c>
      <c r="F1296" s="39" t="str">
        <f t="shared" si="61"/>
        <v>福井県小浜市</v>
      </c>
      <c r="G1296" s="3">
        <v>1253</v>
      </c>
      <c r="H1296" s="37" t="s">
        <v>1515</v>
      </c>
      <c r="I1296" s="37" t="s">
        <v>849</v>
      </c>
      <c r="J1296" s="37" t="s">
        <v>375</v>
      </c>
      <c r="K1296" s="37" t="s">
        <v>413</v>
      </c>
      <c r="L1296" t="str">
        <f t="shared" si="62"/>
        <v>福井県小浜市</v>
      </c>
    </row>
    <row r="1297" spans="1:12">
      <c r="A1297" s="42">
        <v>18</v>
      </c>
      <c r="B1297" s="37" t="s">
        <v>1511</v>
      </c>
      <c r="C1297" s="37" t="s">
        <v>4550</v>
      </c>
      <c r="D1297" s="37" t="s">
        <v>4549</v>
      </c>
      <c r="E1297" s="37" t="str">
        <f t="shared" si="60"/>
        <v/>
      </c>
      <c r="F1297" s="39" t="str">
        <f t="shared" si="61"/>
        <v>福井県大野市</v>
      </c>
      <c r="G1297" s="3">
        <v>1254</v>
      </c>
      <c r="H1297" s="37" t="s">
        <v>1516</v>
      </c>
      <c r="I1297" s="37" t="s">
        <v>849</v>
      </c>
      <c r="J1297" s="37" t="s">
        <v>375</v>
      </c>
      <c r="K1297" s="37" t="s">
        <v>376</v>
      </c>
      <c r="L1297" t="str">
        <f t="shared" si="62"/>
        <v>福井県大野市</v>
      </c>
    </row>
    <row r="1298" spans="1:12">
      <c r="A1298" s="42">
        <v>18</v>
      </c>
      <c r="B1298" s="37" t="s">
        <v>1511</v>
      </c>
      <c r="C1298" s="37" t="s">
        <v>4550</v>
      </c>
      <c r="D1298" s="37" t="s">
        <v>4868</v>
      </c>
      <c r="E1298" s="37" t="str">
        <f t="shared" si="60"/>
        <v/>
      </c>
      <c r="F1298" s="39" t="str">
        <f t="shared" si="61"/>
        <v>福井県大野市</v>
      </c>
      <c r="G1298" s="3">
        <v>1261</v>
      </c>
      <c r="H1298" s="37" t="s">
        <v>1522</v>
      </c>
      <c r="I1298" s="37" t="s">
        <v>574</v>
      </c>
      <c r="J1298" s="37" t="s">
        <v>375</v>
      </c>
      <c r="K1298" s="37" t="s">
        <v>413</v>
      </c>
      <c r="L1298" t="str">
        <f t="shared" si="62"/>
        <v>福井県大野市</v>
      </c>
    </row>
    <row r="1299" spans="1:12">
      <c r="A1299" s="42">
        <v>18</v>
      </c>
      <c r="B1299" s="37" t="s">
        <v>1511</v>
      </c>
      <c r="C1299" s="37" t="s">
        <v>554</v>
      </c>
      <c r="D1299" s="37" t="s">
        <v>554</v>
      </c>
      <c r="E1299" s="37" t="str">
        <f t="shared" si="60"/>
        <v/>
      </c>
      <c r="F1299" s="39" t="str">
        <f t="shared" si="61"/>
        <v>福井県池田町</v>
      </c>
      <c r="G1299" s="3">
        <v>1269</v>
      </c>
      <c r="H1299" s="37" t="s">
        <v>554</v>
      </c>
      <c r="I1299" s="37" t="s">
        <v>849</v>
      </c>
      <c r="J1299" s="37" t="s">
        <v>375</v>
      </c>
      <c r="K1299" s="37" t="s">
        <v>413</v>
      </c>
      <c r="L1299" t="str">
        <f t="shared" si="62"/>
        <v>福井県池田町</v>
      </c>
    </row>
    <row r="1300" spans="1:12">
      <c r="A1300" s="42">
        <v>18</v>
      </c>
      <c r="B1300" s="37" t="s">
        <v>1511</v>
      </c>
      <c r="C1300" s="37" t="s">
        <v>1513</v>
      </c>
      <c r="D1300" s="37" t="s">
        <v>1513</v>
      </c>
      <c r="E1300" s="37" t="str">
        <f t="shared" si="60"/>
        <v/>
      </c>
      <c r="F1300" s="39" t="str">
        <f t="shared" si="61"/>
        <v>福井県敦賀市</v>
      </c>
      <c r="G1300" s="3">
        <v>1251</v>
      </c>
      <c r="H1300" s="37" t="s">
        <v>1513</v>
      </c>
      <c r="I1300" s="37" t="s">
        <v>945</v>
      </c>
      <c r="J1300" s="37" t="s">
        <v>380</v>
      </c>
      <c r="K1300" s="37" t="s">
        <v>378</v>
      </c>
      <c r="L1300" t="str">
        <f t="shared" si="62"/>
        <v>福井県敦賀市</v>
      </c>
    </row>
    <row r="1301" spans="1:12">
      <c r="A1301" s="42">
        <v>18</v>
      </c>
      <c r="B1301" s="37" t="s">
        <v>1511</v>
      </c>
      <c r="C1301" s="37" t="s">
        <v>4629</v>
      </c>
      <c r="D1301" s="37" t="s">
        <v>5096</v>
      </c>
      <c r="E1301" s="37" t="str">
        <f t="shared" si="60"/>
        <v/>
      </c>
      <c r="F1301" s="39" t="str">
        <f t="shared" si="61"/>
        <v>福井県南越前町</v>
      </c>
      <c r="G1301" s="3">
        <v>1272</v>
      </c>
      <c r="H1301" s="37" t="s">
        <v>5649</v>
      </c>
      <c r="I1301" s="37" t="s">
        <v>945</v>
      </c>
      <c r="J1301" s="37" t="s">
        <v>380</v>
      </c>
      <c r="K1301" s="37" t="s">
        <v>378</v>
      </c>
      <c r="L1301" t="str">
        <f t="shared" si="62"/>
        <v>福井県南越前町</v>
      </c>
    </row>
    <row r="1302" spans="1:12">
      <c r="A1302" s="42">
        <v>18</v>
      </c>
      <c r="B1302" s="37" t="s">
        <v>1511</v>
      </c>
      <c r="C1302" s="37" t="s">
        <v>4629</v>
      </c>
      <c r="D1302" s="37" t="s">
        <v>5097</v>
      </c>
      <c r="E1302" s="37" t="str">
        <f t="shared" si="60"/>
        <v/>
      </c>
      <c r="F1302" s="39" t="str">
        <f t="shared" si="61"/>
        <v>福井県南越前町</v>
      </c>
      <c r="G1302" s="3">
        <v>1271</v>
      </c>
      <c r="H1302" s="37" t="s">
        <v>1530</v>
      </c>
      <c r="I1302" s="37" t="s">
        <v>849</v>
      </c>
      <c r="J1302" s="37" t="s">
        <v>375</v>
      </c>
      <c r="K1302" s="37" t="s">
        <v>413</v>
      </c>
      <c r="L1302" t="str">
        <f t="shared" si="62"/>
        <v>福井県南越前町</v>
      </c>
    </row>
    <row r="1303" spans="1:12">
      <c r="A1303" s="42">
        <v>18</v>
      </c>
      <c r="B1303" s="37" t="s">
        <v>1511</v>
      </c>
      <c r="C1303" s="37" t="s">
        <v>4629</v>
      </c>
      <c r="D1303" s="37" t="s">
        <v>5098</v>
      </c>
      <c r="E1303" s="37" t="str">
        <f t="shared" si="60"/>
        <v/>
      </c>
      <c r="F1303" s="39" t="str">
        <f t="shared" si="61"/>
        <v>福井県南越前町</v>
      </c>
      <c r="G1303" s="3">
        <v>1270</v>
      </c>
      <c r="H1303" s="37" t="s">
        <v>1529</v>
      </c>
      <c r="I1303" s="37" t="s">
        <v>849</v>
      </c>
      <c r="J1303" s="37" t="s">
        <v>375</v>
      </c>
      <c r="K1303" s="37" t="s">
        <v>413</v>
      </c>
      <c r="L1303" t="str">
        <f t="shared" si="62"/>
        <v>福井県南越前町</v>
      </c>
    </row>
    <row r="1304" spans="1:12">
      <c r="A1304" s="42">
        <v>18</v>
      </c>
      <c r="B1304" s="37" t="s">
        <v>1511</v>
      </c>
      <c r="C1304" s="37" t="s">
        <v>1537</v>
      </c>
      <c r="D1304" s="37" t="s">
        <v>1537</v>
      </c>
      <c r="E1304" s="37" t="str">
        <f t="shared" si="60"/>
        <v/>
      </c>
      <c r="F1304" s="39" t="str">
        <f t="shared" si="61"/>
        <v>福井県美浜町</v>
      </c>
      <c r="G1304" s="3">
        <v>1280</v>
      </c>
      <c r="H1304" s="37" t="s">
        <v>1537</v>
      </c>
      <c r="I1304" s="37" t="s">
        <v>945</v>
      </c>
      <c r="J1304" s="37" t="s">
        <v>380</v>
      </c>
      <c r="K1304" s="37" t="s">
        <v>378</v>
      </c>
      <c r="L1304" t="str">
        <f t="shared" si="62"/>
        <v>福井県美浜町</v>
      </c>
    </row>
    <row r="1305" spans="1:12">
      <c r="A1305" s="42">
        <v>18</v>
      </c>
      <c r="B1305" s="37" t="s">
        <v>1511</v>
      </c>
      <c r="C1305" s="37" t="s">
        <v>4703</v>
      </c>
      <c r="D1305" s="37" t="s">
        <v>5295</v>
      </c>
      <c r="E1305" s="37" t="str">
        <f t="shared" si="60"/>
        <v/>
      </c>
      <c r="F1305" s="39" t="str">
        <f t="shared" si="61"/>
        <v>福井県福井市</v>
      </c>
      <c r="G1305" s="3">
        <v>1276</v>
      </c>
      <c r="H1305" s="37" t="s">
        <v>5650</v>
      </c>
      <c r="I1305" s="37" t="s">
        <v>945</v>
      </c>
      <c r="J1305" s="37" t="s">
        <v>375</v>
      </c>
      <c r="K1305" s="37" t="s">
        <v>413</v>
      </c>
      <c r="L1305" t="str">
        <f t="shared" si="62"/>
        <v>福井県福井市</v>
      </c>
    </row>
    <row r="1306" spans="1:12">
      <c r="A1306" s="42">
        <v>18</v>
      </c>
      <c r="B1306" s="37" t="s">
        <v>1511</v>
      </c>
      <c r="C1306" s="37" t="s">
        <v>4703</v>
      </c>
      <c r="D1306" s="37" t="s">
        <v>547</v>
      </c>
      <c r="E1306" s="37" t="str">
        <f t="shared" si="60"/>
        <v/>
      </c>
      <c r="F1306" s="39" t="str">
        <f t="shared" si="61"/>
        <v>福井県福井市</v>
      </c>
      <c r="G1306" s="3">
        <v>1278</v>
      </c>
      <c r="H1306" s="37" t="s">
        <v>1535</v>
      </c>
      <c r="I1306" s="37" t="s">
        <v>945</v>
      </c>
      <c r="J1306" s="37" t="s">
        <v>380</v>
      </c>
      <c r="K1306" s="37" t="s">
        <v>378</v>
      </c>
      <c r="L1306" t="str">
        <f t="shared" si="62"/>
        <v>福井県福井市</v>
      </c>
    </row>
    <row r="1307" spans="1:12">
      <c r="A1307" s="42">
        <v>18</v>
      </c>
      <c r="B1307" s="37" t="s">
        <v>1511</v>
      </c>
      <c r="C1307" s="37" t="s">
        <v>4703</v>
      </c>
      <c r="D1307" s="37" t="s">
        <v>4122</v>
      </c>
      <c r="E1307" s="37" t="str">
        <f t="shared" si="60"/>
        <v/>
      </c>
      <c r="F1307" s="39" t="str">
        <f t="shared" si="61"/>
        <v>福井県福井市</v>
      </c>
      <c r="G1307" s="3">
        <v>1257</v>
      </c>
      <c r="H1307" s="37" t="s">
        <v>1519</v>
      </c>
      <c r="I1307" s="37" t="s">
        <v>849</v>
      </c>
      <c r="J1307" s="37" t="s">
        <v>380</v>
      </c>
      <c r="K1307" s="37" t="s">
        <v>413</v>
      </c>
      <c r="L1307" t="str">
        <f t="shared" si="62"/>
        <v>福井県福井市</v>
      </c>
    </row>
    <row r="1308" spans="1:12">
      <c r="A1308" s="42">
        <v>18</v>
      </c>
      <c r="B1308" s="37" t="s">
        <v>1511</v>
      </c>
      <c r="C1308" s="37" t="s">
        <v>4703</v>
      </c>
      <c r="D1308" s="37"/>
      <c r="E1308" s="37" t="str">
        <f t="shared" si="60"/>
        <v>福井市</v>
      </c>
      <c r="F1308" s="39" t="str">
        <f t="shared" si="61"/>
        <v>福井県福井市</v>
      </c>
      <c r="G1308" s="3">
        <v>1250</v>
      </c>
      <c r="H1308" s="37" t="s">
        <v>1512</v>
      </c>
      <c r="I1308" s="37" t="s">
        <v>849</v>
      </c>
      <c r="J1308" s="37" t="s">
        <v>380</v>
      </c>
      <c r="K1308" s="37" t="s">
        <v>413</v>
      </c>
      <c r="L1308" t="str">
        <f t="shared" si="62"/>
        <v>福井県福井市</v>
      </c>
    </row>
    <row r="1309" spans="1:12">
      <c r="A1309" s="42">
        <v>19</v>
      </c>
      <c r="B1309" s="37" t="s">
        <v>1541</v>
      </c>
      <c r="C1309" s="37" t="s">
        <v>3901</v>
      </c>
      <c r="D1309" s="37" t="s">
        <v>3902</v>
      </c>
      <c r="E1309" s="37" t="str">
        <f t="shared" si="60"/>
        <v/>
      </c>
      <c r="F1309" s="39" t="str">
        <f t="shared" si="61"/>
        <v>山梨県甲州市</v>
      </c>
      <c r="G1309" s="3">
        <v>1287</v>
      </c>
      <c r="H1309" s="37" t="s">
        <v>5651</v>
      </c>
      <c r="I1309" s="37" t="s">
        <v>849</v>
      </c>
      <c r="J1309" s="37" t="s">
        <v>740</v>
      </c>
      <c r="K1309" s="37" t="s">
        <v>384</v>
      </c>
      <c r="L1309" t="str">
        <f t="shared" si="62"/>
        <v>山梨県甲州市</v>
      </c>
    </row>
    <row r="1310" spans="1:12">
      <c r="A1310" s="42">
        <v>19</v>
      </c>
      <c r="B1310" s="37" t="s">
        <v>1541</v>
      </c>
      <c r="C1310" s="37" t="s">
        <v>3901</v>
      </c>
      <c r="D1310" s="37" t="s">
        <v>3903</v>
      </c>
      <c r="E1310" s="37" t="str">
        <f t="shared" si="60"/>
        <v/>
      </c>
      <c r="F1310" s="39" t="str">
        <f t="shared" si="61"/>
        <v>山梨県甲州市</v>
      </c>
      <c r="G1310" s="3">
        <v>1295</v>
      </c>
      <c r="H1310" s="37" t="s">
        <v>1550</v>
      </c>
      <c r="I1310" s="37" t="s">
        <v>849</v>
      </c>
      <c r="J1310" s="37" t="s">
        <v>740</v>
      </c>
      <c r="K1310" s="37" t="s">
        <v>384</v>
      </c>
      <c r="L1310" t="str">
        <f t="shared" si="62"/>
        <v>山梨県甲州市</v>
      </c>
    </row>
    <row r="1311" spans="1:12">
      <c r="A1311" s="42">
        <v>19</v>
      </c>
      <c r="B1311" s="37" t="s">
        <v>1541</v>
      </c>
      <c r="C1311" s="37" t="s">
        <v>3901</v>
      </c>
      <c r="D1311" s="37" t="s">
        <v>3904</v>
      </c>
      <c r="E1311" s="37" t="str">
        <f t="shared" si="60"/>
        <v/>
      </c>
      <c r="F1311" s="39" t="str">
        <f t="shared" si="61"/>
        <v>山梨県甲州市</v>
      </c>
      <c r="G1311" s="3">
        <v>1296</v>
      </c>
      <c r="H1311" s="37" t="s">
        <v>1551</v>
      </c>
      <c r="I1311" s="37" t="s">
        <v>849</v>
      </c>
      <c r="J1311" s="37" t="s">
        <v>740</v>
      </c>
      <c r="K1311" s="37" t="s">
        <v>384</v>
      </c>
      <c r="L1311" t="str">
        <f t="shared" si="62"/>
        <v>山梨県甲州市</v>
      </c>
    </row>
    <row r="1312" spans="1:12">
      <c r="A1312" s="42">
        <v>19</v>
      </c>
      <c r="B1312" s="37" t="s">
        <v>1541</v>
      </c>
      <c r="C1312" s="37" t="s">
        <v>3905</v>
      </c>
      <c r="D1312" s="37" t="s">
        <v>3906</v>
      </c>
      <c r="E1312" s="37" t="str">
        <f t="shared" si="60"/>
        <v/>
      </c>
      <c r="F1312" s="39" t="str">
        <f t="shared" si="61"/>
        <v>山梨県甲斐市</v>
      </c>
      <c r="G1312" s="3">
        <v>1329</v>
      </c>
      <c r="H1312" s="37" t="s">
        <v>1576</v>
      </c>
      <c r="I1312" s="37" t="s">
        <v>849</v>
      </c>
      <c r="J1312" s="37" t="s">
        <v>740</v>
      </c>
      <c r="K1312" s="37" t="s">
        <v>378</v>
      </c>
      <c r="L1312" t="str">
        <f t="shared" si="62"/>
        <v>山梨県甲斐市</v>
      </c>
    </row>
    <row r="1313" spans="1:12">
      <c r="A1313" s="42">
        <v>19</v>
      </c>
      <c r="B1313" s="37" t="s">
        <v>1541</v>
      </c>
      <c r="C1313" s="37" t="s">
        <v>3905</v>
      </c>
      <c r="D1313" s="37" t="s">
        <v>3907</v>
      </c>
      <c r="E1313" s="37" t="str">
        <f t="shared" si="60"/>
        <v/>
      </c>
      <c r="F1313" s="39" t="str">
        <f t="shared" si="61"/>
        <v>山梨県甲斐市</v>
      </c>
      <c r="G1313" s="3">
        <v>1319</v>
      </c>
      <c r="H1313" s="37" t="s">
        <v>5652</v>
      </c>
      <c r="I1313" s="37" t="s">
        <v>849</v>
      </c>
      <c r="J1313" s="37" t="s">
        <v>740</v>
      </c>
      <c r="K1313" s="37" t="s">
        <v>378</v>
      </c>
      <c r="L1313" t="str">
        <f t="shared" si="62"/>
        <v>山梨県甲斐市</v>
      </c>
    </row>
    <row r="1314" spans="1:12">
      <c r="A1314" s="42">
        <v>19</v>
      </c>
      <c r="B1314" s="37" t="s">
        <v>1541</v>
      </c>
      <c r="C1314" s="37" t="s">
        <v>3905</v>
      </c>
      <c r="D1314" s="37" t="s">
        <v>3908</v>
      </c>
      <c r="E1314" s="37" t="str">
        <f t="shared" si="60"/>
        <v/>
      </c>
      <c r="F1314" s="39" t="str">
        <f t="shared" si="61"/>
        <v>山梨県甲斐市</v>
      </c>
      <c r="G1314" s="3">
        <v>1318</v>
      </c>
      <c r="H1314" s="37" t="s">
        <v>1568</v>
      </c>
      <c r="I1314" s="37" t="s">
        <v>849</v>
      </c>
      <c r="J1314" s="37" t="s">
        <v>740</v>
      </c>
      <c r="K1314" s="37" t="s">
        <v>378</v>
      </c>
      <c r="L1314" t="str">
        <f t="shared" si="62"/>
        <v>山梨県甲斐市</v>
      </c>
    </row>
    <row r="1315" spans="1:12">
      <c r="A1315" s="42">
        <v>19</v>
      </c>
      <c r="B1315" s="37" t="s">
        <v>1541</v>
      </c>
      <c r="C1315" s="37" t="s">
        <v>3909</v>
      </c>
      <c r="D1315" s="37"/>
      <c r="E1315" s="37" t="str">
        <f t="shared" si="60"/>
        <v>甲府市</v>
      </c>
      <c r="F1315" s="39" t="str">
        <f t="shared" si="61"/>
        <v>山梨県甲府市</v>
      </c>
      <c r="G1315" s="3">
        <v>1285</v>
      </c>
      <c r="H1315" s="37" t="s">
        <v>5653</v>
      </c>
      <c r="I1315" s="37" t="s">
        <v>849</v>
      </c>
      <c r="J1315" s="37" t="s">
        <v>740</v>
      </c>
      <c r="K1315" s="37" t="s">
        <v>378</v>
      </c>
      <c r="L1315" t="str">
        <f t="shared" si="62"/>
        <v>山梨県甲府市</v>
      </c>
    </row>
    <row r="1316" spans="1:12">
      <c r="A1316" s="42">
        <v>19</v>
      </c>
      <c r="B1316" s="37" t="s">
        <v>1541</v>
      </c>
      <c r="C1316" s="37" t="s">
        <v>3909</v>
      </c>
      <c r="D1316" s="37" t="s">
        <v>3911</v>
      </c>
      <c r="E1316" s="37" t="str">
        <f t="shared" si="60"/>
        <v/>
      </c>
      <c r="F1316" s="39" t="str">
        <f t="shared" si="61"/>
        <v>山梨県甲府市</v>
      </c>
      <c r="G1316" s="3">
        <v>1305</v>
      </c>
      <c r="H1316" s="37" t="s">
        <v>1559</v>
      </c>
      <c r="I1316" s="37" t="s">
        <v>574</v>
      </c>
      <c r="J1316" s="37" t="s">
        <v>740</v>
      </c>
      <c r="K1316" s="37" t="s">
        <v>378</v>
      </c>
      <c r="L1316" t="str">
        <f t="shared" si="62"/>
        <v>山梨県甲府市</v>
      </c>
    </row>
    <row r="1317" spans="1:12">
      <c r="A1317" s="42">
        <v>19</v>
      </c>
      <c r="B1317" s="37" t="s">
        <v>1541</v>
      </c>
      <c r="C1317" s="37" t="s">
        <v>3909</v>
      </c>
      <c r="D1317" s="37" t="s">
        <v>3912</v>
      </c>
      <c r="E1317" s="37" t="str">
        <f t="shared" si="60"/>
        <v/>
      </c>
      <c r="F1317" s="39" t="str">
        <f t="shared" si="61"/>
        <v>山梨県甲府市</v>
      </c>
      <c r="G1317" s="3">
        <v>1302</v>
      </c>
      <c r="H1317" s="37" t="s">
        <v>1556</v>
      </c>
      <c r="I1317" s="37" t="s">
        <v>849</v>
      </c>
      <c r="J1317" s="37" t="s">
        <v>740</v>
      </c>
      <c r="K1317" s="37" t="s">
        <v>384</v>
      </c>
      <c r="L1317" t="str">
        <f t="shared" si="62"/>
        <v>山梨県甲府市</v>
      </c>
    </row>
    <row r="1318" spans="1:12">
      <c r="A1318" s="42">
        <v>19</v>
      </c>
      <c r="B1318" s="37" t="s">
        <v>1541</v>
      </c>
      <c r="C1318" s="37" t="s">
        <v>1588</v>
      </c>
      <c r="D1318" s="37"/>
      <c r="E1318" s="37" t="str">
        <f t="shared" si="60"/>
        <v>山中湖村</v>
      </c>
      <c r="F1318" s="39" t="str">
        <f t="shared" si="61"/>
        <v>山梨県山中湖村</v>
      </c>
      <c r="G1318" s="3">
        <v>1342</v>
      </c>
      <c r="H1318" s="37" t="s">
        <v>1588</v>
      </c>
      <c r="I1318" s="37" t="s">
        <v>377</v>
      </c>
      <c r="J1318" s="37" t="s">
        <v>380</v>
      </c>
      <c r="K1318" s="37" t="s">
        <v>946</v>
      </c>
      <c r="L1318" t="str">
        <f t="shared" si="62"/>
        <v>山梨県山中湖村</v>
      </c>
    </row>
    <row r="1319" spans="1:12">
      <c r="A1319" s="42">
        <v>19</v>
      </c>
      <c r="B1319" s="37" t="s">
        <v>1541</v>
      </c>
      <c r="C1319" s="37" t="s">
        <v>4148</v>
      </c>
      <c r="D1319" s="37" t="s">
        <v>4149</v>
      </c>
      <c r="E1319" s="37" t="str">
        <f t="shared" si="60"/>
        <v/>
      </c>
      <c r="F1319" s="39" t="str">
        <f t="shared" si="61"/>
        <v>山梨県山梨市</v>
      </c>
      <c r="G1319" s="3">
        <v>1294</v>
      </c>
      <c r="H1319" s="37" t="s">
        <v>5654</v>
      </c>
      <c r="I1319" s="37" t="s">
        <v>574</v>
      </c>
      <c r="J1319" s="37" t="s">
        <v>740</v>
      </c>
      <c r="K1319" s="37" t="s">
        <v>376</v>
      </c>
      <c r="L1319" t="str">
        <f t="shared" si="62"/>
        <v>山梨県山梨市</v>
      </c>
    </row>
    <row r="1320" spans="1:12">
      <c r="A1320" s="42">
        <v>19</v>
      </c>
      <c r="B1320" s="37" t="s">
        <v>1541</v>
      </c>
      <c r="C1320" s="37" t="s">
        <v>4148</v>
      </c>
      <c r="D1320" s="37"/>
      <c r="E1320" s="37" t="str">
        <f t="shared" si="60"/>
        <v>山梨市</v>
      </c>
      <c r="F1320" s="39" t="str">
        <f t="shared" si="61"/>
        <v>山梨県山梨市</v>
      </c>
      <c r="G1320" s="3">
        <v>1289</v>
      </c>
      <c r="H1320" s="37" t="s">
        <v>1544</v>
      </c>
      <c r="I1320" s="37" t="s">
        <v>849</v>
      </c>
      <c r="J1320" s="37" t="s">
        <v>740</v>
      </c>
      <c r="K1320" s="37" t="s">
        <v>378</v>
      </c>
      <c r="L1320" t="str">
        <f t="shared" si="62"/>
        <v>山梨県山梨市</v>
      </c>
    </row>
    <row r="1321" spans="1:12">
      <c r="A1321" s="42">
        <v>19</v>
      </c>
      <c r="B1321" s="37" t="s">
        <v>1541</v>
      </c>
      <c r="C1321" s="37" t="s">
        <v>4148</v>
      </c>
      <c r="D1321" s="37" t="s">
        <v>4150</v>
      </c>
      <c r="E1321" s="37" t="str">
        <f t="shared" si="60"/>
        <v/>
      </c>
      <c r="F1321" s="39" t="str">
        <f t="shared" si="61"/>
        <v>山梨県山梨市</v>
      </c>
      <c r="G1321" s="3">
        <v>1293</v>
      </c>
      <c r="H1321" s="37" t="s">
        <v>1549</v>
      </c>
      <c r="I1321" s="37" t="s">
        <v>849</v>
      </c>
      <c r="J1321" s="37" t="s">
        <v>740</v>
      </c>
      <c r="K1321" s="37" t="s">
        <v>378</v>
      </c>
      <c r="L1321" t="str">
        <f t="shared" si="62"/>
        <v>山梨県山梨市</v>
      </c>
    </row>
    <row r="1322" spans="1:12">
      <c r="A1322" s="42">
        <v>19</v>
      </c>
      <c r="B1322" s="37" t="s">
        <v>1541</v>
      </c>
      <c r="C1322" s="37" t="s">
        <v>4167</v>
      </c>
      <c r="D1322" s="37" t="s">
        <v>4168</v>
      </c>
      <c r="E1322" s="37" t="str">
        <f t="shared" si="60"/>
        <v/>
      </c>
      <c r="F1322" s="39" t="str">
        <f t="shared" si="61"/>
        <v>山梨県市川三郷町</v>
      </c>
      <c r="G1322" s="3">
        <v>1307</v>
      </c>
      <c r="H1322" s="37" t="s">
        <v>5655</v>
      </c>
      <c r="I1322" s="37" t="s">
        <v>849</v>
      </c>
      <c r="J1322" s="37" t="s">
        <v>740</v>
      </c>
      <c r="K1322" s="37" t="s">
        <v>384</v>
      </c>
      <c r="L1322" t="str">
        <f t="shared" si="62"/>
        <v>山梨県市川三郷町</v>
      </c>
    </row>
    <row r="1323" spans="1:12">
      <c r="A1323" s="42">
        <v>19</v>
      </c>
      <c r="B1323" s="37" t="s">
        <v>1541</v>
      </c>
      <c r="C1323" s="37" t="s">
        <v>4167</v>
      </c>
      <c r="D1323" s="37" t="s">
        <v>4169</v>
      </c>
      <c r="E1323" s="37" t="str">
        <f t="shared" si="60"/>
        <v/>
      </c>
      <c r="F1323" s="39" t="str">
        <f t="shared" si="61"/>
        <v>山梨県市川三郷町</v>
      </c>
      <c r="G1323" s="3">
        <v>1308</v>
      </c>
      <c r="H1323" s="37" t="s">
        <v>1561</v>
      </c>
      <c r="I1323" s="37" t="s">
        <v>849</v>
      </c>
      <c r="J1323" s="37" t="s">
        <v>740</v>
      </c>
      <c r="K1323" s="37" t="s">
        <v>378</v>
      </c>
      <c r="L1323" t="str">
        <f t="shared" si="62"/>
        <v>山梨県市川三郷町</v>
      </c>
    </row>
    <row r="1324" spans="1:12">
      <c r="A1324" s="42">
        <v>19</v>
      </c>
      <c r="B1324" s="37" t="s">
        <v>1541</v>
      </c>
      <c r="C1324" s="37" t="s">
        <v>4167</v>
      </c>
      <c r="D1324" s="37" t="s">
        <v>4171</v>
      </c>
      <c r="E1324" s="37" t="str">
        <f t="shared" si="60"/>
        <v/>
      </c>
      <c r="F1324" s="39" t="str">
        <f t="shared" si="61"/>
        <v>山梨県市川三郷町</v>
      </c>
      <c r="G1324" s="3">
        <v>1309</v>
      </c>
      <c r="H1324" s="37" t="s">
        <v>1562</v>
      </c>
      <c r="I1324" s="37" t="s">
        <v>849</v>
      </c>
      <c r="J1324" s="37" t="s">
        <v>740</v>
      </c>
      <c r="K1324" s="37" t="s">
        <v>378</v>
      </c>
      <c r="L1324" t="str">
        <f t="shared" si="62"/>
        <v>山梨県市川三郷町</v>
      </c>
    </row>
    <row r="1325" spans="1:12">
      <c r="A1325" s="42">
        <v>19</v>
      </c>
      <c r="B1325" s="37" t="s">
        <v>1541</v>
      </c>
      <c r="C1325" s="37" t="s">
        <v>1593</v>
      </c>
      <c r="D1325" s="37" t="s">
        <v>1593</v>
      </c>
      <c r="E1325" s="37" t="str">
        <f t="shared" si="60"/>
        <v/>
      </c>
      <c r="F1325" s="39" t="str">
        <f t="shared" si="61"/>
        <v>山梨県小菅村</v>
      </c>
      <c r="G1325" s="3">
        <v>1348</v>
      </c>
      <c r="H1325" s="37" t="s">
        <v>1593</v>
      </c>
      <c r="I1325" s="37" t="s">
        <v>574</v>
      </c>
      <c r="J1325" s="37" t="s">
        <v>380</v>
      </c>
      <c r="K1325" s="37" t="s">
        <v>376</v>
      </c>
      <c r="L1325" t="str">
        <f t="shared" si="62"/>
        <v>山梨県小菅村</v>
      </c>
    </row>
    <row r="1326" spans="1:12">
      <c r="A1326" s="42">
        <v>19</v>
      </c>
      <c r="B1326" s="37" t="s">
        <v>1541</v>
      </c>
      <c r="C1326" s="37" t="s">
        <v>1569</v>
      </c>
      <c r="D1326" s="37" t="s">
        <v>1569</v>
      </c>
      <c r="E1326" s="37" t="str">
        <f t="shared" si="60"/>
        <v/>
      </c>
      <c r="F1326" s="39" t="str">
        <f t="shared" si="61"/>
        <v>山梨県昭和町</v>
      </c>
      <c r="G1326" s="3">
        <v>1321</v>
      </c>
      <c r="H1326" s="37" t="s">
        <v>1569</v>
      </c>
      <c r="I1326" s="37" t="s">
        <v>849</v>
      </c>
      <c r="J1326" s="37" t="s">
        <v>740</v>
      </c>
      <c r="K1326" s="37" t="s">
        <v>378</v>
      </c>
      <c r="L1326" t="str">
        <f t="shared" si="62"/>
        <v>山梨県昭和町</v>
      </c>
    </row>
    <row r="1327" spans="1:12">
      <c r="A1327" s="42">
        <v>19</v>
      </c>
      <c r="B1327" s="37" t="s">
        <v>1541</v>
      </c>
      <c r="C1327" s="37" t="s">
        <v>4365</v>
      </c>
      <c r="D1327" s="37" t="s">
        <v>4366</v>
      </c>
      <c r="E1327" s="37" t="str">
        <f t="shared" si="60"/>
        <v/>
      </c>
      <c r="F1327" s="39" t="str">
        <f t="shared" si="61"/>
        <v>山梨県上野原市</v>
      </c>
      <c r="G1327" s="3">
        <v>1338</v>
      </c>
      <c r="H1327" s="37" t="s">
        <v>5656</v>
      </c>
      <c r="I1327" s="37" t="s">
        <v>849</v>
      </c>
      <c r="J1327" s="37" t="s">
        <v>380</v>
      </c>
      <c r="K1327" s="37" t="s">
        <v>378</v>
      </c>
      <c r="L1327" t="str">
        <f t="shared" si="62"/>
        <v>山梨県上野原市</v>
      </c>
    </row>
    <row r="1328" spans="1:12">
      <c r="A1328" s="42">
        <v>19</v>
      </c>
      <c r="B1328" s="37" t="s">
        <v>1541</v>
      </c>
      <c r="C1328" s="37" t="s">
        <v>4365</v>
      </c>
      <c r="D1328" s="37" t="s">
        <v>4367</v>
      </c>
      <c r="E1328" s="37" t="str">
        <f t="shared" si="60"/>
        <v/>
      </c>
      <c r="F1328" s="39" t="str">
        <f t="shared" si="61"/>
        <v>山梨県上野原市</v>
      </c>
      <c r="G1328" s="3">
        <v>1347</v>
      </c>
      <c r="H1328" s="37" t="s">
        <v>1592</v>
      </c>
      <c r="I1328" s="37" t="s">
        <v>849</v>
      </c>
      <c r="J1328" s="37" t="s">
        <v>380</v>
      </c>
      <c r="K1328" s="37" t="s">
        <v>378</v>
      </c>
      <c r="L1328" t="str">
        <f t="shared" si="62"/>
        <v>山梨県上野原市</v>
      </c>
    </row>
    <row r="1329" spans="1:12">
      <c r="A1329" s="42">
        <v>19</v>
      </c>
      <c r="B1329" s="37" t="s">
        <v>1541</v>
      </c>
      <c r="C1329" s="37" t="s">
        <v>4458</v>
      </c>
      <c r="D1329" s="37" t="s">
        <v>4459</v>
      </c>
      <c r="E1329" s="37" t="str">
        <f t="shared" si="60"/>
        <v/>
      </c>
      <c r="F1329" s="39" t="str">
        <f t="shared" si="61"/>
        <v>山梨県身延町</v>
      </c>
      <c r="G1329" s="3">
        <v>1310</v>
      </c>
      <c r="H1329" s="37" t="s">
        <v>5657</v>
      </c>
      <c r="I1329" s="37" t="s">
        <v>849</v>
      </c>
      <c r="J1329" s="37" t="s">
        <v>740</v>
      </c>
      <c r="K1329" s="37" t="s">
        <v>378</v>
      </c>
      <c r="L1329" t="str">
        <f t="shared" si="62"/>
        <v>山梨県身延町</v>
      </c>
    </row>
    <row r="1330" spans="1:12">
      <c r="A1330" s="42">
        <v>19</v>
      </c>
      <c r="B1330" s="37" t="s">
        <v>1541</v>
      </c>
      <c r="C1330" s="37" t="s">
        <v>4458</v>
      </c>
      <c r="D1330" s="37"/>
      <c r="E1330" s="37" t="str">
        <f t="shared" si="60"/>
        <v>身延町</v>
      </c>
      <c r="F1330" s="39" t="str">
        <f t="shared" si="61"/>
        <v>山梨県身延町</v>
      </c>
      <c r="G1330" s="3">
        <v>1315</v>
      </c>
      <c r="H1330" s="37" t="s">
        <v>1567</v>
      </c>
      <c r="I1330" s="37" t="s">
        <v>849</v>
      </c>
      <c r="J1330" s="37" t="s">
        <v>740</v>
      </c>
      <c r="K1330" s="37" t="s">
        <v>378</v>
      </c>
      <c r="L1330" t="str">
        <f t="shared" si="62"/>
        <v>山梨県身延町</v>
      </c>
    </row>
    <row r="1331" spans="1:12">
      <c r="A1331" s="42">
        <v>19</v>
      </c>
      <c r="B1331" s="37" t="s">
        <v>1541</v>
      </c>
      <c r="C1331" s="37" t="s">
        <v>4458</v>
      </c>
      <c r="D1331" s="37" t="s">
        <v>4460</v>
      </c>
      <c r="E1331" s="37" t="str">
        <f t="shared" si="60"/>
        <v/>
      </c>
      <c r="F1331" s="39" t="str">
        <f t="shared" si="61"/>
        <v>山梨県身延町</v>
      </c>
      <c r="G1331" s="3">
        <v>1313</v>
      </c>
      <c r="H1331" s="37" t="s">
        <v>1565</v>
      </c>
      <c r="I1331" s="37" t="s">
        <v>849</v>
      </c>
      <c r="J1331" s="37" t="s">
        <v>740</v>
      </c>
      <c r="K1331" s="37" t="s">
        <v>378</v>
      </c>
      <c r="L1331" t="str">
        <f t="shared" si="62"/>
        <v>山梨県身延町</v>
      </c>
    </row>
    <row r="1332" spans="1:12">
      <c r="A1332" s="42">
        <v>19</v>
      </c>
      <c r="B1332" s="37" t="s">
        <v>1541</v>
      </c>
      <c r="C1332" s="37" t="s">
        <v>1586</v>
      </c>
      <c r="D1332" s="37" t="s">
        <v>1586</v>
      </c>
      <c r="E1332" s="37" t="str">
        <f t="shared" si="60"/>
        <v/>
      </c>
      <c r="F1332" s="39" t="str">
        <f t="shared" si="61"/>
        <v>山梨県西桂町</v>
      </c>
      <c r="G1332" s="3">
        <v>1340</v>
      </c>
      <c r="H1332" s="37" t="s">
        <v>1586</v>
      </c>
      <c r="I1332" s="37" t="s">
        <v>377</v>
      </c>
      <c r="J1332" s="37" t="s">
        <v>380</v>
      </c>
      <c r="K1332" s="37" t="s">
        <v>946</v>
      </c>
      <c r="L1332" t="str">
        <f t="shared" si="62"/>
        <v>山梨県西桂町</v>
      </c>
    </row>
    <row r="1333" spans="1:12">
      <c r="A1333" s="42">
        <v>19</v>
      </c>
      <c r="B1333" s="37" t="s">
        <v>1541</v>
      </c>
      <c r="C1333" s="37" t="s">
        <v>1566</v>
      </c>
      <c r="D1333" s="37" t="s">
        <v>1566</v>
      </c>
      <c r="E1333" s="37" t="str">
        <f t="shared" si="60"/>
        <v/>
      </c>
      <c r="F1333" s="39" t="str">
        <f t="shared" si="61"/>
        <v>山梨県早川町</v>
      </c>
      <c r="G1333" s="3">
        <v>1314</v>
      </c>
      <c r="H1333" s="37" t="s">
        <v>1566</v>
      </c>
      <c r="I1333" s="37" t="s">
        <v>849</v>
      </c>
      <c r="J1333" s="37" t="s">
        <v>740</v>
      </c>
      <c r="K1333" s="37" t="s">
        <v>384</v>
      </c>
      <c r="L1333" t="str">
        <f t="shared" si="62"/>
        <v>山梨県早川町</v>
      </c>
    </row>
    <row r="1334" spans="1:12">
      <c r="A1334" s="42">
        <v>19</v>
      </c>
      <c r="B1334" s="37" t="s">
        <v>1541</v>
      </c>
      <c r="C1334" s="37" t="s">
        <v>1545</v>
      </c>
      <c r="D1334" s="37" t="s">
        <v>1545</v>
      </c>
      <c r="E1334" s="37" t="str">
        <f t="shared" si="60"/>
        <v/>
      </c>
      <c r="F1334" s="39" t="str">
        <f t="shared" si="61"/>
        <v>山梨県大月市</v>
      </c>
      <c r="G1334" s="3">
        <v>1290</v>
      </c>
      <c r="H1334" s="37" t="s">
        <v>1545</v>
      </c>
      <c r="I1334" s="37" t="s">
        <v>849</v>
      </c>
      <c r="J1334" s="37" t="s">
        <v>380</v>
      </c>
      <c r="K1334" s="37" t="s">
        <v>384</v>
      </c>
      <c r="L1334" t="str">
        <f t="shared" si="62"/>
        <v>山梨県大月市</v>
      </c>
    </row>
    <row r="1335" spans="1:12">
      <c r="A1335" s="42">
        <v>19</v>
      </c>
      <c r="B1335" s="37" t="s">
        <v>1541</v>
      </c>
      <c r="C1335" s="37" t="s">
        <v>1594</v>
      </c>
      <c r="D1335" s="37"/>
      <c r="E1335" s="37" t="str">
        <f t="shared" si="60"/>
        <v>丹波山村</v>
      </c>
      <c r="F1335" s="39" t="str">
        <f t="shared" si="61"/>
        <v>山梨県丹波山村</v>
      </c>
      <c r="G1335" s="3">
        <v>1349</v>
      </c>
      <c r="H1335" s="37" t="s">
        <v>1594</v>
      </c>
      <c r="I1335" s="37" t="s">
        <v>574</v>
      </c>
      <c r="J1335" s="37" t="s">
        <v>380</v>
      </c>
      <c r="K1335" s="37" t="s">
        <v>376</v>
      </c>
      <c r="L1335" t="str">
        <f t="shared" si="62"/>
        <v>山梨県丹波山村</v>
      </c>
    </row>
    <row r="1336" spans="1:12">
      <c r="A1336" s="42">
        <v>19</v>
      </c>
      <c r="B1336" s="37" t="s">
        <v>1541</v>
      </c>
      <c r="C1336" s="37" t="s">
        <v>4561</v>
      </c>
      <c r="D1336" s="37" t="s">
        <v>4897</v>
      </c>
      <c r="E1336" s="37" t="str">
        <f t="shared" si="60"/>
        <v/>
      </c>
      <c r="F1336" s="39" t="str">
        <f t="shared" si="61"/>
        <v>山梨県中央市</v>
      </c>
      <c r="G1336" s="3">
        <v>1320</v>
      </c>
      <c r="H1336" s="37" t="s">
        <v>5658</v>
      </c>
      <c r="I1336" s="37" t="s">
        <v>849</v>
      </c>
      <c r="J1336" s="37" t="s">
        <v>740</v>
      </c>
      <c r="K1336" s="37" t="s">
        <v>378</v>
      </c>
      <c r="L1336" t="str">
        <f t="shared" si="62"/>
        <v>山梨県中央市</v>
      </c>
    </row>
    <row r="1337" spans="1:12">
      <c r="A1337" s="42">
        <v>19</v>
      </c>
      <c r="B1337" s="37" t="s">
        <v>1541</v>
      </c>
      <c r="C1337" s="37" t="s">
        <v>4561</v>
      </c>
      <c r="D1337" s="37" t="s">
        <v>4898</v>
      </c>
      <c r="E1337" s="37" t="str">
        <f t="shared" si="60"/>
        <v/>
      </c>
      <c r="F1337" s="39" t="str">
        <f t="shared" si="61"/>
        <v>山梨県中央市</v>
      </c>
      <c r="G1337" s="3">
        <v>1322</v>
      </c>
      <c r="H1337" s="37" t="s">
        <v>1570</v>
      </c>
      <c r="I1337" s="37" t="s">
        <v>849</v>
      </c>
      <c r="J1337" s="37" t="s">
        <v>740</v>
      </c>
      <c r="K1337" s="37" t="s">
        <v>378</v>
      </c>
      <c r="L1337" t="str">
        <f t="shared" si="62"/>
        <v>山梨県中央市</v>
      </c>
    </row>
    <row r="1338" spans="1:12">
      <c r="A1338" s="42">
        <v>19</v>
      </c>
      <c r="B1338" s="37" t="s">
        <v>1541</v>
      </c>
      <c r="C1338" s="37" t="s">
        <v>4561</v>
      </c>
      <c r="D1338" s="37" t="s">
        <v>4899</v>
      </c>
      <c r="E1338" s="37" t="str">
        <f t="shared" si="60"/>
        <v/>
      </c>
      <c r="F1338" s="39" t="str">
        <f t="shared" si="61"/>
        <v>山梨県中央市</v>
      </c>
      <c r="G1338" s="3">
        <v>1304</v>
      </c>
      <c r="H1338" s="37" t="s">
        <v>1558</v>
      </c>
      <c r="I1338" s="37" t="s">
        <v>849</v>
      </c>
      <c r="J1338" s="37" t="s">
        <v>740</v>
      </c>
      <c r="K1338" s="37" t="s">
        <v>378</v>
      </c>
      <c r="L1338" t="str">
        <f t="shared" si="62"/>
        <v>山梨県中央市</v>
      </c>
    </row>
    <row r="1339" spans="1:12">
      <c r="A1339" s="42">
        <v>19</v>
      </c>
      <c r="B1339" s="37" t="s">
        <v>1541</v>
      </c>
      <c r="C1339" s="37" t="s">
        <v>4586</v>
      </c>
      <c r="D1339" s="37" t="s">
        <v>4979</v>
      </c>
      <c r="E1339" s="37" t="str">
        <f t="shared" si="60"/>
        <v/>
      </c>
      <c r="F1339" s="39" t="str">
        <f t="shared" si="61"/>
        <v>山梨県笛吹市</v>
      </c>
      <c r="G1339" s="3">
        <v>1303</v>
      </c>
      <c r="H1339" s="37" t="s">
        <v>1557</v>
      </c>
      <c r="I1339" s="37" t="s">
        <v>574</v>
      </c>
      <c r="J1339" s="37" t="s">
        <v>740</v>
      </c>
      <c r="K1339" s="37" t="s">
        <v>378</v>
      </c>
      <c r="L1339" t="str">
        <f t="shared" si="62"/>
        <v>山梨県笛吹市</v>
      </c>
    </row>
    <row r="1340" spans="1:12">
      <c r="A1340" s="42">
        <v>19</v>
      </c>
      <c r="B1340" s="37" t="s">
        <v>1541</v>
      </c>
      <c r="C1340" s="37" t="s">
        <v>4586</v>
      </c>
      <c r="D1340" s="37" t="s">
        <v>1238</v>
      </c>
      <c r="E1340" s="37" t="str">
        <f t="shared" si="60"/>
        <v/>
      </c>
      <c r="F1340" s="39" t="str">
        <f t="shared" si="61"/>
        <v>山梨県笛吹市</v>
      </c>
      <c r="G1340" s="3">
        <v>1299</v>
      </c>
      <c r="H1340" s="37" t="s">
        <v>5659</v>
      </c>
      <c r="I1340" s="37" t="s">
        <v>849</v>
      </c>
      <c r="J1340" s="37" t="s">
        <v>740</v>
      </c>
      <c r="K1340" s="37" t="s">
        <v>384</v>
      </c>
      <c r="L1340" t="str">
        <f t="shared" si="62"/>
        <v>山梨県笛吹市</v>
      </c>
    </row>
    <row r="1341" spans="1:12">
      <c r="A1341" s="42">
        <v>19</v>
      </c>
      <c r="B1341" s="37" t="s">
        <v>1541</v>
      </c>
      <c r="C1341" s="37" t="s">
        <v>4586</v>
      </c>
      <c r="D1341" s="37" t="s">
        <v>4980</v>
      </c>
      <c r="E1341" s="37" t="str">
        <f t="shared" si="60"/>
        <v/>
      </c>
      <c r="F1341" s="39" t="str">
        <f t="shared" si="61"/>
        <v>山梨県笛吹市</v>
      </c>
      <c r="G1341" s="3">
        <v>1301</v>
      </c>
      <c r="H1341" s="37" t="s">
        <v>1555</v>
      </c>
      <c r="I1341" s="37" t="s">
        <v>849</v>
      </c>
      <c r="J1341" s="37" t="s">
        <v>740</v>
      </c>
      <c r="K1341" s="37" t="s">
        <v>384</v>
      </c>
      <c r="L1341" t="str">
        <f t="shared" si="62"/>
        <v>山梨県笛吹市</v>
      </c>
    </row>
    <row r="1342" spans="1:12">
      <c r="A1342" s="42">
        <v>19</v>
      </c>
      <c r="B1342" s="37" t="s">
        <v>1541</v>
      </c>
      <c r="C1342" s="37" t="s">
        <v>4586</v>
      </c>
      <c r="D1342" s="37" t="s">
        <v>4981</v>
      </c>
      <c r="E1342" s="37" t="str">
        <f t="shared" si="60"/>
        <v/>
      </c>
      <c r="F1342" s="39" t="str">
        <f t="shared" si="61"/>
        <v>山梨県笛吹市</v>
      </c>
      <c r="G1342" s="3">
        <v>1298</v>
      </c>
      <c r="H1342" s="37" t="s">
        <v>1553</v>
      </c>
      <c r="I1342" s="37" t="s">
        <v>849</v>
      </c>
      <c r="J1342" s="37" t="s">
        <v>740</v>
      </c>
      <c r="K1342" s="37" t="s">
        <v>384</v>
      </c>
      <c r="L1342" t="str">
        <f t="shared" si="62"/>
        <v>山梨県笛吹市</v>
      </c>
    </row>
    <row r="1343" spans="1:12">
      <c r="A1343" s="42">
        <v>19</v>
      </c>
      <c r="B1343" s="37" t="s">
        <v>1541</v>
      </c>
      <c r="C1343" s="37" t="s">
        <v>4586</v>
      </c>
      <c r="D1343" s="37" t="s">
        <v>4982</v>
      </c>
      <c r="E1343" s="37" t="str">
        <f t="shared" si="60"/>
        <v/>
      </c>
      <c r="F1343" s="39" t="str">
        <f t="shared" si="61"/>
        <v>山梨県笛吹市</v>
      </c>
      <c r="G1343" s="3">
        <v>1292</v>
      </c>
      <c r="H1343" s="37" t="s">
        <v>1548</v>
      </c>
      <c r="I1343" s="37" t="s">
        <v>849</v>
      </c>
      <c r="J1343" s="37" t="s">
        <v>740</v>
      </c>
      <c r="K1343" s="37" t="s">
        <v>378</v>
      </c>
      <c r="L1343" t="str">
        <f t="shared" si="62"/>
        <v>山梨県笛吹市</v>
      </c>
    </row>
    <row r="1344" spans="1:12">
      <c r="A1344" s="42">
        <v>19</v>
      </c>
      <c r="B1344" s="37" t="s">
        <v>1541</v>
      </c>
      <c r="C1344" s="37" t="s">
        <v>4586</v>
      </c>
      <c r="D1344" s="37" t="s">
        <v>4983</v>
      </c>
      <c r="E1344" s="37" t="str">
        <f t="shared" si="60"/>
        <v/>
      </c>
      <c r="F1344" s="39" t="str">
        <f t="shared" si="61"/>
        <v>山梨県笛吹市</v>
      </c>
      <c r="G1344" s="3">
        <v>1297</v>
      </c>
      <c r="H1344" s="37" t="s">
        <v>1552</v>
      </c>
      <c r="I1344" s="37" t="s">
        <v>849</v>
      </c>
      <c r="J1344" s="37" t="s">
        <v>740</v>
      </c>
      <c r="K1344" s="37" t="s">
        <v>378</v>
      </c>
      <c r="L1344" t="str">
        <f t="shared" si="62"/>
        <v>山梨県笛吹市</v>
      </c>
    </row>
    <row r="1345" spans="1:12">
      <c r="A1345" s="42">
        <v>19</v>
      </c>
      <c r="B1345" s="37" t="s">
        <v>1541</v>
      </c>
      <c r="C1345" s="37" t="s">
        <v>4586</v>
      </c>
      <c r="D1345" s="37" t="s">
        <v>4984</v>
      </c>
      <c r="E1345" s="37" t="str">
        <f t="shared" si="60"/>
        <v/>
      </c>
      <c r="F1345" s="39" t="str">
        <f t="shared" si="61"/>
        <v>山梨県笛吹市</v>
      </c>
      <c r="G1345" s="3">
        <v>1300</v>
      </c>
      <c r="H1345" s="37" t="s">
        <v>1554</v>
      </c>
      <c r="I1345" s="37" t="s">
        <v>849</v>
      </c>
      <c r="J1345" s="37" t="s">
        <v>740</v>
      </c>
      <c r="K1345" s="37" t="s">
        <v>384</v>
      </c>
      <c r="L1345" t="str">
        <f t="shared" si="62"/>
        <v>山梨県笛吹市</v>
      </c>
    </row>
    <row r="1346" spans="1:12">
      <c r="A1346" s="42">
        <v>19</v>
      </c>
      <c r="B1346" s="37" t="s">
        <v>1541</v>
      </c>
      <c r="C1346" s="37" t="s">
        <v>1543</v>
      </c>
      <c r="D1346" s="37" t="s">
        <v>1543</v>
      </c>
      <c r="E1346" s="37" t="str">
        <f t="shared" si="60"/>
        <v/>
      </c>
      <c r="F1346" s="39" t="str">
        <f t="shared" si="61"/>
        <v>山梨県都留市</v>
      </c>
      <c r="G1346" s="3">
        <v>1288</v>
      </c>
      <c r="H1346" s="37" t="s">
        <v>1543</v>
      </c>
      <c r="I1346" s="37" t="s">
        <v>574</v>
      </c>
      <c r="J1346" s="37" t="s">
        <v>380</v>
      </c>
      <c r="K1346" s="37" t="s">
        <v>378</v>
      </c>
      <c r="L1346" t="str">
        <f t="shared" si="62"/>
        <v>山梨県都留市</v>
      </c>
    </row>
    <row r="1347" spans="1:12">
      <c r="A1347" s="42">
        <v>19</v>
      </c>
      <c r="B1347" s="37" t="s">
        <v>1541</v>
      </c>
      <c r="C1347" s="37" t="s">
        <v>1585</v>
      </c>
      <c r="D1347" s="37" t="s">
        <v>1585</v>
      </c>
      <c r="E1347" s="37" t="str">
        <f t="shared" ref="E1347:E1410" si="63">IF(D1347="",C1347,"")</f>
        <v/>
      </c>
      <c r="F1347" s="39" t="str">
        <f t="shared" ref="F1347:F1410" si="64">B1347&amp;C1347</f>
        <v>山梨県道志村</v>
      </c>
      <c r="G1347" s="3">
        <v>1339</v>
      </c>
      <c r="H1347" s="37" t="s">
        <v>1585</v>
      </c>
      <c r="I1347" s="37" t="s">
        <v>849</v>
      </c>
      <c r="J1347" s="37" t="s">
        <v>380</v>
      </c>
      <c r="K1347" s="37" t="s">
        <v>384</v>
      </c>
      <c r="L1347" t="str">
        <f t="shared" ref="L1347:L1410" si="65">F1347</f>
        <v>山梨県道志村</v>
      </c>
    </row>
    <row r="1348" spans="1:12">
      <c r="A1348" s="42">
        <v>19</v>
      </c>
      <c r="B1348" s="37" t="s">
        <v>1541</v>
      </c>
      <c r="C1348" s="37" t="s">
        <v>4624</v>
      </c>
      <c r="D1348" s="37" t="s">
        <v>5077</v>
      </c>
      <c r="E1348" s="37" t="str">
        <f t="shared" si="63"/>
        <v/>
      </c>
      <c r="F1348" s="39" t="str">
        <f t="shared" si="64"/>
        <v>山梨県南アルプス市</v>
      </c>
      <c r="G1348" s="3">
        <v>1325</v>
      </c>
      <c r="H1348" s="37" t="s">
        <v>5660</v>
      </c>
      <c r="I1348" s="37" t="s">
        <v>849</v>
      </c>
      <c r="J1348" s="37" t="s">
        <v>1547</v>
      </c>
      <c r="K1348" s="37" t="s">
        <v>384</v>
      </c>
      <c r="L1348" t="str">
        <f t="shared" si="65"/>
        <v>山梨県南アルプス市</v>
      </c>
    </row>
    <row r="1349" spans="1:12">
      <c r="A1349" s="42">
        <v>19</v>
      </c>
      <c r="B1349" s="37" t="s">
        <v>1541</v>
      </c>
      <c r="C1349" s="37" t="s">
        <v>4624</v>
      </c>
      <c r="D1349" s="37" t="s">
        <v>5078</v>
      </c>
      <c r="E1349" s="37" t="str">
        <f t="shared" si="63"/>
        <v/>
      </c>
      <c r="F1349" s="39" t="str">
        <f t="shared" si="64"/>
        <v>山梨県南アルプス市</v>
      </c>
      <c r="G1349" s="3">
        <v>1327</v>
      </c>
      <c r="H1349" s="37" t="s">
        <v>1574</v>
      </c>
      <c r="I1349" s="37" t="s">
        <v>849</v>
      </c>
      <c r="J1349" s="37" t="s">
        <v>740</v>
      </c>
      <c r="K1349" s="37" t="s">
        <v>378</v>
      </c>
      <c r="L1349" t="str">
        <f t="shared" si="65"/>
        <v>山梨県南アルプス市</v>
      </c>
    </row>
    <row r="1350" spans="1:12">
      <c r="A1350" s="42">
        <v>19</v>
      </c>
      <c r="B1350" s="37" t="s">
        <v>1541</v>
      </c>
      <c r="C1350" s="37" t="s">
        <v>4624</v>
      </c>
      <c r="D1350" s="37" t="s">
        <v>3848</v>
      </c>
      <c r="E1350" s="37" t="str">
        <f t="shared" si="63"/>
        <v/>
      </c>
      <c r="F1350" s="39" t="str">
        <f t="shared" si="64"/>
        <v>山梨県南アルプス市</v>
      </c>
      <c r="G1350" s="3">
        <v>1328</v>
      </c>
      <c r="H1350" s="37" t="s">
        <v>1575</v>
      </c>
      <c r="I1350" s="37" t="s">
        <v>849</v>
      </c>
      <c r="J1350" s="37" t="s">
        <v>740</v>
      </c>
      <c r="K1350" s="37" t="s">
        <v>378</v>
      </c>
      <c r="L1350" t="str">
        <f t="shared" si="65"/>
        <v>山梨県南アルプス市</v>
      </c>
    </row>
    <row r="1351" spans="1:12">
      <c r="A1351" s="42">
        <v>19</v>
      </c>
      <c r="B1351" s="37" t="s">
        <v>1541</v>
      </c>
      <c r="C1351" s="37" t="s">
        <v>4624</v>
      </c>
      <c r="D1351" s="37" t="s">
        <v>5079</v>
      </c>
      <c r="E1351" s="37" t="str">
        <f t="shared" si="63"/>
        <v/>
      </c>
      <c r="F1351" s="39" t="str">
        <f t="shared" si="64"/>
        <v>山梨県南アルプス市</v>
      </c>
      <c r="G1351" s="3">
        <v>1326</v>
      </c>
      <c r="H1351" s="37" t="s">
        <v>1573</v>
      </c>
      <c r="I1351" s="37" t="s">
        <v>849</v>
      </c>
      <c r="J1351" s="37" t="s">
        <v>740</v>
      </c>
      <c r="K1351" s="37" t="s">
        <v>378</v>
      </c>
      <c r="L1351" t="str">
        <f t="shared" si="65"/>
        <v>山梨県南アルプス市</v>
      </c>
    </row>
    <row r="1352" spans="1:12">
      <c r="A1352" s="42">
        <v>19</v>
      </c>
      <c r="B1352" s="37" t="s">
        <v>1541</v>
      </c>
      <c r="C1352" s="37" t="s">
        <v>4624</v>
      </c>
      <c r="D1352" s="37" t="s">
        <v>5080</v>
      </c>
      <c r="E1352" s="37" t="str">
        <f t="shared" si="63"/>
        <v/>
      </c>
      <c r="F1352" s="39" t="str">
        <f t="shared" si="64"/>
        <v>山梨県南アルプス市</v>
      </c>
      <c r="G1352" s="3">
        <v>1324</v>
      </c>
      <c r="H1352" s="37" t="s">
        <v>1572</v>
      </c>
      <c r="I1352" s="37" t="s">
        <v>849</v>
      </c>
      <c r="J1352" s="37" t="s">
        <v>1547</v>
      </c>
      <c r="K1352" s="37" t="s">
        <v>378</v>
      </c>
      <c r="L1352" t="str">
        <f t="shared" si="65"/>
        <v>山梨県南アルプス市</v>
      </c>
    </row>
    <row r="1353" spans="1:12">
      <c r="A1353" s="42">
        <v>19</v>
      </c>
      <c r="B1353" s="37" t="s">
        <v>1541</v>
      </c>
      <c r="C1353" s="37" t="s">
        <v>4624</v>
      </c>
      <c r="D1353" s="37" t="s">
        <v>5081</v>
      </c>
      <c r="E1353" s="37" t="str">
        <f t="shared" si="63"/>
        <v/>
      </c>
      <c r="F1353" s="39" t="str">
        <f t="shared" si="64"/>
        <v>山梨県南アルプス市</v>
      </c>
      <c r="G1353" s="3">
        <v>1323</v>
      </c>
      <c r="H1353" s="37" t="s">
        <v>1571</v>
      </c>
      <c r="I1353" s="37" t="s">
        <v>849</v>
      </c>
      <c r="J1353" s="37" t="s">
        <v>740</v>
      </c>
      <c r="K1353" s="37" t="s">
        <v>378</v>
      </c>
      <c r="L1353" t="str">
        <f t="shared" si="65"/>
        <v>山梨県南アルプス市</v>
      </c>
    </row>
    <row r="1354" spans="1:12">
      <c r="A1354" s="42">
        <v>19</v>
      </c>
      <c r="B1354" s="37" t="s">
        <v>1541</v>
      </c>
      <c r="C1354" s="37" t="s">
        <v>3266</v>
      </c>
      <c r="D1354" s="37"/>
      <c r="E1354" s="37" t="str">
        <f t="shared" si="63"/>
        <v>南部町</v>
      </c>
      <c r="F1354" s="39" t="str">
        <f t="shared" si="64"/>
        <v>山梨県南部町</v>
      </c>
      <c r="G1354" s="3">
        <v>1316</v>
      </c>
      <c r="H1354" s="37" t="s">
        <v>5664</v>
      </c>
      <c r="I1354" s="37" t="s">
        <v>849</v>
      </c>
      <c r="J1354" s="37" t="s">
        <v>380</v>
      </c>
      <c r="K1354" s="37" t="s">
        <v>376</v>
      </c>
      <c r="L1354" t="str">
        <f t="shared" si="65"/>
        <v>山梨県南部町</v>
      </c>
    </row>
    <row r="1355" spans="1:12">
      <c r="A1355" s="42">
        <v>19</v>
      </c>
      <c r="B1355" s="37" t="s">
        <v>1541</v>
      </c>
      <c r="C1355" s="37" t="s">
        <v>3266</v>
      </c>
      <c r="D1355" s="37" t="s">
        <v>5137</v>
      </c>
      <c r="E1355" s="37" t="str">
        <f t="shared" si="63"/>
        <v/>
      </c>
      <c r="F1355" s="39" t="str">
        <f t="shared" si="64"/>
        <v>山梨県南部町</v>
      </c>
      <c r="G1355" s="3">
        <v>1317</v>
      </c>
      <c r="H1355" s="37" t="s">
        <v>5665</v>
      </c>
      <c r="I1355" s="37" t="s">
        <v>945</v>
      </c>
      <c r="J1355" s="37" t="s">
        <v>380</v>
      </c>
      <c r="K1355" s="37" t="s">
        <v>946</v>
      </c>
      <c r="L1355" t="str">
        <f t="shared" si="65"/>
        <v>山梨県南部町</v>
      </c>
    </row>
    <row r="1356" spans="1:12">
      <c r="A1356" s="42">
        <v>19</v>
      </c>
      <c r="B1356" s="37" t="s">
        <v>1541</v>
      </c>
      <c r="C1356" s="37" t="s">
        <v>1546</v>
      </c>
      <c r="D1356" s="37" t="s">
        <v>1546</v>
      </c>
      <c r="E1356" s="37" t="str">
        <f t="shared" si="63"/>
        <v/>
      </c>
      <c r="F1356" s="39" t="str">
        <f t="shared" si="64"/>
        <v>山梨県韮崎市</v>
      </c>
      <c r="G1356" s="3">
        <v>1291</v>
      </c>
      <c r="H1356" s="37" t="s">
        <v>1546</v>
      </c>
      <c r="I1356" s="37" t="s">
        <v>849</v>
      </c>
      <c r="J1356" s="37" t="s">
        <v>1547</v>
      </c>
      <c r="K1356" s="37" t="s">
        <v>384</v>
      </c>
      <c r="L1356" t="str">
        <f t="shared" si="65"/>
        <v>山梨県韮崎市</v>
      </c>
    </row>
    <row r="1357" spans="1:12">
      <c r="A1357" s="42">
        <v>19</v>
      </c>
      <c r="B1357" s="37" t="s">
        <v>1541</v>
      </c>
      <c r="C1357" s="37" t="s">
        <v>1587</v>
      </c>
      <c r="D1357" s="37" t="s">
        <v>1587</v>
      </c>
      <c r="E1357" s="37" t="str">
        <f t="shared" si="63"/>
        <v/>
      </c>
      <c r="F1357" s="39" t="str">
        <f t="shared" si="64"/>
        <v>山梨県忍野村</v>
      </c>
      <c r="G1357" s="3">
        <v>1341</v>
      </c>
      <c r="H1357" s="37" t="s">
        <v>1587</v>
      </c>
      <c r="I1357" s="37" t="s">
        <v>377</v>
      </c>
      <c r="J1357" s="37" t="s">
        <v>380</v>
      </c>
      <c r="K1357" s="37" t="s">
        <v>946</v>
      </c>
      <c r="L1357" t="str">
        <f t="shared" si="65"/>
        <v>山梨県忍野村</v>
      </c>
    </row>
    <row r="1358" spans="1:12">
      <c r="A1358" s="42">
        <v>19</v>
      </c>
      <c r="B1358" s="37" t="s">
        <v>1541</v>
      </c>
      <c r="C1358" s="37" t="s">
        <v>4695</v>
      </c>
      <c r="D1358" s="37" t="s">
        <v>5286</v>
      </c>
      <c r="E1358" s="37" t="str">
        <f t="shared" si="63"/>
        <v/>
      </c>
      <c r="F1358" s="39" t="str">
        <f t="shared" si="64"/>
        <v>山梨県富士河口湖町</v>
      </c>
      <c r="G1358" s="3">
        <v>1343</v>
      </c>
      <c r="H1358" s="37" t="s">
        <v>5661</v>
      </c>
      <c r="I1358" s="37" t="s">
        <v>377</v>
      </c>
      <c r="J1358" s="37" t="s">
        <v>740</v>
      </c>
      <c r="K1358" s="37" t="s">
        <v>946</v>
      </c>
      <c r="L1358" t="str">
        <f t="shared" si="65"/>
        <v>山梨県富士河口湖町</v>
      </c>
    </row>
    <row r="1359" spans="1:12">
      <c r="A1359" s="42">
        <v>19</v>
      </c>
      <c r="B1359" s="37" t="s">
        <v>1541</v>
      </c>
      <c r="C1359" s="37" t="s">
        <v>4695</v>
      </c>
      <c r="D1359" s="37" t="s">
        <v>5287</v>
      </c>
      <c r="E1359" s="37" t="str">
        <f t="shared" si="63"/>
        <v/>
      </c>
      <c r="F1359" s="39" t="str">
        <f t="shared" si="64"/>
        <v>山梨県富士河口湖町</v>
      </c>
      <c r="G1359" s="3">
        <v>1344</v>
      </c>
      <c r="H1359" s="37" t="s">
        <v>1589</v>
      </c>
      <c r="I1359" s="37" t="s">
        <v>574</v>
      </c>
      <c r="J1359" s="37" t="s">
        <v>740</v>
      </c>
      <c r="K1359" s="37" t="s">
        <v>378</v>
      </c>
      <c r="L1359" t="str">
        <f t="shared" si="65"/>
        <v>山梨県富士河口湖町</v>
      </c>
    </row>
    <row r="1360" spans="1:12">
      <c r="A1360" s="42">
        <v>19</v>
      </c>
      <c r="B1360" s="37" t="s">
        <v>1541</v>
      </c>
      <c r="C1360" s="37" t="s">
        <v>4695</v>
      </c>
      <c r="D1360" s="37" t="s">
        <v>3910</v>
      </c>
      <c r="E1360" s="37" t="str">
        <f t="shared" si="63"/>
        <v/>
      </c>
      <c r="F1360" s="39" t="str">
        <f t="shared" si="64"/>
        <v>山梨県富士河口湖町</v>
      </c>
      <c r="G1360" s="3">
        <v>1306</v>
      </c>
      <c r="H1360" s="37" t="s">
        <v>1560</v>
      </c>
      <c r="I1360" s="37" t="s">
        <v>574</v>
      </c>
      <c r="J1360" s="37" t="s">
        <v>740</v>
      </c>
      <c r="K1360" s="37" t="s">
        <v>378</v>
      </c>
      <c r="L1360" t="str">
        <f t="shared" si="65"/>
        <v>山梨県富士河口湖町</v>
      </c>
    </row>
    <row r="1361" spans="1:12">
      <c r="A1361" s="42">
        <v>19</v>
      </c>
      <c r="B1361" s="37" t="s">
        <v>1541</v>
      </c>
      <c r="C1361" s="37" t="s">
        <v>4695</v>
      </c>
      <c r="D1361" s="37" t="s">
        <v>5288</v>
      </c>
      <c r="E1361" s="37" t="str">
        <f t="shared" si="63"/>
        <v/>
      </c>
      <c r="F1361" s="39" t="str">
        <f t="shared" si="64"/>
        <v>山梨県富士河口湖町</v>
      </c>
      <c r="G1361" s="3">
        <v>1345</v>
      </c>
      <c r="H1361" s="37" t="s">
        <v>1590</v>
      </c>
      <c r="I1361" s="37" t="s">
        <v>574</v>
      </c>
      <c r="J1361" s="37" t="s">
        <v>740</v>
      </c>
      <c r="K1361" s="37" t="s">
        <v>378</v>
      </c>
      <c r="L1361" t="str">
        <f t="shared" si="65"/>
        <v>山梨県富士河口湖町</v>
      </c>
    </row>
    <row r="1362" spans="1:12">
      <c r="A1362" s="42">
        <v>19</v>
      </c>
      <c r="B1362" s="37" t="s">
        <v>1541</v>
      </c>
      <c r="C1362" s="37" t="s">
        <v>1542</v>
      </c>
      <c r="D1362" s="37"/>
      <c r="E1362" s="37" t="str">
        <f t="shared" si="63"/>
        <v>富士吉田市</v>
      </c>
      <c r="F1362" s="39" t="str">
        <f t="shared" si="64"/>
        <v>山梨県富士吉田市</v>
      </c>
      <c r="G1362" s="3">
        <v>1286</v>
      </c>
      <c r="H1362" s="37" t="s">
        <v>1542</v>
      </c>
      <c r="I1362" s="37" t="s">
        <v>377</v>
      </c>
      <c r="J1362" s="37" t="s">
        <v>380</v>
      </c>
      <c r="K1362" s="37" t="s">
        <v>946</v>
      </c>
      <c r="L1362" t="str">
        <f t="shared" si="65"/>
        <v>山梨県富士吉田市</v>
      </c>
    </row>
    <row r="1363" spans="1:12">
      <c r="A1363" s="42">
        <v>19</v>
      </c>
      <c r="B1363" s="37" t="s">
        <v>1541</v>
      </c>
      <c r="C1363" s="37" t="s">
        <v>4699</v>
      </c>
      <c r="D1363" s="37" t="s">
        <v>5290</v>
      </c>
      <c r="E1363" s="37" t="str">
        <f t="shared" si="63"/>
        <v/>
      </c>
      <c r="F1363" s="39" t="str">
        <f t="shared" si="64"/>
        <v>山梨県富士川町</v>
      </c>
      <c r="G1363" s="3">
        <v>1312</v>
      </c>
      <c r="H1363" s="37" t="s">
        <v>1564</v>
      </c>
      <c r="I1363" s="37" t="s">
        <v>849</v>
      </c>
      <c r="J1363" s="37" t="s">
        <v>740</v>
      </c>
      <c r="K1363" s="37" t="s">
        <v>378</v>
      </c>
      <c r="L1363" t="str">
        <f t="shared" si="65"/>
        <v>山梨県富士川町</v>
      </c>
    </row>
    <row r="1364" spans="1:12">
      <c r="A1364" s="42">
        <v>19</v>
      </c>
      <c r="B1364" s="37" t="s">
        <v>1541</v>
      </c>
      <c r="C1364" s="37" t="s">
        <v>4699</v>
      </c>
      <c r="D1364" s="37" t="s">
        <v>5291</v>
      </c>
      <c r="E1364" s="37" t="str">
        <f t="shared" si="63"/>
        <v/>
      </c>
      <c r="F1364" s="39" t="str">
        <f t="shared" si="64"/>
        <v>山梨県富士川町</v>
      </c>
      <c r="G1364" s="3">
        <v>1311</v>
      </c>
      <c r="H1364" s="37" t="s">
        <v>1563</v>
      </c>
      <c r="I1364" s="37" t="s">
        <v>849</v>
      </c>
      <c r="J1364" s="37" t="s">
        <v>740</v>
      </c>
      <c r="K1364" s="37" t="s">
        <v>378</v>
      </c>
      <c r="L1364" t="str">
        <f t="shared" si="65"/>
        <v>山梨県富士川町</v>
      </c>
    </row>
    <row r="1365" spans="1:12">
      <c r="A1365" s="42">
        <v>19</v>
      </c>
      <c r="B1365" s="37" t="s">
        <v>1541</v>
      </c>
      <c r="C1365" s="37" t="s">
        <v>4727</v>
      </c>
      <c r="D1365" s="37" t="s">
        <v>5344</v>
      </c>
      <c r="E1365" s="37" t="str">
        <f t="shared" si="63"/>
        <v/>
      </c>
      <c r="F1365" s="39" t="str">
        <f t="shared" si="64"/>
        <v>山梨県北杜市</v>
      </c>
      <c r="G1365" s="3">
        <v>1332</v>
      </c>
      <c r="H1365" s="37" t="s">
        <v>1579</v>
      </c>
      <c r="I1365" s="37" t="s">
        <v>574</v>
      </c>
      <c r="J1365" s="37" t="s">
        <v>740</v>
      </c>
      <c r="K1365" s="37" t="s">
        <v>378</v>
      </c>
      <c r="L1365" t="str">
        <f t="shared" si="65"/>
        <v>山梨県北杜市</v>
      </c>
    </row>
    <row r="1366" spans="1:12">
      <c r="A1366" s="42">
        <v>19</v>
      </c>
      <c r="B1366" s="37" t="s">
        <v>1541</v>
      </c>
      <c r="C1366" s="37" t="s">
        <v>4727</v>
      </c>
      <c r="D1366" s="37" t="s">
        <v>5345</v>
      </c>
      <c r="E1366" s="37" t="str">
        <f t="shared" si="63"/>
        <v/>
      </c>
      <c r="F1366" s="39" t="str">
        <f t="shared" si="64"/>
        <v>山梨県北杜市</v>
      </c>
      <c r="G1366" s="3">
        <v>1335</v>
      </c>
      <c r="H1366" s="37" t="s">
        <v>1582</v>
      </c>
      <c r="I1366" s="37" t="s">
        <v>377</v>
      </c>
      <c r="J1366" s="37" t="s">
        <v>740</v>
      </c>
      <c r="K1366" s="37" t="s">
        <v>946</v>
      </c>
      <c r="L1366" t="str">
        <f t="shared" si="65"/>
        <v>山梨県北杜市</v>
      </c>
    </row>
    <row r="1367" spans="1:12">
      <c r="A1367" s="42">
        <v>19</v>
      </c>
      <c r="B1367" s="37" t="s">
        <v>1541</v>
      </c>
      <c r="C1367" s="37" t="s">
        <v>4727</v>
      </c>
      <c r="D1367" s="37" t="s">
        <v>5346</v>
      </c>
      <c r="E1367" s="37" t="str">
        <f t="shared" si="63"/>
        <v/>
      </c>
      <c r="F1367" s="39" t="str">
        <f t="shared" si="64"/>
        <v>山梨県北杜市</v>
      </c>
      <c r="G1367" s="3">
        <v>1331</v>
      </c>
      <c r="H1367" s="37" t="s">
        <v>1578</v>
      </c>
      <c r="I1367" s="37" t="s">
        <v>574</v>
      </c>
      <c r="J1367" s="37" t="s">
        <v>740</v>
      </c>
      <c r="K1367" s="37" t="s">
        <v>378</v>
      </c>
      <c r="L1367" t="str">
        <f t="shared" si="65"/>
        <v>山梨県北杜市</v>
      </c>
    </row>
    <row r="1368" spans="1:12">
      <c r="A1368" s="42">
        <v>19</v>
      </c>
      <c r="B1368" s="37" t="s">
        <v>1541</v>
      </c>
      <c r="C1368" s="37" t="s">
        <v>4727</v>
      </c>
      <c r="D1368" s="37" t="s">
        <v>5347</v>
      </c>
      <c r="E1368" s="37" t="str">
        <f t="shared" si="63"/>
        <v/>
      </c>
      <c r="F1368" s="39" t="str">
        <f t="shared" si="64"/>
        <v>山梨県北杜市</v>
      </c>
      <c r="G1368" s="3">
        <v>1334</v>
      </c>
      <c r="H1368" s="37" t="s">
        <v>1581</v>
      </c>
      <c r="I1368" s="37" t="s">
        <v>574</v>
      </c>
      <c r="J1368" s="37" t="s">
        <v>740</v>
      </c>
      <c r="K1368" s="37" t="s">
        <v>384</v>
      </c>
      <c r="L1368" t="str">
        <f t="shared" si="65"/>
        <v>山梨県北杜市</v>
      </c>
    </row>
    <row r="1369" spans="1:12">
      <c r="A1369" s="42">
        <v>19</v>
      </c>
      <c r="B1369" s="37" t="s">
        <v>1541</v>
      </c>
      <c r="C1369" s="37" t="s">
        <v>4727</v>
      </c>
      <c r="D1369" s="37" t="s">
        <v>5348</v>
      </c>
      <c r="E1369" s="37" t="str">
        <f t="shared" si="63"/>
        <v/>
      </c>
      <c r="F1369" s="39" t="str">
        <f t="shared" si="64"/>
        <v>山梨県北杜市</v>
      </c>
      <c r="G1369" s="3">
        <v>1333</v>
      </c>
      <c r="H1369" s="37" t="s">
        <v>1580</v>
      </c>
      <c r="I1369" s="37" t="s">
        <v>574</v>
      </c>
      <c r="J1369" s="37" t="s">
        <v>740</v>
      </c>
      <c r="K1369" s="37" t="s">
        <v>378</v>
      </c>
      <c r="L1369" t="str">
        <f t="shared" si="65"/>
        <v>山梨県北杜市</v>
      </c>
    </row>
    <row r="1370" spans="1:12">
      <c r="A1370" s="42">
        <v>19</v>
      </c>
      <c r="B1370" s="37" t="s">
        <v>1541</v>
      </c>
      <c r="C1370" s="37" t="s">
        <v>4727</v>
      </c>
      <c r="D1370" s="37" t="s">
        <v>5349</v>
      </c>
      <c r="E1370" s="37" t="str">
        <f t="shared" si="63"/>
        <v/>
      </c>
      <c r="F1370" s="39" t="str">
        <f t="shared" si="64"/>
        <v>山梨県北杜市</v>
      </c>
      <c r="G1370" s="3">
        <v>1336</v>
      </c>
      <c r="H1370" s="37" t="s">
        <v>1583</v>
      </c>
      <c r="I1370" s="37" t="s">
        <v>574</v>
      </c>
      <c r="J1370" s="37" t="s">
        <v>1547</v>
      </c>
      <c r="K1370" s="37" t="s">
        <v>384</v>
      </c>
      <c r="L1370" t="str">
        <f t="shared" si="65"/>
        <v>山梨県北杜市</v>
      </c>
    </row>
    <row r="1371" spans="1:12">
      <c r="A1371" s="42">
        <v>19</v>
      </c>
      <c r="B1371" s="37" t="s">
        <v>1541</v>
      </c>
      <c r="C1371" s="37" t="s">
        <v>4727</v>
      </c>
      <c r="D1371" s="37" t="s">
        <v>5350</v>
      </c>
      <c r="E1371" s="37" t="str">
        <f t="shared" si="63"/>
        <v/>
      </c>
      <c r="F1371" s="39" t="str">
        <f t="shared" si="64"/>
        <v>山梨県北杜市</v>
      </c>
      <c r="G1371" s="3">
        <v>1337</v>
      </c>
      <c r="H1371" s="37" t="s">
        <v>1584</v>
      </c>
      <c r="I1371" s="37" t="s">
        <v>574</v>
      </c>
      <c r="J1371" s="37" t="s">
        <v>1547</v>
      </c>
      <c r="K1371" s="37" t="s">
        <v>378</v>
      </c>
      <c r="L1371" t="str">
        <f t="shared" si="65"/>
        <v>山梨県北杜市</v>
      </c>
    </row>
    <row r="1372" spans="1:12">
      <c r="A1372" s="42">
        <v>19</v>
      </c>
      <c r="B1372" s="37" t="s">
        <v>1541</v>
      </c>
      <c r="C1372" s="37" t="s">
        <v>4727</v>
      </c>
      <c r="D1372" s="37" t="s">
        <v>5351</v>
      </c>
      <c r="E1372" s="37" t="str">
        <f t="shared" si="63"/>
        <v/>
      </c>
      <c r="F1372" s="39" t="str">
        <f t="shared" si="64"/>
        <v>山梨県北杜市</v>
      </c>
      <c r="G1372" s="3">
        <v>1330</v>
      </c>
      <c r="H1372" s="37" t="s">
        <v>1577</v>
      </c>
      <c r="I1372" s="37" t="s">
        <v>849</v>
      </c>
      <c r="J1372" s="37" t="s">
        <v>740</v>
      </c>
      <c r="K1372" s="37" t="s">
        <v>384</v>
      </c>
      <c r="L1372" t="str">
        <f t="shared" si="65"/>
        <v>山梨県北杜市</v>
      </c>
    </row>
    <row r="1373" spans="1:12">
      <c r="A1373" s="42">
        <v>19</v>
      </c>
      <c r="B1373" s="37" t="s">
        <v>1541</v>
      </c>
      <c r="C1373" s="37" t="s">
        <v>1591</v>
      </c>
      <c r="D1373" s="37" t="s">
        <v>1591</v>
      </c>
      <c r="E1373" s="37" t="str">
        <f t="shared" si="63"/>
        <v/>
      </c>
      <c r="F1373" s="39" t="str">
        <f t="shared" si="64"/>
        <v>山梨県鳴沢村</v>
      </c>
      <c r="G1373" s="3">
        <v>1346</v>
      </c>
      <c r="H1373" s="37" t="s">
        <v>1591</v>
      </c>
      <c r="I1373" s="37" t="s">
        <v>574</v>
      </c>
      <c r="J1373" s="37" t="s">
        <v>380</v>
      </c>
      <c r="K1373" s="37" t="s">
        <v>378</v>
      </c>
      <c r="L1373" t="str">
        <f t="shared" si="65"/>
        <v>山梨県鳴沢村</v>
      </c>
    </row>
    <row r="1374" spans="1:12">
      <c r="A1374" s="42">
        <v>20</v>
      </c>
      <c r="B1374" s="37" t="s">
        <v>1595</v>
      </c>
      <c r="C1374" s="37" t="s">
        <v>3305</v>
      </c>
      <c r="D1374" s="37"/>
      <c r="E1374" s="37" t="str">
        <f t="shared" si="63"/>
        <v>阿智村</v>
      </c>
      <c r="F1374" s="39" t="str">
        <f t="shared" si="64"/>
        <v>長野県阿智村</v>
      </c>
      <c r="G1374" s="3">
        <v>1403</v>
      </c>
      <c r="H1374" s="37" t="s">
        <v>5523</v>
      </c>
      <c r="I1374" s="37" t="s">
        <v>574</v>
      </c>
      <c r="J1374" s="37" t="s">
        <v>380</v>
      </c>
      <c r="K1374" s="37" t="s">
        <v>376</v>
      </c>
      <c r="L1374" t="str">
        <f t="shared" si="65"/>
        <v>長野県阿智村</v>
      </c>
    </row>
    <row r="1375" spans="1:12">
      <c r="A1375" s="42">
        <v>20</v>
      </c>
      <c r="B1375" s="37" t="s">
        <v>1595</v>
      </c>
      <c r="C1375" s="37" t="s">
        <v>3305</v>
      </c>
      <c r="D1375" s="37" t="s">
        <v>3306</v>
      </c>
      <c r="E1375" s="37" t="str">
        <f t="shared" si="63"/>
        <v/>
      </c>
      <c r="F1375" s="39" t="str">
        <f t="shared" si="64"/>
        <v>長野県阿智村</v>
      </c>
      <c r="G1375" s="3">
        <v>1402</v>
      </c>
      <c r="H1375" s="37" t="s">
        <v>1644</v>
      </c>
      <c r="I1375" s="37" t="s">
        <v>849</v>
      </c>
      <c r="J1375" s="37" t="s">
        <v>740</v>
      </c>
      <c r="K1375" s="37" t="s">
        <v>384</v>
      </c>
      <c r="L1375" t="str">
        <f t="shared" si="65"/>
        <v>長野県阿智村</v>
      </c>
    </row>
    <row r="1376" spans="1:12">
      <c r="A1376" s="42">
        <v>20</v>
      </c>
      <c r="B1376" s="37" t="s">
        <v>1595</v>
      </c>
      <c r="C1376" s="37" t="s">
        <v>3305</v>
      </c>
      <c r="D1376" s="37" t="s">
        <v>3307</v>
      </c>
      <c r="E1376" s="37" t="str">
        <f t="shared" si="63"/>
        <v/>
      </c>
      <c r="F1376" s="39" t="str">
        <f t="shared" si="64"/>
        <v>長野県阿智村</v>
      </c>
      <c r="G1376" s="3">
        <v>1404</v>
      </c>
      <c r="H1376" s="37" t="s">
        <v>1645</v>
      </c>
      <c r="I1376" s="37" t="s">
        <v>377</v>
      </c>
      <c r="J1376" s="37" t="s">
        <v>380</v>
      </c>
      <c r="K1376" s="37" t="s">
        <v>384</v>
      </c>
      <c r="L1376" t="str">
        <f t="shared" si="65"/>
        <v>長野県阿智村</v>
      </c>
    </row>
    <row r="1377" spans="1:12">
      <c r="A1377" s="42">
        <v>20</v>
      </c>
      <c r="B1377" s="37" t="s">
        <v>1595</v>
      </c>
      <c r="C1377" s="37" t="s">
        <v>1643</v>
      </c>
      <c r="D1377" s="37" t="s">
        <v>1643</v>
      </c>
      <c r="E1377" s="37" t="str">
        <f t="shared" si="63"/>
        <v/>
      </c>
      <c r="F1377" s="39" t="str">
        <f t="shared" si="64"/>
        <v>長野県阿南町</v>
      </c>
      <c r="G1377" s="3">
        <v>1401</v>
      </c>
      <c r="H1377" s="37" t="s">
        <v>1643</v>
      </c>
      <c r="I1377" s="37" t="s">
        <v>574</v>
      </c>
      <c r="J1377" s="37" t="s">
        <v>380</v>
      </c>
      <c r="K1377" s="37" t="s">
        <v>376</v>
      </c>
      <c r="L1377" t="str">
        <f t="shared" si="65"/>
        <v>長野県阿南町</v>
      </c>
    </row>
    <row r="1378" spans="1:12">
      <c r="A1378" s="42">
        <v>20</v>
      </c>
      <c r="B1378" s="37" t="s">
        <v>1595</v>
      </c>
      <c r="C1378" s="37" t="s">
        <v>3357</v>
      </c>
      <c r="D1378" s="37" t="s">
        <v>3358</v>
      </c>
      <c r="E1378" s="37" t="str">
        <f t="shared" si="63"/>
        <v/>
      </c>
      <c r="F1378" s="39" t="str">
        <f t="shared" si="64"/>
        <v>長野県安曇野市</v>
      </c>
      <c r="G1378" s="3">
        <v>1442</v>
      </c>
      <c r="H1378" s="37" t="s">
        <v>11</v>
      </c>
      <c r="I1378" s="37" t="s">
        <v>574</v>
      </c>
      <c r="J1378" s="37" t="s">
        <v>740</v>
      </c>
      <c r="K1378" s="37" t="s">
        <v>378</v>
      </c>
      <c r="L1378" t="str">
        <f t="shared" si="65"/>
        <v>長野県安曇野市</v>
      </c>
    </row>
    <row r="1379" spans="1:12">
      <c r="A1379" s="42">
        <v>20</v>
      </c>
      <c r="B1379" s="37" t="s">
        <v>1595</v>
      </c>
      <c r="C1379" s="37" t="s">
        <v>3357</v>
      </c>
      <c r="D1379" s="37" t="s">
        <v>3359</v>
      </c>
      <c r="E1379" s="37" t="str">
        <f t="shared" si="63"/>
        <v/>
      </c>
      <c r="F1379" s="39" t="str">
        <f t="shared" si="64"/>
        <v>長野県安曇野市</v>
      </c>
      <c r="G1379" s="3">
        <v>1438</v>
      </c>
      <c r="H1379" s="37" t="s">
        <v>7</v>
      </c>
      <c r="I1379" s="37" t="s">
        <v>574</v>
      </c>
      <c r="J1379" s="37" t="s">
        <v>740</v>
      </c>
      <c r="K1379" s="37" t="s">
        <v>378</v>
      </c>
      <c r="L1379" t="str">
        <f t="shared" si="65"/>
        <v>長野県安曇野市</v>
      </c>
    </row>
    <row r="1380" spans="1:12">
      <c r="A1380" s="42">
        <v>20</v>
      </c>
      <c r="B1380" s="37" t="s">
        <v>1595</v>
      </c>
      <c r="C1380" s="37" t="s">
        <v>3357</v>
      </c>
      <c r="D1380" s="37" t="s">
        <v>3360</v>
      </c>
      <c r="E1380" s="37" t="str">
        <f t="shared" si="63"/>
        <v/>
      </c>
      <c r="F1380" s="39" t="str">
        <f t="shared" si="64"/>
        <v>長野県安曇野市</v>
      </c>
      <c r="G1380" s="3">
        <v>1437</v>
      </c>
      <c r="H1380" s="37" t="s">
        <v>6</v>
      </c>
      <c r="I1380" s="37" t="s">
        <v>574</v>
      </c>
      <c r="J1380" s="37" t="s">
        <v>740</v>
      </c>
      <c r="K1380" s="37" t="s">
        <v>378</v>
      </c>
      <c r="L1380" t="str">
        <f t="shared" si="65"/>
        <v>長野県安曇野市</v>
      </c>
    </row>
    <row r="1381" spans="1:12">
      <c r="A1381" s="42">
        <v>20</v>
      </c>
      <c r="B1381" s="37" t="s">
        <v>1595</v>
      </c>
      <c r="C1381" s="37" t="s">
        <v>3357</v>
      </c>
      <c r="D1381" s="37" t="s">
        <v>3361</v>
      </c>
      <c r="E1381" s="37" t="str">
        <f t="shared" si="63"/>
        <v/>
      </c>
      <c r="F1381" s="39" t="str">
        <f t="shared" si="64"/>
        <v>長野県安曇野市</v>
      </c>
      <c r="G1381" s="3">
        <v>1443</v>
      </c>
      <c r="H1381" s="37" t="s">
        <v>12</v>
      </c>
      <c r="I1381" s="37" t="s">
        <v>574</v>
      </c>
      <c r="J1381" s="37" t="s">
        <v>740</v>
      </c>
      <c r="K1381" s="37" t="s">
        <v>378</v>
      </c>
      <c r="L1381" t="str">
        <f t="shared" si="65"/>
        <v>長野県安曇野市</v>
      </c>
    </row>
    <row r="1382" spans="1:12">
      <c r="A1382" s="42">
        <v>20</v>
      </c>
      <c r="B1382" s="37" t="s">
        <v>1595</v>
      </c>
      <c r="C1382" s="37" t="s">
        <v>3357</v>
      </c>
      <c r="D1382" s="37" t="s">
        <v>3362</v>
      </c>
      <c r="E1382" s="37" t="str">
        <f t="shared" si="63"/>
        <v/>
      </c>
      <c r="F1382" s="39" t="str">
        <f t="shared" si="64"/>
        <v>長野県安曇野市</v>
      </c>
      <c r="G1382" s="3">
        <v>1427</v>
      </c>
      <c r="H1382" s="37" t="s">
        <v>1665</v>
      </c>
      <c r="I1382" s="37" t="s">
        <v>574</v>
      </c>
      <c r="J1382" s="37" t="s">
        <v>740</v>
      </c>
      <c r="K1382" s="37" t="s">
        <v>378</v>
      </c>
      <c r="L1382" t="str">
        <f t="shared" si="65"/>
        <v>長野県安曇野市</v>
      </c>
    </row>
    <row r="1383" spans="1:12">
      <c r="A1383" s="42">
        <v>20</v>
      </c>
      <c r="B1383" s="37" t="s">
        <v>1595</v>
      </c>
      <c r="C1383" s="37" t="s">
        <v>3406</v>
      </c>
      <c r="D1383" s="37"/>
      <c r="E1383" s="37" t="str">
        <f t="shared" si="63"/>
        <v>伊那市</v>
      </c>
      <c r="F1383" s="39" t="str">
        <f t="shared" si="64"/>
        <v>長野県伊那市</v>
      </c>
      <c r="G1383" s="3">
        <v>1358</v>
      </c>
      <c r="H1383" s="37" t="s">
        <v>1604</v>
      </c>
      <c r="I1383" s="37" t="s">
        <v>377</v>
      </c>
      <c r="J1383" s="37" t="s">
        <v>740</v>
      </c>
      <c r="K1383" s="37" t="s">
        <v>946</v>
      </c>
      <c r="L1383" t="str">
        <f t="shared" si="65"/>
        <v>長野県伊那市</v>
      </c>
    </row>
    <row r="1384" spans="1:12">
      <c r="A1384" s="42">
        <v>20</v>
      </c>
      <c r="B1384" s="37" t="s">
        <v>1595</v>
      </c>
      <c r="C1384" s="37" t="s">
        <v>3406</v>
      </c>
      <c r="D1384" s="37" t="s">
        <v>3407</v>
      </c>
      <c r="E1384" s="37" t="str">
        <f t="shared" si="63"/>
        <v/>
      </c>
      <c r="F1384" s="39" t="str">
        <f t="shared" si="64"/>
        <v>長野県伊那市</v>
      </c>
      <c r="G1384" s="3">
        <v>1391</v>
      </c>
      <c r="H1384" s="37" t="s">
        <v>1633</v>
      </c>
      <c r="I1384" s="37" t="s">
        <v>377</v>
      </c>
      <c r="J1384" s="37" t="s">
        <v>1547</v>
      </c>
      <c r="K1384" s="37" t="s">
        <v>946</v>
      </c>
      <c r="L1384" t="str">
        <f t="shared" si="65"/>
        <v>長野県伊那市</v>
      </c>
    </row>
    <row r="1385" spans="1:12">
      <c r="A1385" s="42">
        <v>20</v>
      </c>
      <c r="B1385" s="37" t="s">
        <v>1595</v>
      </c>
      <c r="C1385" s="37" t="s">
        <v>3406</v>
      </c>
      <c r="D1385" s="37" t="s">
        <v>3408</v>
      </c>
      <c r="E1385" s="37" t="str">
        <f t="shared" si="63"/>
        <v/>
      </c>
      <c r="F1385" s="39" t="str">
        <f t="shared" si="64"/>
        <v>長野県伊那市</v>
      </c>
      <c r="G1385" s="3">
        <v>1397</v>
      </c>
      <c r="H1385" s="37" t="s">
        <v>1639</v>
      </c>
      <c r="I1385" s="37" t="s">
        <v>574</v>
      </c>
      <c r="J1385" s="37" t="s">
        <v>1547</v>
      </c>
      <c r="K1385" s="37" t="s">
        <v>384</v>
      </c>
      <c r="L1385" t="str">
        <f t="shared" si="65"/>
        <v>長野県伊那市</v>
      </c>
    </row>
    <row r="1386" spans="1:12">
      <c r="A1386" s="42">
        <v>20</v>
      </c>
      <c r="B1386" s="37" t="s">
        <v>1595</v>
      </c>
      <c r="C1386" s="37" t="s">
        <v>35</v>
      </c>
      <c r="D1386" s="37" t="s">
        <v>35</v>
      </c>
      <c r="E1386" s="37" t="str">
        <f t="shared" si="63"/>
        <v/>
      </c>
      <c r="F1386" s="39" t="str">
        <f t="shared" si="64"/>
        <v>長野県栄村</v>
      </c>
      <c r="G1386" s="3">
        <v>1469</v>
      </c>
      <c r="H1386" s="37" t="s">
        <v>35</v>
      </c>
      <c r="I1386" s="37" t="s">
        <v>574</v>
      </c>
      <c r="J1386" s="37" t="s">
        <v>380</v>
      </c>
      <c r="K1386" s="37" t="s">
        <v>376</v>
      </c>
      <c r="L1386" t="str">
        <f t="shared" si="65"/>
        <v>長野県栄村</v>
      </c>
    </row>
    <row r="1387" spans="1:12">
      <c r="A1387" s="42">
        <v>20</v>
      </c>
      <c r="B1387" s="37" t="s">
        <v>1595</v>
      </c>
      <c r="C1387" s="37" t="s">
        <v>3524</v>
      </c>
      <c r="D1387" s="37"/>
      <c r="E1387" s="37" t="str">
        <f t="shared" si="63"/>
        <v>塩尻市</v>
      </c>
      <c r="F1387" s="39" t="str">
        <f t="shared" si="64"/>
        <v>長野県塩尻市</v>
      </c>
      <c r="G1387" s="3">
        <v>1364</v>
      </c>
      <c r="H1387" s="37" t="s">
        <v>1610</v>
      </c>
      <c r="I1387" s="37" t="s">
        <v>377</v>
      </c>
      <c r="J1387" s="37" t="s">
        <v>740</v>
      </c>
      <c r="K1387" s="37" t="s">
        <v>946</v>
      </c>
      <c r="L1387" t="str">
        <f t="shared" si="65"/>
        <v>長野県塩尻市</v>
      </c>
    </row>
    <row r="1388" spans="1:12">
      <c r="A1388" s="42">
        <v>20</v>
      </c>
      <c r="B1388" s="37" t="s">
        <v>1595</v>
      </c>
      <c r="C1388" s="37" t="s">
        <v>3524</v>
      </c>
      <c r="D1388" s="37" t="s">
        <v>3525</v>
      </c>
      <c r="E1388" s="37" t="str">
        <f t="shared" si="63"/>
        <v/>
      </c>
      <c r="F1388" s="39" t="str">
        <f t="shared" si="64"/>
        <v>長野県塩尻市</v>
      </c>
      <c r="G1388" s="3">
        <v>1419</v>
      </c>
      <c r="H1388" s="37" t="s">
        <v>1659</v>
      </c>
      <c r="I1388" s="37" t="s">
        <v>377</v>
      </c>
      <c r="J1388" s="37" t="s">
        <v>740</v>
      </c>
      <c r="K1388" s="37" t="s">
        <v>946</v>
      </c>
      <c r="L1388" t="str">
        <f t="shared" si="65"/>
        <v>長野県塩尻市</v>
      </c>
    </row>
    <row r="1389" spans="1:12">
      <c r="A1389" s="42">
        <v>20</v>
      </c>
      <c r="B1389" s="37" t="s">
        <v>1595</v>
      </c>
      <c r="C1389" s="37" t="s">
        <v>1663</v>
      </c>
      <c r="D1389" s="37" t="s">
        <v>1663</v>
      </c>
      <c r="E1389" s="37" t="str">
        <f t="shared" si="63"/>
        <v/>
      </c>
      <c r="F1389" s="39" t="str">
        <f t="shared" si="64"/>
        <v>長野県王滝村</v>
      </c>
      <c r="G1389" s="3">
        <v>1424</v>
      </c>
      <c r="H1389" s="37" t="s">
        <v>1663</v>
      </c>
      <c r="I1389" s="37" t="s">
        <v>574</v>
      </c>
      <c r="J1389" s="37" t="s">
        <v>380</v>
      </c>
      <c r="K1389" s="37" t="s">
        <v>378</v>
      </c>
      <c r="L1389" t="str">
        <f t="shared" si="65"/>
        <v>長野県王滝村</v>
      </c>
    </row>
    <row r="1390" spans="1:12">
      <c r="A1390" s="42">
        <v>20</v>
      </c>
      <c r="B1390" s="37" t="s">
        <v>1595</v>
      </c>
      <c r="C1390" s="37" t="s">
        <v>1599</v>
      </c>
      <c r="D1390" s="37" t="s">
        <v>1599</v>
      </c>
      <c r="E1390" s="37" t="str">
        <f t="shared" si="63"/>
        <v/>
      </c>
      <c r="F1390" s="39" t="str">
        <f t="shared" si="64"/>
        <v>長野県岡谷市</v>
      </c>
      <c r="G1390" s="3">
        <v>1353</v>
      </c>
      <c r="H1390" s="37" t="s">
        <v>1599</v>
      </c>
      <c r="I1390" s="37" t="s">
        <v>574</v>
      </c>
      <c r="J1390" s="37" t="s">
        <v>740</v>
      </c>
      <c r="K1390" s="37" t="s">
        <v>384</v>
      </c>
      <c r="L1390" t="str">
        <f t="shared" si="65"/>
        <v>長野県岡谷市</v>
      </c>
    </row>
    <row r="1391" spans="1:12">
      <c r="A1391" s="42">
        <v>20</v>
      </c>
      <c r="B1391" s="37" t="s">
        <v>1595</v>
      </c>
      <c r="C1391" s="37" t="s">
        <v>1630</v>
      </c>
      <c r="D1391" s="37"/>
      <c r="E1391" s="37" t="str">
        <f t="shared" si="63"/>
        <v>下諏訪町</v>
      </c>
      <c r="F1391" s="39" t="str">
        <f t="shared" si="64"/>
        <v>長野県下諏訪町</v>
      </c>
      <c r="G1391" s="3">
        <v>1388</v>
      </c>
      <c r="H1391" s="37" t="s">
        <v>1630</v>
      </c>
      <c r="I1391" s="37" t="s">
        <v>574</v>
      </c>
      <c r="J1391" s="37" t="s">
        <v>1547</v>
      </c>
      <c r="K1391" s="37" t="s">
        <v>384</v>
      </c>
      <c r="L1391" t="str">
        <f t="shared" si="65"/>
        <v>長野県下諏訪町</v>
      </c>
    </row>
    <row r="1392" spans="1:12">
      <c r="A1392" s="42">
        <v>20</v>
      </c>
      <c r="B1392" s="37" t="s">
        <v>1595</v>
      </c>
      <c r="C1392" s="37" t="s">
        <v>1648</v>
      </c>
      <c r="D1392" s="37" t="s">
        <v>1648</v>
      </c>
      <c r="E1392" s="37" t="str">
        <f t="shared" si="63"/>
        <v/>
      </c>
      <c r="F1392" s="39" t="str">
        <f t="shared" si="64"/>
        <v>長野県下條村</v>
      </c>
      <c r="G1392" s="3">
        <v>1407</v>
      </c>
      <c r="H1392" s="37" t="s">
        <v>1648</v>
      </c>
      <c r="I1392" s="37" t="s">
        <v>377</v>
      </c>
      <c r="J1392" s="37" t="s">
        <v>740</v>
      </c>
      <c r="K1392" s="37" t="s">
        <v>384</v>
      </c>
      <c r="L1392" t="str">
        <f t="shared" si="65"/>
        <v>長野県下條村</v>
      </c>
    </row>
    <row r="1393" spans="1:12">
      <c r="A1393" s="42">
        <v>20</v>
      </c>
      <c r="B1393" s="37" t="s">
        <v>1595</v>
      </c>
      <c r="C1393" s="37" t="s">
        <v>1609</v>
      </c>
      <c r="D1393" s="37" t="s">
        <v>1609</v>
      </c>
      <c r="E1393" s="37" t="str">
        <f t="shared" si="63"/>
        <v/>
      </c>
      <c r="F1393" s="39" t="str">
        <f t="shared" si="64"/>
        <v>長野県茅野市</v>
      </c>
      <c r="G1393" s="3">
        <v>1363</v>
      </c>
      <c r="H1393" s="37" t="s">
        <v>1609</v>
      </c>
      <c r="I1393" s="37" t="s">
        <v>377</v>
      </c>
      <c r="J1393" s="37" t="s">
        <v>740</v>
      </c>
      <c r="K1393" s="37" t="s">
        <v>946</v>
      </c>
      <c r="L1393" t="str">
        <f t="shared" si="65"/>
        <v>長野県茅野市</v>
      </c>
    </row>
    <row r="1394" spans="1:12">
      <c r="A1394" s="42">
        <v>20</v>
      </c>
      <c r="B1394" s="37" t="s">
        <v>1595</v>
      </c>
      <c r="C1394" s="37" t="s">
        <v>1640</v>
      </c>
      <c r="D1394" s="37" t="s">
        <v>1640</v>
      </c>
      <c r="E1394" s="37" t="str">
        <f t="shared" si="63"/>
        <v/>
      </c>
      <c r="F1394" s="39" t="str">
        <f t="shared" si="64"/>
        <v>長野県宮田村</v>
      </c>
      <c r="G1394" s="3">
        <v>1398</v>
      </c>
      <c r="H1394" s="37" t="s">
        <v>1640</v>
      </c>
      <c r="I1394" s="37" t="s">
        <v>377</v>
      </c>
      <c r="J1394" s="37" t="s">
        <v>740</v>
      </c>
      <c r="K1394" s="37" t="s">
        <v>946</v>
      </c>
      <c r="L1394" t="str">
        <f t="shared" si="65"/>
        <v>長野県宮田村</v>
      </c>
    </row>
    <row r="1395" spans="1:12">
      <c r="A1395" s="42">
        <v>20</v>
      </c>
      <c r="B1395" s="37" t="s">
        <v>1595</v>
      </c>
      <c r="C1395" s="37" t="s">
        <v>1652</v>
      </c>
      <c r="D1395" s="37" t="s">
        <v>1652</v>
      </c>
      <c r="E1395" s="37" t="str">
        <f t="shared" si="63"/>
        <v/>
      </c>
      <c r="F1395" s="39" t="str">
        <f t="shared" si="64"/>
        <v>長野県喬木村</v>
      </c>
      <c r="G1395" s="3">
        <v>1411</v>
      </c>
      <c r="H1395" s="37" t="s">
        <v>1652</v>
      </c>
      <c r="I1395" s="37" t="s">
        <v>574</v>
      </c>
      <c r="J1395" s="37" t="s">
        <v>1547</v>
      </c>
      <c r="K1395" s="37" t="s">
        <v>378</v>
      </c>
      <c r="L1395" t="str">
        <f t="shared" si="65"/>
        <v>長野県喬木村</v>
      </c>
    </row>
    <row r="1396" spans="1:12">
      <c r="A1396" s="42">
        <v>20</v>
      </c>
      <c r="B1396" s="37" t="s">
        <v>1595</v>
      </c>
      <c r="C1396" s="37" t="s">
        <v>1605</v>
      </c>
      <c r="D1396" s="37"/>
      <c r="E1396" s="37" t="str">
        <f t="shared" si="63"/>
        <v>駒ケ根市</v>
      </c>
      <c r="F1396" s="39" t="str">
        <f t="shared" si="64"/>
        <v>長野県駒ケ根市</v>
      </c>
      <c r="G1396" s="3">
        <v>1359</v>
      </c>
      <c r="H1396" s="37" t="s">
        <v>1605</v>
      </c>
      <c r="I1396" s="37" t="s">
        <v>377</v>
      </c>
      <c r="J1396" s="37" t="s">
        <v>1547</v>
      </c>
      <c r="K1396" s="37" t="s">
        <v>946</v>
      </c>
      <c r="L1396" t="str">
        <f t="shared" si="65"/>
        <v>長野県駒ケ根市</v>
      </c>
    </row>
    <row r="1397" spans="1:12">
      <c r="A1397" s="42">
        <v>20</v>
      </c>
      <c r="B1397" s="37" t="s">
        <v>1595</v>
      </c>
      <c r="C1397" s="37" t="s">
        <v>1619</v>
      </c>
      <c r="D1397" s="37"/>
      <c r="E1397" s="37" t="str">
        <f t="shared" si="63"/>
        <v>軽井沢町</v>
      </c>
      <c r="F1397" s="39" t="str">
        <f t="shared" si="64"/>
        <v>長野県軽井沢町</v>
      </c>
      <c r="G1397" s="3">
        <v>1375</v>
      </c>
      <c r="H1397" s="37" t="s">
        <v>1619</v>
      </c>
      <c r="I1397" s="37" t="s">
        <v>377</v>
      </c>
      <c r="J1397" s="37" t="s">
        <v>380</v>
      </c>
      <c r="K1397" s="37" t="s">
        <v>946</v>
      </c>
      <c r="L1397" t="str">
        <f t="shared" si="65"/>
        <v>長野県軽井沢町</v>
      </c>
    </row>
    <row r="1398" spans="1:12">
      <c r="A1398" s="42">
        <v>20</v>
      </c>
      <c r="B1398" s="37" t="s">
        <v>1595</v>
      </c>
      <c r="C1398" s="37" t="s">
        <v>1632</v>
      </c>
      <c r="D1398" s="37" t="s">
        <v>1632</v>
      </c>
      <c r="E1398" s="37" t="str">
        <f t="shared" si="63"/>
        <v/>
      </c>
      <c r="F1398" s="39" t="str">
        <f t="shared" si="64"/>
        <v>長野県原村</v>
      </c>
      <c r="G1398" s="3">
        <v>1390</v>
      </c>
      <c r="H1398" s="37" t="s">
        <v>1632</v>
      </c>
      <c r="I1398" s="37" t="s">
        <v>377</v>
      </c>
      <c r="J1398" s="37" t="s">
        <v>740</v>
      </c>
      <c r="K1398" s="37" t="s">
        <v>946</v>
      </c>
      <c r="L1398" t="str">
        <f t="shared" si="65"/>
        <v>長野県原村</v>
      </c>
    </row>
    <row r="1399" spans="1:12">
      <c r="A1399" s="42">
        <v>20</v>
      </c>
      <c r="B1399" s="37" t="s">
        <v>1595</v>
      </c>
      <c r="C1399" s="37" t="s">
        <v>1621</v>
      </c>
      <c r="D1399" s="37"/>
      <c r="E1399" s="37" t="str">
        <f t="shared" si="63"/>
        <v>御代田町</v>
      </c>
      <c r="F1399" s="39" t="str">
        <f t="shared" si="64"/>
        <v>長野県御代田町</v>
      </c>
      <c r="G1399" s="3">
        <v>1377</v>
      </c>
      <c r="H1399" s="37" t="s">
        <v>1621</v>
      </c>
      <c r="I1399" s="37" t="s">
        <v>377</v>
      </c>
      <c r="J1399" s="37" t="s">
        <v>740</v>
      </c>
      <c r="K1399" s="37" t="s">
        <v>946</v>
      </c>
      <c r="L1399" t="str">
        <f t="shared" si="65"/>
        <v>長野県御代田町</v>
      </c>
    </row>
    <row r="1400" spans="1:12">
      <c r="A1400" s="42">
        <v>20</v>
      </c>
      <c r="B1400" s="37" t="s">
        <v>1595</v>
      </c>
      <c r="C1400" s="37" t="s">
        <v>1086</v>
      </c>
      <c r="D1400" s="37" t="s">
        <v>1086</v>
      </c>
      <c r="E1400" s="37" t="str">
        <f t="shared" si="63"/>
        <v/>
      </c>
      <c r="F1400" s="39" t="str">
        <f t="shared" si="64"/>
        <v>長野県高山村</v>
      </c>
      <c r="G1400" s="3">
        <v>1455</v>
      </c>
      <c r="H1400" s="37" t="s">
        <v>1086</v>
      </c>
      <c r="I1400" s="37" t="s">
        <v>377</v>
      </c>
      <c r="J1400" s="37" t="s">
        <v>380</v>
      </c>
      <c r="K1400" s="37" t="s">
        <v>946</v>
      </c>
      <c r="L1400" t="str">
        <f t="shared" si="65"/>
        <v>長野県高山村</v>
      </c>
    </row>
    <row r="1401" spans="1:12">
      <c r="A1401" s="42">
        <v>20</v>
      </c>
      <c r="B1401" s="37" t="s">
        <v>1595</v>
      </c>
      <c r="C1401" s="37" t="s">
        <v>1642</v>
      </c>
      <c r="D1401" s="37" t="s">
        <v>1642</v>
      </c>
      <c r="E1401" s="37" t="str">
        <f t="shared" si="63"/>
        <v/>
      </c>
      <c r="F1401" s="39" t="str">
        <f t="shared" si="64"/>
        <v>長野県高森町</v>
      </c>
      <c r="G1401" s="3">
        <v>1400</v>
      </c>
      <c r="H1401" s="37" t="s">
        <v>1642</v>
      </c>
      <c r="I1401" s="37" t="s">
        <v>574</v>
      </c>
      <c r="J1401" s="37" t="s">
        <v>740</v>
      </c>
      <c r="K1401" s="37" t="s">
        <v>378</v>
      </c>
      <c r="L1401" t="str">
        <f t="shared" si="65"/>
        <v>長野県高森町</v>
      </c>
    </row>
    <row r="1402" spans="1:12">
      <c r="A1402" s="42">
        <v>20</v>
      </c>
      <c r="B1402" s="37" t="s">
        <v>1595</v>
      </c>
      <c r="C1402" s="37" t="s">
        <v>1647</v>
      </c>
      <c r="D1402" s="37" t="s">
        <v>1647</v>
      </c>
      <c r="E1402" s="37" t="str">
        <f t="shared" si="63"/>
        <v/>
      </c>
      <c r="F1402" s="39" t="str">
        <f t="shared" si="64"/>
        <v>長野県根羽村</v>
      </c>
      <c r="G1402" s="3">
        <v>1406</v>
      </c>
      <c r="H1402" s="37" t="s">
        <v>1647</v>
      </c>
      <c r="I1402" s="37" t="s">
        <v>574</v>
      </c>
      <c r="J1402" s="37" t="s">
        <v>380</v>
      </c>
      <c r="K1402" s="37" t="s">
        <v>376</v>
      </c>
      <c r="L1402" t="str">
        <f t="shared" si="65"/>
        <v>長野県根羽村</v>
      </c>
    </row>
    <row r="1403" spans="1:12">
      <c r="A1403" s="42">
        <v>20</v>
      </c>
      <c r="B1403" s="37" t="s">
        <v>1595</v>
      </c>
      <c r="C1403" s="37" t="s">
        <v>4020</v>
      </c>
      <c r="D1403" s="37" t="s">
        <v>4021</v>
      </c>
      <c r="E1403" s="37" t="str">
        <f t="shared" si="63"/>
        <v/>
      </c>
      <c r="F1403" s="39" t="str">
        <f t="shared" si="64"/>
        <v>長野県佐久市</v>
      </c>
      <c r="G1403" s="3">
        <v>1367</v>
      </c>
      <c r="H1403" s="37" t="s">
        <v>1613</v>
      </c>
      <c r="I1403" s="37" t="s">
        <v>377</v>
      </c>
      <c r="J1403" s="37" t="s">
        <v>740</v>
      </c>
      <c r="K1403" s="37" t="s">
        <v>946</v>
      </c>
      <c r="L1403" t="str">
        <f t="shared" si="65"/>
        <v>長野県佐久市</v>
      </c>
    </row>
    <row r="1404" spans="1:12">
      <c r="A1404" s="42">
        <v>20</v>
      </c>
      <c r="B1404" s="37" t="s">
        <v>1595</v>
      </c>
      <c r="C1404" s="37" t="s">
        <v>4020</v>
      </c>
      <c r="D1404" s="37"/>
      <c r="E1404" s="37" t="str">
        <f t="shared" si="63"/>
        <v>佐久市</v>
      </c>
      <c r="F1404" s="39" t="str">
        <f t="shared" si="64"/>
        <v>長野県佐久市</v>
      </c>
      <c r="G1404" s="3">
        <v>1366</v>
      </c>
      <c r="H1404" s="37" t="s">
        <v>1612</v>
      </c>
      <c r="I1404" s="37" t="s">
        <v>377</v>
      </c>
      <c r="J1404" s="37" t="s">
        <v>740</v>
      </c>
      <c r="K1404" s="37" t="s">
        <v>946</v>
      </c>
      <c r="L1404" t="str">
        <f t="shared" si="65"/>
        <v>長野県佐久市</v>
      </c>
    </row>
    <row r="1405" spans="1:12">
      <c r="A1405" s="42">
        <v>20</v>
      </c>
      <c r="B1405" s="37" t="s">
        <v>1595</v>
      </c>
      <c r="C1405" s="37" t="s">
        <v>4020</v>
      </c>
      <c r="D1405" s="37" t="s">
        <v>4022</v>
      </c>
      <c r="E1405" s="37" t="str">
        <f t="shared" si="63"/>
        <v/>
      </c>
      <c r="F1405" s="39" t="str">
        <f t="shared" si="64"/>
        <v>長野県佐久市</v>
      </c>
      <c r="G1405" s="3">
        <v>1379</v>
      </c>
      <c r="H1405" s="37" t="s">
        <v>1623</v>
      </c>
      <c r="I1405" s="37" t="s">
        <v>377</v>
      </c>
      <c r="J1405" s="37" t="s">
        <v>740</v>
      </c>
      <c r="K1405" s="37" t="s">
        <v>946</v>
      </c>
      <c r="L1405" t="str">
        <f t="shared" si="65"/>
        <v>長野県佐久市</v>
      </c>
    </row>
    <row r="1406" spans="1:12">
      <c r="A1406" s="42">
        <v>20</v>
      </c>
      <c r="B1406" s="37" t="s">
        <v>1595</v>
      </c>
      <c r="C1406" s="37" t="s">
        <v>4020</v>
      </c>
      <c r="D1406" s="37" t="s">
        <v>4023</v>
      </c>
      <c r="E1406" s="37" t="str">
        <f t="shared" si="63"/>
        <v/>
      </c>
      <c r="F1406" s="39" t="str">
        <f t="shared" si="64"/>
        <v>長野県佐久市</v>
      </c>
      <c r="G1406" s="3">
        <v>1376</v>
      </c>
      <c r="H1406" s="37" t="s">
        <v>1620</v>
      </c>
      <c r="I1406" s="37" t="s">
        <v>377</v>
      </c>
      <c r="J1406" s="37" t="s">
        <v>740</v>
      </c>
      <c r="K1406" s="37" t="s">
        <v>946</v>
      </c>
      <c r="L1406" t="str">
        <f t="shared" si="65"/>
        <v>長野県佐久市</v>
      </c>
    </row>
    <row r="1407" spans="1:12">
      <c r="A1407" s="42">
        <v>20</v>
      </c>
      <c r="B1407" s="37" t="s">
        <v>1595</v>
      </c>
      <c r="C1407" s="37" t="s">
        <v>4024</v>
      </c>
      <c r="D1407" s="37" t="s">
        <v>4025</v>
      </c>
      <c r="E1407" s="37" t="str">
        <f t="shared" si="63"/>
        <v/>
      </c>
      <c r="F1407" s="39" t="str">
        <f t="shared" si="64"/>
        <v>長野県佐久穂町</v>
      </c>
      <c r="G1407" s="3">
        <v>1368</v>
      </c>
      <c r="H1407" s="37" t="s">
        <v>5666</v>
      </c>
      <c r="I1407" s="37" t="s">
        <v>377</v>
      </c>
      <c r="J1407" s="37" t="s">
        <v>740</v>
      </c>
      <c r="K1407" s="37" t="s">
        <v>946</v>
      </c>
      <c r="L1407" t="str">
        <f t="shared" si="65"/>
        <v>長野県佐久穂町</v>
      </c>
    </row>
    <row r="1408" spans="1:12">
      <c r="A1408" s="42">
        <v>20</v>
      </c>
      <c r="B1408" s="37" t="s">
        <v>1595</v>
      </c>
      <c r="C1408" s="37" t="s">
        <v>4024</v>
      </c>
      <c r="D1408" s="37" t="s">
        <v>4026</v>
      </c>
      <c r="E1408" s="37" t="str">
        <f t="shared" si="63"/>
        <v/>
      </c>
      <c r="F1408" s="39" t="str">
        <f t="shared" si="64"/>
        <v>長野県佐久穂町</v>
      </c>
      <c r="G1408" s="3">
        <v>1374</v>
      </c>
      <c r="H1408" s="37" t="s">
        <v>1618</v>
      </c>
      <c r="I1408" s="37" t="s">
        <v>377</v>
      </c>
      <c r="J1408" s="37" t="s">
        <v>740</v>
      </c>
      <c r="K1408" s="37" t="s">
        <v>946</v>
      </c>
      <c r="L1408" t="str">
        <f t="shared" si="65"/>
        <v>長野県佐久穂町</v>
      </c>
    </row>
    <row r="1409" spans="1:12">
      <c r="A1409" s="42">
        <v>20</v>
      </c>
      <c r="B1409" s="37" t="s">
        <v>1595</v>
      </c>
      <c r="C1409" s="37" t="s">
        <v>20</v>
      </c>
      <c r="D1409" s="37" t="s">
        <v>20</v>
      </c>
      <c r="E1409" s="37" t="str">
        <f t="shared" si="63"/>
        <v/>
      </c>
      <c r="F1409" s="39" t="str">
        <f t="shared" si="64"/>
        <v>長野県坂城町</v>
      </c>
      <c r="G1409" s="3">
        <v>1452</v>
      </c>
      <c r="H1409" s="37" t="s">
        <v>20</v>
      </c>
      <c r="I1409" s="37" t="s">
        <v>574</v>
      </c>
      <c r="J1409" s="37" t="s">
        <v>740</v>
      </c>
      <c r="K1409" s="37" t="s">
        <v>378</v>
      </c>
      <c r="L1409" t="str">
        <f t="shared" si="65"/>
        <v>長野県坂城町</v>
      </c>
    </row>
    <row r="1410" spans="1:12">
      <c r="A1410" s="42">
        <v>20</v>
      </c>
      <c r="B1410" s="37" t="s">
        <v>1595</v>
      </c>
      <c r="C1410" s="37" t="s">
        <v>23</v>
      </c>
      <c r="D1410" s="37"/>
      <c r="E1410" s="37" t="str">
        <f t="shared" si="63"/>
        <v>山ノ内町</v>
      </c>
      <c r="F1410" s="39" t="str">
        <f t="shared" si="64"/>
        <v>長野県山ノ内町</v>
      </c>
      <c r="G1410" s="3">
        <v>1456</v>
      </c>
      <c r="H1410" s="37" t="s">
        <v>23</v>
      </c>
      <c r="I1410" s="37" t="s">
        <v>377</v>
      </c>
      <c r="J1410" s="37" t="s">
        <v>380</v>
      </c>
      <c r="K1410" s="37" t="s">
        <v>384</v>
      </c>
      <c r="L1410" t="str">
        <f t="shared" si="65"/>
        <v>長野県山ノ内町</v>
      </c>
    </row>
    <row r="1411" spans="1:12">
      <c r="A1411" s="42">
        <v>20</v>
      </c>
      <c r="B1411" s="37" t="s">
        <v>1595</v>
      </c>
      <c r="C1411" s="37" t="s">
        <v>4</v>
      </c>
      <c r="D1411" s="37" t="s">
        <v>4</v>
      </c>
      <c r="E1411" s="37" t="str">
        <f t="shared" ref="E1411:E1474" si="66">IF(D1411="",C1411,"")</f>
        <v/>
      </c>
      <c r="F1411" s="39" t="str">
        <f t="shared" ref="F1411:F1474" si="67">B1411&amp;C1411</f>
        <v>長野県山形村</v>
      </c>
      <c r="G1411" s="3">
        <v>1435</v>
      </c>
      <c r="H1411" s="37" t="s">
        <v>4</v>
      </c>
      <c r="I1411" s="37" t="s">
        <v>377</v>
      </c>
      <c r="J1411" s="37" t="s">
        <v>740</v>
      </c>
      <c r="K1411" s="37" t="s">
        <v>946</v>
      </c>
      <c r="L1411" t="str">
        <f t="shared" ref="L1411:L1474" si="68">F1411</f>
        <v>長野県山形村</v>
      </c>
    </row>
    <row r="1412" spans="1:12">
      <c r="A1412" s="42">
        <v>20</v>
      </c>
      <c r="B1412" s="37" t="s">
        <v>1595</v>
      </c>
      <c r="C1412" s="37" t="s">
        <v>1614</v>
      </c>
      <c r="D1412" s="37" t="s">
        <v>1614</v>
      </c>
      <c r="E1412" s="37" t="str">
        <f t="shared" si="66"/>
        <v/>
      </c>
      <c r="F1412" s="39" t="str">
        <f t="shared" si="67"/>
        <v>長野県小海町</v>
      </c>
      <c r="G1412" s="3">
        <v>1369</v>
      </c>
      <c r="H1412" s="37" t="s">
        <v>1614</v>
      </c>
      <c r="I1412" s="37" t="s">
        <v>377</v>
      </c>
      <c r="J1412" s="37" t="s">
        <v>740</v>
      </c>
      <c r="K1412" s="37" t="s">
        <v>946</v>
      </c>
      <c r="L1412" t="str">
        <f t="shared" si="68"/>
        <v>長野県小海町</v>
      </c>
    </row>
    <row r="1413" spans="1:12">
      <c r="A1413" s="42">
        <v>20</v>
      </c>
      <c r="B1413" s="37" t="s">
        <v>1595</v>
      </c>
      <c r="C1413" s="37" t="s">
        <v>1603</v>
      </c>
      <c r="D1413" s="37" t="s">
        <v>1603</v>
      </c>
      <c r="E1413" s="37" t="str">
        <f t="shared" si="66"/>
        <v/>
      </c>
      <c r="F1413" s="39" t="str">
        <f t="shared" si="67"/>
        <v>長野県小諸市</v>
      </c>
      <c r="G1413" s="3">
        <v>1357</v>
      </c>
      <c r="H1413" s="37" t="s">
        <v>1603</v>
      </c>
      <c r="I1413" s="37" t="s">
        <v>377</v>
      </c>
      <c r="J1413" s="37" t="s">
        <v>740</v>
      </c>
      <c r="K1413" s="37" t="s">
        <v>946</v>
      </c>
      <c r="L1413" t="str">
        <f t="shared" si="68"/>
        <v>長野県小諸市</v>
      </c>
    </row>
    <row r="1414" spans="1:12">
      <c r="A1414" s="42">
        <v>20</v>
      </c>
      <c r="B1414" s="37" t="s">
        <v>1595</v>
      </c>
      <c r="C1414" s="37" t="s">
        <v>32</v>
      </c>
      <c r="D1414" s="37" t="s">
        <v>32</v>
      </c>
      <c r="E1414" s="37" t="str">
        <f t="shared" si="66"/>
        <v/>
      </c>
      <c r="F1414" s="39" t="str">
        <f t="shared" si="67"/>
        <v>長野県小川村</v>
      </c>
      <c r="G1414" s="3">
        <v>1466</v>
      </c>
      <c r="H1414" s="37" t="s">
        <v>32</v>
      </c>
      <c r="I1414" s="37" t="s">
        <v>574</v>
      </c>
      <c r="J1414" s="37" t="s">
        <v>380</v>
      </c>
      <c r="K1414" s="37" t="s">
        <v>376</v>
      </c>
      <c r="L1414" t="str">
        <f t="shared" si="68"/>
        <v>長野県小川村</v>
      </c>
    </row>
    <row r="1415" spans="1:12">
      <c r="A1415" s="42">
        <v>20</v>
      </c>
      <c r="B1415" s="37" t="s">
        <v>1595</v>
      </c>
      <c r="C1415" s="37" t="s">
        <v>17</v>
      </c>
      <c r="D1415" s="37" t="s">
        <v>17</v>
      </c>
      <c r="E1415" s="37" t="str">
        <f t="shared" si="66"/>
        <v/>
      </c>
      <c r="F1415" s="39" t="str">
        <f t="shared" si="67"/>
        <v>長野県小谷村</v>
      </c>
      <c r="G1415" s="3">
        <v>1449</v>
      </c>
      <c r="H1415" s="37" t="s">
        <v>17</v>
      </c>
      <c r="I1415" s="37" t="s">
        <v>377</v>
      </c>
      <c r="J1415" s="37" t="s">
        <v>380</v>
      </c>
      <c r="K1415" s="37" t="s">
        <v>378</v>
      </c>
      <c r="L1415" t="str">
        <f t="shared" si="68"/>
        <v>長野県小谷村</v>
      </c>
    </row>
    <row r="1416" spans="1:12">
      <c r="A1416" s="42">
        <v>20</v>
      </c>
      <c r="B1416" s="37" t="s">
        <v>1595</v>
      </c>
      <c r="C1416" s="37" t="s">
        <v>22</v>
      </c>
      <c r="D1416" s="37"/>
      <c r="E1416" s="37" t="str">
        <f t="shared" si="66"/>
        <v>小布施町</v>
      </c>
      <c r="F1416" s="39" t="str">
        <f t="shared" si="67"/>
        <v>長野県小布施町</v>
      </c>
      <c r="G1416" s="3">
        <v>1454</v>
      </c>
      <c r="H1416" s="37" t="s">
        <v>22</v>
      </c>
      <c r="I1416" s="37" t="s">
        <v>377</v>
      </c>
      <c r="J1416" s="37" t="s">
        <v>380</v>
      </c>
      <c r="K1416" s="37" t="s">
        <v>384</v>
      </c>
      <c r="L1416" t="str">
        <f t="shared" si="68"/>
        <v>長野県小布施町</v>
      </c>
    </row>
    <row r="1417" spans="1:12">
      <c r="A1417" s="42">
        <v>20</v>
      </c>
      <c r="B1417" s="37" t="s">
        <v>1595</v>
      </c>
      <c r="C1417" s="37" t="s">
        <v>13</v>
      </c>
      <c r="D1417" s="37" t="s">
        <v>13</v>
      </c>
      <c r="E1417" s="37" t="str">
        <f t="shared" si="66"/>
        <v/>
      </c>
      <c r="F1417" s="39" t="str">
        <f t="shared" si="67"/>
        <v>長野県松川村</v>
      </c>
      <c r="G1417" s="3">
        <v>1445</v>
      </c>
      <c r="H1417" s="37" t="s">
        <v>13</v>
      </c>
      <c r="I1417" s="37" t="s">
        <v>377</v>
      </c>
      <c r="J1417" s="37" t="s">
        <v>740</v>
      </c>
      <c r="K1417" s="37" t="s">
        <v>384</v>
      </c>
      <c r="L1417" t="str">
        <f t="shared" si="68"/>
        <v>長野県松川村</v>
      </c>
    </row>
    <row r="1418" spans="1:12">
      <c r="A1418" s="42">
        <v>20</v>
      </c>
      <c r="B1418" s="37" t="s">
        <v>1595</v>
      </c>
      <c r="C1418" s="37" t="s">
        <v>1641</v>
      </c>
      <c r="D1418" s="37" t="s">
        <v>1641</v>
      </c>
      <c r="E1418" s="37" t="str">
        <f t="shared" si="66"/>
        <v/>
      </c>
      <c r="F1418" s="39" t="str">
        <f t="shared" si="67"/>
        <v>長野県松川町</v>
      </c>
      <c r="G1418" s="3">
        <v>1399</v>
      </c>
      <c r="H1418" s="37" t="s">
        <v>1641</v>
      </c>
      <c r="I1418" s="37" t="s">
        <v>574</v>
      </c>
      <c r="J1418" s="37" t="s">
        <v>1547</v>
      </c>
      <c r="K1418" s="37" t="s">
        <v>378</v>
      </c>
      <c r="L1418" t="str">
        <f t="shared" si="68"/>
        <v>長野県松川町</v>
      </c>
    </row>
    <row r="1419" spans="1:12">
      <c r="A1419" s="42">
        <v>20</v>
      </c>
      <c r="B1419" s="37" t="s">
        <v>1595</v>
      </c>
      <c r="C1419" s="37" t="s">
        <v>4324</v>
      </c>
      <c r="D1419" s="37" t="s">
        <v>4325</v>
      </c>
      <c r="E1419" s="37" t="str">
        <f t="shared" si="66"/>
        <v/>
      </c>
      <c r="F1419" s="39" t="str">
        <f t="shared" si="67"/>
        <v>長野県松本市</v>
      </c>
      <c r="G1419" s="3">
        <v>1441</v>
      </c>
      <c r="H1419" s="37" t="s">
        <v>10</v>
      </c>
      <c r="I1419" s="37" t="s">
        <v>377</v>
      </c>
      <c r="J1419" s="37" t="s">
        <v>740</v>
      </c>
      <c r="K1419" s="37" t="s">
        <v>946</v>
      </c>
      <c r="L1419" t="str">
        <f t="shared" si="68"/>
        <v>長野県松本市</v>
      </c>
    </row>
    <row r="1420" spans="1:12">
      <c r="A1420" s="42">
        <v>20</v>
      </c>
      <c r="B1420" s="37" t="s">
        <v>1595</v>
      </c>
      <c r="C1420" s="37" t="s">
        <v>4324</v>
      </c>
      <c r="D1420" s="37" t="s">
        <v>4326</v>
      </c>
      <c r="E1420" s="37" t="str">
        <f t="shared" si="66"/>
        <v/>
      </c>
      <c r="F1420" s="39" t="str">
        <f t="shared" si="67"/>
        <v>長野県松本市</v>
      </c>
      <c r="G1420" s="3">
        <v>1440</v>
      </c>
      <c r="H1420" s="37" t="s">
        <v>9</v>
      </c>
      <c r="I1420" s="37" t="s">
        <v>377</v>
      </c>
      <c r="J1420" s="37" t="s">
        <v>380</v>
      </c>
      <c r="K1420" s="37" t="s">
        <v>384</v>
      </c>
      <c r="L1420" t="str">
        <f t="shared" si="68"/>
        <v>長野県松本市</v>
      </c>
    </row>
    <row r="1421" spans="1:12">
      <c r="A1421" s="42">
        <v>20</v>
      </c>
      <c r="B1421" s="37" t="s">
        <v>1595</v>
      </c>
      <c r="C1421" s="37" t="s">
        <v>4324</v>
      </c>
      <c r="D1421" s="37" t="s">
        <v>4327</v>
      </c>
      <c r="E1421" s="37" t="str">
        <f t="shared" si="66"/>
        <v/>
      </c>
      <c r="F1421" s="39" t="str">
        <f t="shared" si="67"/>
        <v>長野県松本市</v>
      </c>
      <c r="G1421" s="3">
        <v>1428</v>
      </c>
      <c r="H1421" s="37" t="s">
        <v>1666</v>
      </c>
      <c r="I1421" s="37" t="s">
        <v>574</v>
      </c>
      <c r="J1421" s="37" t="s">
        <v>740</v>
      </c>
      <c r="K1421" s="37" t="s">
        <v>378</v>
      </c>
      <c r="L1421" t="str">
        <f t="shared" si="68"/>
        <v>長野県松本市</v>
      </c>
    </row>
    <row r="1422" spans="1:12">
      <c r="A1422" s="42">
        <v>20</v>
      </c>
      <c r="B1422" s="37" t="s">
        <v>1595</v>
      </c>
      <c r="C1422" s="37" t="s">
        <v>4324</v>
      </c>
      <c r="D1422" s="37"/>
      <c r="E1422" s="37" t="str">
        <f t="shared" si="66"/>
        <v>松本市</v>
      </c>
      <c r="F1422" s="39" t="str">
        <f t="shared" si="67"/>
        <v>長野県松本市</v>
      </c>
      <c r="G1422" s="3">
        <v>1351</v>
      </c>
      <c r="H1422" s="37" t="s">
        <v>1597</v>
      </c>
      <c r="I1422" s="37" t="s">
        <v>574</v>
      </c>
      <c r="J1422" s="37" t="s">
        <v>740</v>
      </c>
      <c r="K1422" s="37" t="s">
        <v>384</v>
      </c>
      <c r="L1422" t="str">
        <f t="shared" si="68"/>
        <v>長野県松本市</v>
      </c>
    </row>
    <row r="1423" spans="1:12">
      <c r="A1423" s="42">
        <v>20</v>
      </c>
      <c r="B1423" s="37" t="s">
        <v>1595</v>
      </c>
      <c r="C1423" s="37" t="s">
        <v>4324</v>
      </c>
      <c r="D1423" s="37" t="s">
        <v>4328</v>
      </c>
      <c r="E1423" s="37" t="str">
        <f t="shared" si="66"/>
        <v/>
      </c>
      <c r="F1423" s="39" t="str">
        <f t="shared" si="67"/>
        <v>長野県松本市</v>
      </c>
      <c r="G1423" s="3">
        <v>1439</v>
      </c>
      <c r="H1423" s="37" t="s">
        <v>8</v>
      </c>
      <c r="I1423" s="37" t="s">
        <v>377</v>
      </c>
      <c r="J1423" s="37" t="s">
        <v>380</v>
      </c>
      <c r="K1423" s="37" t="s">
        <v>384</v>
      </c>
      <c r="L1423" t="str">
        <f t="shared" si="68"/>
        <v>長野県松本市</v>
      </c>
    </row>
    <row r="1424" spans="1:12">
      <c r="A1424" s="42">
        <v>20</v>
      </c>
      <c r="B1424" s="37" t="s">
        <v>1595</v>
      </c>
      <c r="C1424" s="37" t="s">
        <v>4324</v>
      </c>
      <c r="D1424" s="37" t="s">
        <v>4329</v>
      </c>
      <c r="E1424" s="37" t="str">
        <f t="shared" si="66"/>
        <v/>
      </c>
      <c r="F1424" s="39" t="str">
        <f t="shared" si="67"/>
        <v>長野県松本市</v>
      </c>
      <c r="G1424" s="3">
        <v>1434</v>
      </c>
      <c r="H1424" s="37" t="s">
        <v>3</v>
      </c>
      <c r="I1424" s="37" t="s">
        <v>377</v>
      </c>
      <c r="J1424" s="37" t="s">
        <v>740</v>
      </c>
      <c r="K1424" s="37" t="s">
        <v>384</v>
      </c>
      <c r="L1424" t="str">
        <f t="shared" si="68"/>
        <v>長野県松本市</v>
      </c>
    </row>
    <row r="1425" spans="1:12">
      <c r="A1425" s="42">
        <v>20</v>
      </c>
      <c r="B1425" s="37" t="s">
        <v>1595</v>
      </c>
      <c r="C1425" s="37" t="s">
        <v>1657</v>
      </c>
      <c r="D1425" s="37" t="s">
        <v>1657</v>
      </c>
      <c r="E1425" s="37" t="str">
        <f t="shared" si="66"/>
        <v/>
      </c>
      <c r="F1425" s="39" t="str">
        <f t="shared" si="67"/>
        <v>長野県上松町</v>
      </c>
      <c r="G1425" s="3">
        <v>1417</v>
      </c>
      <c r="H1425" s="37" t="s">
        <v>1657</v>
      </c>
      <c r="I1425" s="37" t="s">
        <v>377</v>
      </c>
      <c r="J1425" s="37" t="s">
        <v>740</v>
      </c>
      <c r="K1425" s="37" t="s">
        <v>946</v>
      </c>
      <c r="L1425" t="str">
        <f t="shared" si="68"/>
        <v>長野県上松町</v>
      </c>
    </row>
    <row r="1426" spans="1:12">
      <c r="A1426" s="42">
        <v>20</v>
      </c>
      <c r="B1426" s="37" t="s">
        <v>1595</v>
      </c>
      <c r="C1426" s="37" t="s">
        <v>4353</v>
      </c>
      <c r="D1426" s="37" t="s">
        <v>4354</v>
      </c>
      <c r="E1426" s="37" t="str">
        <f t="shared" si="66"/>
        <v/>
      </c>
      <c r="F1426" s="39" t="str">
        <f t="shared" si="67"/>
        <v>長野県上田市</v>
      </c>
      <c r="G1426" s="3">
        <v>1381</v>
      </c>
      <c r="H1426" s="37" t="s">
        <v>1625</v>
      </c>
      <c r="I1426" s="37" t="s">
        <v>574</v>
      </c>
      <c r="J1426" s="37" t="s">
        <v>1547</v>
      </c>
      <c r="K1426" s="37" t="s">
        <v>384</v>
      </c>
      <c r="L1426" t="str">
        <f t="shared" si="68"/>
        <v>長野県上田市</v>
      </c>
    </row>
    <row r="1427" spans="1:12">
      <c r="A1427" s="42">
        <v>20</v>
      </c>
      <c r="B1427" s="37" t="s">
        <v>1595</v>
      </c>
      <c r="C1427" s="37" t="s">
        <v>4353</v>
      </c>
      <c r="D1427" s="37"/>
      <c r="E1427" s="37" t="str">
        <f t="shared" si="66"/>
        <v>上田市</v>
      </c>
      <c r="F1427" s="39" t="str">
        <f t="shared" si="67"/>
        <v>長野県上田市</v>
      </c>
      <c r="G1427" s="3">
        <v>1352</v>
      </c>
      <c r="H1427" s="37" t="s">
        <v>1598</v>
      </c>
      <c r="I1427" s="37" t="s">
        <v>574</v>
      </c>
      <c r="J1427" s="37" t="s">
        <v>740</v>
      </c>
      <c r="K1427" s="37" t="s">
        <v>384</v>
      </c>
      <c r="L1427" t="str">
        <f t="shared" si="68"/>
        <v>長野県上田市</v>
      </c>
    </row>
    <row r="1428" spans="1:12">
      <c r="A1428" s="42">
        <v>20</v>
      </c>
      <c r="B1428" s="37" t="s">
        <v>1595</v>
      </c>
      <c r="C1428" s="37" t="s">
        <v>4353</v>
      </c>
      <c r="D1428" s="37" t="s">
        <v>4355</v>
      </c>
      <c r="E1428" s="37" t="str">
        <f t="shared" si="66"/>
        <v/>
      </c>
      <c r="F1428" s="39" t="str">
        <f t="shared" si="67"/>
        <v>長野県上田市</v>
      </c>
      <c r="G1428" s="3">
        <v>1384</v>
      </c>
      <c r="H1428" s="37" t="s">
        <v>1626</v>
      </c>
      <c r="I1428" s="37" t="s">
        <v>377</v>
      </c>
      <c r="J1428" s="37" t="s">
        <v>740</v>
      </c>
      <c r="K1428" s="37" t="s">
        <v>946</v>
      </c>
      <c r="L1428" t="str">
        <f t="shared" si="68"/>
        <v>長野県上田市</v>
      </c>
    </row>
    <row r="1429" spans="1:12">
      <c r="A1429" s="42">
        <v>20</v>
      </c>
      <c r="B1429" s="37" t="s">
        <v>1595</v>
      </c>
      <c r="C1429" s="37" t="s">
        <v>4353</v>
      </c>
      <c r="D1429" s="37" t="s">
        <v>4356</v>
      </c>
      <c r="E1429" s="37" t="str">
        <f t="shared" si="66"/>
        <v/>
      </c>
      <c r="F1429" s="39" t="str">
        <f t="shared" si="67"/>
        <v>長野県上田市</v>
      </c>
      <c r="G1429" s="3">
        <v>1385</v>
      </c>
      <c r="H1429" s="37" t="s">
        <v>1627</v>
      </c>
      <c r="I1429" s="37" t="s">
        <v>377</v>
      </c>
      <c r="J1429" s="37" t="s">
        <v>1547</v>
      </c>
      <c r="K1429" s="37" t="s">
        <v>946</v>
      </c>
      <c r="L1429" t="str">
        <f t="shared" si="68"/>
        <v>長野県上田市</v>
      </c>
    </row>
    <row r="1430" spans="1:12">
      <c r="A1430" s="42">
        <v>20</v>
      </c>
      <c r="B1430" s="37" t="s">
        <v>1595</v>
      </c>
      <c r="C1430" s="37" t="s">
        <v>28</v>
      </c>
      <c r="D1430" s="37" t="s">
        <v>28</v>
      </c>
      <c r="E1430" s="37" t="str">
        <f t="shared" si="66"/>
        <v/>
      </c>
      <c r="F1430" s="39" t="str">
        <f t="shared" si="67"/>
        <v>長野県信濃町</v>
      </c>
      <c r="G1430" s="3">
        <v>1461</v>
      </c>
      <c r="H1430" s="37" t="s">
        <v>28</v>
      </c>
      <c r="I1430" s="37" t="s">
        <v>377</v>
      </c>
      <c r="J1430" s="37" t="s">
        <v>380</v>
      </c>
      <c r="K1430" s="37" t="s">
        <v>378</v>
      </c>
      <c r="L1430" t="str">
        <f t="shared" si="68"/>
        <v>長野県信濃町</v>
      </c>
    </row>
    <row r="1431" spans="1:12">
      <c r="A1431" s="42">
        <v>20</v>
      </c>
      <c r="B1431" s="37" t="s">
        <v>1595</v>
      </c>
      <c r="C1431" s="37" t="s">
        <v>1601</v>
      </c>
      <c r="D1431" s="37" t="s">
        <v>1601</v>
      </c>
      <c r="E1431" s="37" t="str">
        <f t="shared" si="66"/>
        <v/>
      </c>
      <c r="F1431" s="39" t="str">
        <f t="shared" si="67"/>
        <v>長野県諏訪市</v>
      </c>
      <c r="G1431" s="3">
        <v>1355</v>
      </c>
      <c r="H1431" s="37" t="s">
        <v>1601</v>
      </c>
      <c r="I1431" s="37" t="s">
        <v>574</v>
      </c>
      <c r="J1431" s="37" t="s">
        <v>1547</v>
      </c>
      <c r="K1431" s="37" t="s">
        <v>384</v>
      </c>
      <c r="L1431" t="str">
        <f t="shared" si="68"/>
        <v>長野県諏訪市</v>
      </c>
    </row>
    <row r="1432" spans="1:12">
      <c r="A1432" s="42">
        <v>20</v>
      </c>
      <c r="B1432" s="37" t="s">
        <v>1595</v>
      </c>
      <c r="C1432" s="37" t="s">
        <v>1602</v>
      </c>
      <c r="D1432" s="37" t="s">
        <v>1602</v>
      </c>
      <c r="E1432" s="37" t="str">
        <f t="shared" si="66"/>
        <v/>
      </c>
      <c r="F1432" s="39" t="str">
        <f t="shared" si="67"/>
        <v>長野県須坂市</v>
      </c>
      <c r="G1432" s="3">
        <v>1356</v>
      </c>
      <c r="H1432" s="37" t="s">
        <v>1602</v>
      </c>
      <c r="I1432" s="37" t="s">
        <v>377</v>
      </c>
      <c r="J1432" s="37" t="s">
        <v>380</v>
      </c>
      <c r="K1432" s="37" t="s">
        <v>946</v>
      </c>
      <c r="L1432" t="str">
        <f t="shared" si="68"/>
        <v>長野県須坂市</v>
      </c>
    </row>
    <row r="1433" spans="1:12">
      <c r="A1433" s="42">
        <v>20</v>
      </c>
      <c r="B1433" s="37" t="s">
        <v>1595</v>
      </c>
      <c r="C1433" s="37" t="s">
        <v>2</v>
      </c>
      <c r="D1433" s="37" t="s">
        <v>2</v>
      </c>
      <c r="E1433" s="37" t="str">
        <f t="shared" si="66"/>
        <v/>
      </c>
      <c r="F1433" s="39" t="str">
        <f t="shared" si="67"/>
        <v>長野県生坂村</v>
      </c>
      <c r="G1433" s="3">
        <v>1433</v>
      </c>
      <c r="H1433" s="37" t="s">
        <v>2</v>
      </c>
      <c r="I1433" s="37" t="s">
        <v>574</v>
      </c>
      <c r="J1433" s="37" t="s">
        <v>740</v>
      </c>
      <c r="K1433" s="37" t="s">
        <v>378</v>
      </c>
      <c r="L1433" t="str">
        <f t="shared" si="68"/>
        <v>長野県生坂村</v>
      </c>
    </row>
    <row r="1434" spans="1:12">
      <c r="A1434" s="42">
        <v>20</v>
      </c>
      <c r="B1434" s="37" t="s">
        <v>1595</v>
      </c>
      <c r="C1434" s="37" t="s">
        <v>1629</v>
      </c>
      <c r="D1434" s="37" t="s">
        <v>1629</v>
      </c>
      <c r="E1434" s="37" t="str">
        <f t="shared" si="66"/>
        <v/>
      </c>
      <c r="F1434" s="39" t="str">
        <f t="shared" si="67"/>
        <v>長野県青木村</v>
      </c>
      <c r="G1434" s="3">
        <v>1387</v>
      </c>
      <c r="H1434" s="37" t="s">
        <v>1629</v>
      </c>
      <c r="I1434" s="37" t="s">
        <v>574</v>
      </c>
      <c r="J1434" s="37" t="s">
        <v>740</v>
      </c>
      <c r="K1434" s="37" t="s">
        <v>378</v>
      </c>
      <c r="L1434" t="str">
        <f t="shared" si="68"/>
        <v>長野県青木村</v>
      </c>
    </row>
    <row r="1435" spans="1:12">
      <c r="A1435" s="42">
        <v>20</v>
      </c>
      <c r="B1435" s="37" t="s">
        <v>1595</v>
      </c>
      <c r="C1435" s="37" t="s">
        <v>4512</v>
      </c>
      <c r="D1435" s="37" t="s">
        <v>4788</v>
      </c>
      <c r="E1435" s="37" t="str">
        <f t="shared" si="66"/>
        <v/>
      </c>
      <c r="F1435" s="39" t="str">
        <f t="shared" si="67"/>
        <v>長野県千曲市</v>
      </c>
      <c r="G1435" s="3">
        <v>1453</v>
      </c>
      <c r="H1435" s="37" t="s">
        <v>21</v>
      </c>
      <c r="I1435" s="37" t="s">
        <v>574</v>
      </c>
      <c r="J1435" s="37" t="s">
        <v>740</v>
      </c>
      <c r="K1435" s="37" t="s">
        <v>378</v>
      </c>
      <c r="L1435" t="str">
        <f t="shared" si="68"/>
        <v>長野県千曲市</v>
      </c>
    </row>
    <row r="1436" spans="1:12">
      <c r="A1436" s="42">
        <v>20</v>
      </c>
      <c r="B1436" s="37" t="s">
        <v>1595</v>
      </c>
      <c r="C1436" s="37" t="s">
        <v>4512</v>
      </c>
      <c r="D1436" s="37" t="s">
        <v>4789</v>
      </c>
      <c r="E1436" s="37" t="str">
        <f t="shared" si="66"/>
        <v/>
      </c>
      <c r="F1436" s="39" t="str">
        <f t="shared" si="67"/>
        <v>長野県千曲市</v>
      </c>
      <c r="G1436" s="3">
        <v>1365</v>
      </c>
      <c r="H1436" s="37" t="s">
        <v>1611</v>
      </c>
      <c r="I1436" s="37" t="s">
        <v>377</v>
      </c>
      <c r="J1436" s="37" t="s">
        <v>740</v>
      </c>
      <c r="K1436" s="37" t="s">
        <v>384</v>
      </c>
      <c r="L1436" t="str">
        <f t="shared" si="68"/>
        <v>長野県千曲市</v>
      </c>
    </row>
    <row r="1437" spans="1:12">
      <c r="A1437" s="42">
        <v>20</v>
      </c>
      <c r="B1437" s="37" t="s">
        <v>1595</v>
      </c>
      <c r="C1437" s="37" t="s">
        <v>4512</v>
      </c>
      <c r="D1437" s="37" t="s">
        <v>4790</v>
      </c>
      <c r="E1437" s="37" t="str">
        <f t="shared" si="66"/>
        <v/>
      </c>
      <c r="F1437" s="39" t="str">
        <f t="shared" si="67"/>
        <v>長野県千曲市</v>
      </c>
      <c r="G1437" s="3">
        <v>1450</v>
      </c>
      <c r="H1437" s="37" t="s">
        <v>18</v>
      </c>
      <c r="I1437" s="37" t="s">
        <v>574</v>
      </c>
      <c r="J1437" s="37" t="s">
        <v>740</v>
      </c>
      <c r="K1437" s="37" t="s">
        <v>378</v>
      </c>
      <c r="L1437" t="str">
        <f t="shared" si="68"/>
        <v>長野県千曲市</v>
      </c>
    </row>
    <row r="1438" spans="1:12">
      <c r="A1438" s="42">
        <v>20</v>
      </c>
      <c r="B1438" s="37" t="s">
        <v>1595</v>
      </c>
      <c r="C1438" s="37" t="s">
        <v>1615</v>
      </c>
      <c r="D1438" s="37" t="s">
        <v>1615</v>
      </c>
      <c r="E1438" s="37" t="str">
        <f t="shared" si="66"/>
        <v/>
      </c>
      <c r="F1438" s="39" t="str">
        <f t="shared" si="67"/>
        <v>長野県川上村</v>
      </c>
      <c r="G1438" s="3">
        <v>1370</v>
      </c>
      <c r="H1438" s="37" t="s">
        <v>1615</v>
      </c>
      <c r="I1438" s="37" t="s">
        <v>377</v>
      </c>
      <c r="J1438" s="37" t="s">
        <v>740</v>
      </c>
      <c r="K1438" s="37" t="s">
        <v>946</v>
      </c>
      <c r="L1438" t="str">
        <f t="shared" si="68"/>
        <v>長野県川上村</v>
      </c>
    </row>
    <row r="1439" spans="1:12">
      <c r="A1439" s="42">
        <v>20</v>
      </c>
      <c r="B1439" s="37" t="s">
        <v>1595</v>
      </c>
      <c r="C1439" s="37" t="s">
        <v>1651</v>
      </c>
      <c r="D1439" s="37" t="s">
        <v>1651</v>
      </c>
      <c r="E1439" s="37" t="str">
        <f t="shared" si="66"/>
        <v/>
      </c>
      <c r="F1439" s="39" t="str">
        <f t="shared" si="67"/>
        <v>長野県泰阜村</v>
      </c>
      <c r="G1439" s="3">
        <v>1410</v>
      </c>
      <c r="H1439" s="37" t="s">
        <v>1651</v>
      </c>
      <c r="I1439" s="37" t="s">
        <v>574</v>
      </c>
      <c r="J1439" s="37" t="s">
        <v>740</v>
      </c>
      <c r="K1439" s="37" t="s">
        <v>378</v>
      </c>
      <c r="L1439" t="str">
        <f t="shared" si="68"/>
        <v>長野県泰阜村</v>
      </c>
    </row>
    <row r="1440" spans="1:12">
      <c r="A1440" s="42">
        <v>20</v>
      </c>
      <c r="B1440" s="37" t="s">
        <v>1595</v>
      </c>
      <c r="C1440" s="37" t="s">
        <v>1664</v>
      </c>
      <c r="D1440" s="37" t="s">
        <v>1664</v>
      </c>
      <c r="E1440" s="37" t="str">
        <f t="shared" si="66"/>
        <v/>
      </c>
      <c r="F1440" s="39" t="str">
        <f t="shared" si="67"/>
        <v>長野県大桑村</v>
      </c>
      <c r="G1440" s="3">
        <v>1425</v>
      </c>
      <c r="H1440" s="37" t="s">
        <v>1664</v>
      </c>
      <c r="I1440" s="37" t="s">
        <v>574</v>
      </c>
      <c r="J1440" s="37" t="s">
        <v>740</v>
      </c>
      <c r="K1440" s="37" t="s">
        <v>378</v>
      </c>
      <c r="L1440" t="str">
        <f t="shared" si="68"/>
        <v>長野県大桑村</v>
      </c>
    </row>
    <row r="1441" spans="1:12">
      <c r="A1441" s="42">
        <v>20</v>
      </c>
      <c r="B1441" s="37" t="s">
        <v>1595</v>
      </c>
      <c r="C1441" s="37" t="s">
        <v>1654</v>
      </c>
      <c r="D1441" s="37" t="s">
        <v>1654</v>
      </c>
      <c r="E1441" s="37" t="str">
        <f t="shared" si="66"/>
        <v/>
      </c>
      <c r="F1441" s="39" t="str">
        <f t="shared" si="67"/>
        <v>長野県大鹿村</v>
      </c>
      <c r="G1441" s="3">
        <v>1413</v>
      </c>
      <c r="H1441" s="37" t="s">
        <v>1654</v>
      </c>
      <c r="I1441" s="37" t="s">
        <v>849</v>
      </c>
      <c r="J1441" s="37" t="s">
        <v>1547</v>
      </c>
      <c r="K1441" s="37" t="s">
        <v>946</v>
      </c>
      <c r="L1441" t="str">
        <f t="shared" si="68"/>
        <v>長野県大鹿村</v>
      </c>
    </row>
    <row r="1442" spans="1:12">
      <c r="A1442" s="42">
        <v>20</v>
      </c>
      <c r="B1442" s="37" t="s">
        <v>1595</v>
      </c>
      <c r="C1442" s="37" t="s">
        <v>4544</v>
      </c>
      <c r="D1442" s="37"/>
      <c r="E1442" s="37" t="str">
        <f t="shared" si="66"/>
        <v>大町市</v>
      </c>
      <c r="F1442" s="39" t="str">
        <f t="shared" si="67"/>
        <v>長野県大町市</v>
      </c>
      <c r="G1442" s="3">
        <v>1361</v>
      </c>
      <c r="H1442" s="37" t="s">
        <v>1607</v>
      </c>
      <c r="I1442" s="37" t="s">
        <v>377</v>
      </c>
      <c r="J1442" s="37" t="s">
        <v>380</v>
      </c>
      <c r="K1442" s="37" t="s">
        <v>384</v>
      </c>
      <c r="L1442" t="str">
        <f t="shared" si="68"/>
        <v>長野県大町市</v>
      </c>
    </row>
    <row r="1443" spans="1:12">
      <c r="A1443" s="42">
        <v>20</v>
      </c>
      <c r="B1443" s="37" t="s">
        <v>1595</v>
      </c>
      <c r="C1443" s="37" t="s">
        <v>4544</v>
      </c>
      <c r="D1443" s="37" t="s">
        <v>4860</v>
      </c>
      <c r="E1443" s="37" t="str">
        <f t="shared" si="66"/>
        <v/>
      </c>
      <c r="F1443" s="39" t="str">
        <f t="shared" si="67"/>
        <v>長野県大町市</v>
      </c>
      <c r="G1443" s="3">
        <v>1446</v>
      </c>
      <c r="H1443" s="37" t="s">
        <v>14</v>
      </c>
      <c r="I1443" s="37" t="s">
        <v>377</v>
      </c>
      <c r="J1443" s="37" t="s">
        <v>740</v>
      </c>
      <c r="K1443" s="37" t="s">
        <v>384</v>
      </c>
      <c r="L1443" t="str">
        <f t="shared" si="68"/>
        <v>長野県大町市</v>
      </c>
    </row>
    <row r="1444" spans="1:12">
      <c r="A1444" s="42">
        <v>20</v>
      </c>
      <c r="B1444" s="37" t="s">
        <v>1595</v>
      </c>
      <c r="C1444" s="37" t="s">
        <v>4544</v>
      </c>
      <c r="D1444" s="37" t="s">
        <v>4861</v>
      </c>
      <c r="E1444" s="37" t="str">
        <f t="shared" si="66"/>
        <v/>
      </c>
      <c r="F1444" s="39" t="str">
        <f t="shared" si="67"/>
        <v>長野県大町市</v>
      </c>
      <c r="G1444" s="3">
        <v>1447</v>
      </c>
      <c r="H1444" s="37" t="s">
        <v>15</v>
      </c>
      <c r="I1444" s="37" t="s">
        <v>377</v>
      </c>
      <c r="J1444" s="37" t="s">
        <v>380</v>
      </c>
      <c r="K1444" s="37" t="s">
        <v>384</v>
      </c>
      <c r="L1444" t="str">
        <f t="shared" si="68"/>
        <v>長野県大町市</v>
      </c>
    </row>
    <row r="1445" spans="1:12">
      <c r="A1445" s="42">
        <v>20</v>
      </c>
      <c r="B1445" s="37" t="s">
        <v>1595</v>
      </c>
      <c r="C1445" s="37" t="s">
        <v>1634</v>
      </c>
      <c r="D1445" s="37" t="s">
        <v>1634</v>
      </c>
      <c r="E1445" s="37" t="str">
        <f t="shared" si="66"/>
        <v/>
      </c>
      <c r="F1445" s="39" t="str">
        <f t="shared" si="67"/>
        <v>長野県辰野町</v>
      </c>
      <c r="G1445" s="3">
        <v>1392</v>
      </c>
      <c r="H1445" s="37" t="s">
        <v>1634</v>
      </c>
      <c r="I1445" s="37" t="s">
        <v>377</v>
      </c>
      <c r="J1445" s="37" t="s">
        <v>740</v>
      </c>
      <c r="K1445" s="37" t="s">
        <v>946</v>
      </c>
      <c r="L1445" t="str">
        <f t="shared" si="68"/>
        <v>長野県辰野町</v>
      </c>
    </row>
    <row r="1446" spans="1:12">
      <c r="A1446" s="42">
        <v>20</v>
      </c>
      <c r="B1446" s="37" t="s">
        <v>1595</v>
      </c>
      <c r="C1446" s="37" t="s">
        <v>554</v>
      </c>
      <c r="D1446" s="37" t="s">
        <v>554</v>
      </c>
      <c r="E1446" s="37" t="str">
        <f t="shared" si="66"/>
        <v/>
      </c>
      <c r="F1446" s="39" t="str">
        <f t="shared" si="67"/>
        <v>長野県池田町</v>
      </c>
      <c r="G1446" s="3">
        <v>1444</v>
      </c>
      <c r="H1446" s="37" t="s">
        <v>554</v>
      </c>
      <c r="I1446" s="37" t="s">
        <v>377</v>
      </c>
      <c r="J1446" s="37" t="s">
        <v>740</v>
      </c>
      <c r="K1446" s="37" t="s">
        <v>384</v>
      </c>
      <c r="L1446" t="str">
        <f t="shared" si="68"/>
        <v>長野県池田町</v>
      </c>
    </row>
    <row r="1447" spans="1:12">
      <c r="A1447" s="42">
        <v>20</v>
      </c>
      <c r="B1447" s="37" t="s">
        <v>1595</v>
      </c>
      <c r="C1447" s="37" t="s">
        <v>4559</v>
      </c>
      <c r="D1447" s="37" t="s">
        <v>4893</v>
      </c>
      <c r="E1447" s="37" t="str">
        <f t="shared" si="66"/>
        <v/>
      </c>
      <c r="F1447" s="39" t="str">
        <f t="shared" si="67"/>
        <v>長野県筑北村</v>
      </c>
      <c r="G1447" s="3">
        <v>1432</v>
      </c>
      <c r="H1447" s="37" t="s">
        <v>5667</v>
      </c>
      <c r="I1447" s="37" t="s">
        <v>574</v>
      </c>
      <c r="J1447" s="37" t="s">
        <v>740</v>
      </c>
      <c r="K1447" s="37" t="s">
        <v>378</v>
      </c>
      <c r="L1447" t="str">
        <f t="shared" si="68"/>
        <v>長野県筑北村</v>
      </c>
    </row>
    <row r="1448" spans="1:12">
      <c r="A1448" s="42">
        <v>20</v>
      </c>
      <c r="B1448" s="37" t="s">
        <v>1595</v>
      </c>
      <c r="C1448" s="37" t="s">
        <v>4559</v>
      </c>
      <c r="D1448" s="37" t="s">
        <v>4894</v>
      </c>
      <c r="E1448" s="37" t="str">
        <f t="shared" si="66"/>
        <v/>
      </c>
      <c r="F1448" s="39" t="str">
        <f t="shared" si="67"/>
        <v>長野県筑北村</v>
      </c>
      <c r="G1448" s="3">
        <v>1430</v>
      </c>
      <c r="H1448" s="37" t="s">
        <v>0</v>
      </c>
      <c r="I1448" s="37" t="s">
        <v>574</v>
      </c>
      <c r="J1448" s="37" t="s">
        <v>740</v>
      </c>
      <c r="K1448" s="37" t="s">
        <v>378</v>
      </c>
      <c r="L1448" t="str">
        <f t="shared" si="68"/>
        <v>長野県筑北村</v>
      </c>
    </row>
    <row r="1449" spans="1:12">
      <c r="A1449" s="42">
        <v>20</v>
      </c>
      <c r="B1449" s="37" t="s">
        <v>1595</v>
      </c>
      <c r="C1449" s="37" t="s">
        <v>4559</v>
      </c>
      <c r="D1449" s="37" t="s">
        <v>4895</v>
      </c>
      <c r="E1449" s="37" t="str">
        <f t="shared" si="66"/>
        <v/>
      </c>
      <c r="F1449" s="39" t="str">
        <f t="shared" si="67"/>
        <v>長野県筑北村</v>
      </c>
      <c r="G1449" s="3">
        <v>1429</v>
      </c>
      <c r="H1449" s="37" t="s">
        <v>1667</v>
      </c>
      <c r="I1449" s="37" t="s">
        <v>574</v>
      </c>
      <c r="J1449" s="37" t="s">
        <v>740</v>
      </c>
      <c r="K1449" s="37" t="s">
        <v>378</v>
      </c>
      <c r="L1449" t="str">
        <f t="shared" si="68"/>
        <v>長野県筑北村</v>
      </c>
    </row>
    <row r="1450" spans="1:12">
      <c r="A1450" s="42">
        <v>20</v>
      </c>
      <c r="B1450" s="37" t="s">
        <v>1595</v>
      </c>
      <c r="C1450" s="37" t="s">
        <v>1638</v>
      </c>
      <c r="D1450" s="37" t="s">
        <v>1638</v>
      </c>
      <c r="E1450" s="37" t="str">
        <f t="shared" si="66"/>
        <v/>
      </c>
      <c r="F1450" s="39" t="str">
        <f t="shared" si="67"/>
        <v>長野県中川村</v>
      </c>
      <c r="G1450" s="3">
        <v>1396</v>
      </c>
      <c r="H1450" s="37" t="s">
        <v>1638</v>
      </c>
      <c r="I1450" s="37" t="s">
        <v>574</v>
      </c>
      <c r="J1450" s="37" t="s">
        <v>1547</v>
      </c>
      <c r="K1450" s="37" t="s">
        <v>384</v>
      </c>
      <c r="L1450" t="str">
        <f t="shared" si="68"/>
        <v>長野県中川村</v>
      </c>
    </row>
    <row r="1451" spans="1:12">
      <c r="A1451" s="42">
        <v>20</v>
      </c>
      <c r="B1451" s="37" t="s">
        <v>1595</v>
      </c>
      <c r="C1451" s="37" t="s">
        <v>4569</v>
      </c>
      <c r="D1451" s="37"/>
      <c r="E1451" s="37" t="str">
        <f t="shared" si="66"/>
        <v>中野市</v>
      </c>
      <c r="F1451" s="39" t="str">
        <f t="shared" si="67"/>
        <v>長野県中野市</v>
      </c>
      <c r="G1451" s="3">
        <v>1360</v>
      </c>
      <c r="H1451" s="37" t="s">
        <v>1606</v>
      </c>
      <c r="I1451" s="37" t="s">
        <v>377</v>
      </c>
      <c r="J1451" s="37" t="s">
        <v>380</v>
      </c>
      <c r="K1451" s="37" t="s">
        <v>384</v>
      </c>
      <c r="L1451" t="str">
        <f t="shared" si="68"/>
        <v>長野県中野市</v>
      </c>
    </row>
    <row r="1452" spans="1:12">
      <c r="A1452" s="42">
        <v>20</v>
      </c>
      <c r="B1452" s="37" t="s">
        <v>1595</v>
      </c>
      <c r="C1452" s="37" t="s">
        <v>4569</v>
      </c>
      <c r="D1452" s="37" t="s">
        <v>4914</v>
      </c>
      <c r="E1452" s="37" t="str">
        <f t="shared" si="66"/>
        <v/>
      </c>
      <c r="F1452" s="39" t="str">
        <f t="shared" si="67"/>
        <v>長野県中野市</v>
      </c>
      <c r="G1452" s="3">
        <v>1468</v>
      </c>
      <c r="H1452" s="37" t="s">
        <v>34</v>
      </c>
      <c r="I1452" s="37" t="s">
        <v>574</v>
      </c>
      <c r="J1452" s="37" t="s">
        <v>380</v>
      </c>
      <c r="K1452" s="37" t="s">
        <v>376</v>
      </c>
      <c r="L1452" t="str">
        <f t="shared" si="68"/>
        <v>長野県中野市</v>
      </c>
    </row>
    <row r="1453" spans="1:12">
      <c r="A1453" s="42">
        <v>20</v>
      </c>
      <c r="B1453" s="37" t="s">
        <v>1595</v>
      </c>
      <c r="C1453" s="37" t="s">
        <v>5</v>
      </c>
      <c r="D1453" s="37" t="s">
        <v>5</v>
      </c>
      <c r="E1453" s="37" t="str">
        <f t="shared" si="66"/>
        <v/>
      </c>
      <c r="F1453" s="39" t="str">
        <f t="shared" si="67"/>
        <v>長野県朝日村</v>
      </c>
      <c r="G1453" s="3">
        <v>1436</v>
      </c>
      <c r="H1453" s="37" t="s">
        <v>5</v>
      </c>
      <c r="I1453" s="37" t="s">
        <v>377</v>
      </c>
      <c r="J1453" s="37" t="s">
        <v>740</v>
      </c>
      <c r="K1453" s="37" t="s">
        <v>384</v>
      </c>
      <c r="L1453" t="str">
        <f t="shared" si="68"/>
        <v>長野県朝日村</v>
      </c>
    </row>
    <row r="1454" spans="1:12">
      <c r="A1454" s="42">
        <v>20</v>
      </c>
      <c r="B1454" s="37" t="s">
        <v>1595</v>
      </c>
      <c r="C1454" s="37" t="s">
        <v>4578</v>
      </c>
      <c r="D1454" s="37" t="s">
        <v>4947</v>
      </c>
      <c r="E1454" s="37" t="str">
        <f t="shared" si="66"/>
        <v/>
      </c>
      <c r="F1454" s="39" t="str">
        <f t="shared" si="67"/>
        <v>長野県長野市</v>
      </c>
      <c r="G1454" s="3">
        <v>1465</v>
      </c>
      <c r="H1454" s="37" t="s">
        <v>31</v>
      </c>
      <c r="I1454" s="37" t="s">
        <v>377</v>
      </c>
      <c r="J1454" s="37" t="s">
        <v>380</v>
      </c>
      <c r="K1454" s="37" t="s">
        <v>378</v>
      </c>
      <c r="L1454" t="str">
        <f t="shared" si="68"/>
        <v>長野県長野市</v>
      </c>
    </row>
    <row r="1455" spans="1:12">
      <c r="A1455" s="42">
        <v>20</v>
      </c>
      <c r="B1455" s="37" t="s">
        <v>1595</v>
      </c>
      <c r="C1455" s="37" t="s">
        <v>4578</v>
      </c>
      <c r="D1455" s="37" t="s">
        <v>4948</v>
      </c>
      <c r="E1455" s="37" t="str">
        <f t="shared" si="66"/>
        <v/>
      </c>
      <c r="F1455" s="39" t="str">
        <f t="shared" si="67"/>
        <v>長野県長野市</v>
      </c>
      <c r="G1455" s="3">
        <v>1464</v>
      </c>
      <c r="H1455" s="37" t="s">
        <v>30</v>
      </c>
      <c r="I1455" s="37" t="s">
        <v>377</v>
      </c>
      <c r="J1455" s="37" t="s">
        <v>380</v>
      </c>
      <c r="K1455" s="37" t="s">
        <v>384</v>
      </c>
      <c r="L1455" t="str">
        <f t="shared" si="68"/>
        <v>長野県長野市</v>
      </c>
    </row>
    <row r="1456" spans="1:12">
      <c r="A1456" s="42">
        <v>20</v>
      </c>
      <c r="B1456" s="37" t="s">
        <v>1595</v>
      </c>
      <c r="C1456" s="37" t="s">
        <v>4578</v>
      </c>
      <c r="D1456" s="37" t="s">
        <v>4949</v>
      </c>
      <c r="E1456" s="37" t="str">
        <f t="shared" si="66"/>
        <v/>
      </c>
      <c r="F1456" s="39" t="str">
        <f t="shared" si="67"/>
        <v>長野県長野市</v>
      </c>
      <c r="G1456" s="3">
        <v>1459</v>
      </c>
      <c r="H1456" s="37" t="s">
        <v>26</v>
      </c>
      <c r="I1456" s="37" t="s">
        <v>574</v>
      </c>
      <c r="J1456" s="37" t="s">
        <v>380</v>
      </c>
      <c r="K1456" s="37" t="s">
        <v>378</v>
      </c>
      <c r="L1456" t="str">
        <f t="shared" si="68"/>
        <v>長野県長野市</v>
      </c>
    </row>
    <row r="1457" spans="1:12">
      <c r="A1457" s="42">
        <v>20</v>
      </c>
      <c r="B1457" s="37" t="s">
        <v>1595</v>
      </c>
      <c r="C1457" s="37" t="s">
        <v>4578</v>
      </c>
      <c r="D1457" s="37" t="s">
        <v>4950</v>
      </c>
      <c r="E1457" s="37" t="str">
        <f t="shared" si="66"/>
        <v/>
      </c>
      <c r="F1457" s="39" t="str">
        <f t="shared" si="67"/>
        <v>長野県長野市</v>
      </c>
      <c r="G1457" s="3">
        <v>1451</v>
      </c>
      <c r="H1457" s="37" t="s">
        <v>19</v>
      </c>
      <c r="I1457" s="37" t="s">
        <v>574</v>
      </c>
      <c r="J1457" s="37" t="s">
        <v>740</v>
      </c>
      <c r="K1457" s="37" t="s">
        <v>378</v>
      </c>
      <c r="L1457" t="str">
        <f t="shared" si="68"/>
        <v>長野県長野市</v>
      </c>
    </row>
    <row r="1458" spans="1:12">
      <c r="A1458" s="42">
        <v>20</v>
      </c>
      <c r="B1458" s="37" t="s">
        <v>1595</v>
      </c>
      <c r="C1458" s="37" t="s">
        <v>4578</v>
      </c>
      <c r="D1458" s="37" t="s">
        <v>4951</v>
      </c>
      <c r="E1458" s="37" t="str">
        <f t="shared" si="66"/>
        <v/>
      </c>
      <c r="F1458" s="39" t="str">
        <f t="shared" si="67"/>
        <v>長野県長野市</v>
      </c>
      <c r="G1458" s="3">
        <v>1467</v>
      </c>
      <c r="H1458" s="37" t="s">
        <v>33</v>
      </c>
      <c r="I1458" s="37" t="s">
        <v>574</v>
      </c>
      <c r="J1458" s="37" t="s">
        <v>380</v>
      </c>
      <c r="K1458" s="37" t="s">
        <v>376</v>
      </c>
      <c r="L1458" t="str">
        <f t="shared" si="68"/>
        <v>長野県長野市</v>
      </c>
    </row>
    <row r="1459" spans="1:12">
      <c r="A1459" s="42">
        <v>20</v>
      </c>
      <c r="B1459" s="37" t="s">
        <v>1595</v>
      </c>
      <c r="C1459" s="37" t="s">
        <v>4578</v>
      </c>
      <c r="D1459" s="37"/>
      <c r="E1459" s="37" t="str">
        <f t="shared" si="66"/>
        <v>長野市</v>
      </c>
      <c r="F1459" s="39" t="str">
        <f t="shared" si="67"/>
        <v>長野県長野市</v>
      </c>
      <c r="G1459" s="3">
        <v>1350</v>
      </c>
      <c r="H1459" s="37" t="s">
        <v>1596</v>
      </c>
      <c r="I1459" s="37" t="s">
        <v>574</v>
      </c>
      <c r="J1459" s="37" t="s">
        <v>740</v>
      </c>
      <c r="K1459" s="37" t="s">
        <v>378</v>
      </c>
      <c r="L1459" t="str">
        <f t="shared" si="68"/>
        <v>長野県長野市</v>
      </c>
    </row>
    <row r="1460" spans="1:12">
      <c r="A1460" s="42">
        <v>20</v>
      </c>
      <c r="B1460" s="37" t="s">
        <v>1595</v>
      </c>
      <c r="C1460" s="37" t="s">
        <v>4578</v>
      </c>
      <c r="D1460" s="37" t="s">
        <v>3459</v>
      </c>
      <c r="E1460" s="37" t="str">
        <f t="shared" si="66"/>
        <v/>
      </c>
      <c r="F1460" s="39" t="str">
        <f t="shared" si="67"/>
        <v>長野県長野市</v>
      </c>
      <c r="G1460" s="3">
        <v>1460</v>
      </c>
      <c r="H1460" s="37" t="s">
        <v>27</v>
      </c>
      <c r="I1460" s="37" t="s">
        <v>377</v>
      </c>
      <c r="J1460" s="37" t="s">
        <v>380</v>
      </c>
      <c r="K1460" s="37" t="s">
        <v>384</v>
      </c>
      <c r="L1460" t="str">
        <f t="shared" si="68"/>
        <v>長野県長野市</v>
      </c>
    </row>
    <row r="1461" spans="1:12">
      <c r="A1461" s="42">
        <v>20</v>
      </c>
      <c r="B1461" s="37" t="s">
        <v>1595</v>
      </c>
      <c r="C1461" s="37" t="s">
        <v>4579</v>
      </c>
      <c r="D1461" s="37" t="s">
        <v>4952</v>
      </c>
      <c r="E1461" s="37" t="str">
        <f t="shared" si="66"/>
        <v/>
      </c>
      <c r="F1461" s="39" t="str">
        <f t="shared" si="67"/>
        <v>長野県長和町</v>
      </c>
      <c r="G1461" s="3">
        <v>1382</v>
      </c>
      <c r="H1461" s="37" t="s">
        <v>5668</v>
      </c>
      <c r="I1461" s="37" t="s">
        <v>377</v>
      </c>
      <c r="J1461" s="37" t="s">
        <v>1547</v>
      </c>
      <c r="K1461" s="37" t="s">
        <v>946</v>
      </c>
      <c r="L1461" t="str">
        <f t="shared" si="68"/>
        <v>長野県長和町</v>
      </c>
    </row>
    <row r="1462" spans="1:12">
      <c r="A1462" s="42">
        <v>20</v>
      </c>
      <c r="B1462" s="37" t="s">
        <v>1595</v>
      </c>
      <c r="C1462" s="37" t="s">
        <v>4579</v>
      </c>
      <c r="D1462" s="37" t="s">
        <v>4953</v>
      </c>
      <c r="E1462" s="37" t="str">
        <f t="shared" si="66"/>
        <v/>
      </c>
      <c r="F1462" s="39" t="str">
        <f t="shared" si="67"/>
        <v>長野県長和町</v>
      </c>
      <c r="G1462" s="3">
        <v>1386</v>
      </c>
      <c r="H1462" s="37" t="s">
        <v>1628</v>
      </c>
      <c r="I1462" s="37" t="s">
        <v>377</v>
      </c>
      <c r="J1462" s="37" t="s">
        <v>1547</v>
      </c>
      <c r="K1462" s="37" t="s">
        <v>946</v>
      </c>
      <c r="L1462" t="str">
        <f t="shared" si="68"/>
        <v>長野県長和町</v>
      </c>
    </row>
    <row r="1463" spans="1:12">
      <c r="A1463" s="42">
        <v>20</v>
      </c>
      <c r="B1463" s="37" t="s">
        <v>1595</v>
      </c>
      <c r="C1463" s="37" t="s">
        <v>1650</v>
      </c>
      <c r="D1463" s="37" t="s">
        <v>1650</v>
      </c>
      <c r="E1463" s="37" t="str">
        <f t="shared" si="66"/>
        <v/>
      </c>
      <c r="F1463" s="39" t="str">
        <f t="shared" si="67"/>
        <v>長野県天龍村</v>
      </c>
      <c r="G1463" s="3">
        <v>1409</v>
      </c>
      <c r="H1463" s="37" t="s">
        <v>1650</v>
      </c>
      <c r="I1463" s="37" t="s">
        <v>574</v>
      </c>
      <c r="J1463" s="37" t="s">
        <v>740</v>
      </c>
      <c r="K1463" s="37" t="s">
        <v>376</v>
      </c>
      <c r="L1463" t="str">
        <f t="shared" si="68"/>
        <v>長野県天龍村</v>
      </c>
    </row>
    <row r="1464" spans="1:12">
      <c r="A1464" s="42">
        <v>20</v>
      </c>
      <c r="B1464" s="37" t="s">
        <v>1595</v>
      </c>
      <c r="C1464" s="37" t="s">
        <v>4604</v>
      </c>
      <c r="D1464" s="37" t="s">
        <v>5039</v>
      </c>
      <c r="E1464" s="37" t="str">
        <f t="shared" si="66"/>
        <v/>
      </c>
      <c r="F1464" s="39" t="str">
        <f t="shared" si="67"/>
        <v>長野県東御市</v>
      </c>
      <c r="G1464" s="3">
        <v>1383</v>
      </c>
      <c r="H1464" s="37" t="s">
        <v>5669</v>
      </c>
      <c r="I1464" s="37" t="s">
        <v>377</v>
      </c>
      <c r="J1464" s="37" t="s">
        <v>740</v>
      </c>
      <c r="K1464" s="37" t="s">
        <v>946</v>
      </c>
      <c r="L1464" t="str">
        <f t="shared" si="68"/>
        <v>長野県東御市</v>
      </c>
    </row>
    <row r="1465" spans="1:12">
      <c r="A1465" s="42">
        <v>20</v>
      </c>
      <c r="B1465" s="37" t="s">
        <v>1595</v>
      </c>
      <c r="C1465" s="37" t="s">
        <v>4604</v>
      </c>
      <c r="D1465" s="37" t="s">
        <v>5040</v>
      </c>
      <c r="E1465" s="37" t="str">
        <f t="shared" si="66"/>
        <v/>
      </c>
      <c r="F1465" s="39" t="str">
        <f t="shared" si="67"/>
        <v>長野県東御市</v>
      </c>
      <c r="G1465" s="3">
        <v>1380</v>
      </c>
      <c r="H1465" s="37" t="s">
        <v>1624</v>
      </c>
      <c r="I1465" s="37" t="s">
        <v>377</v>
      </c>
      <c r="J1465" s="37" t="s">
        <v>740</v>
      </c>
      <c r="K1465" s="37" t="s">
        <v>946</v>
      </c>
      <c r="L1465" t="str">
        <f t="shared" si="68"/>
        <v>長野県東御市</v>
      </c>
    </row>
    <row r="1466" spans="1:12">
      <c r="A1466" s="42">
        <v>20</v>
      </c>
      <c r="B1466" s="37" t="s">
        <v>1595</v>
      </c>
      <c r="C1466" s="37" t="s">
        <v>1616</v>
      </c>
      <c r="D1466" s="37"/>
      <c r="E1466" s="37" t="str">
        <f t="shared" si="66"/>
        <v>南相木村</v>
      </c>
      <c r="F1466" s="39" t="str">
        <f t="shared" si="67"/>
        <v>長野県南相木村</v>
      </c>
      <c r="G1466" s="3">
        <v>1372</v>
      </c>
      <c r="H1466" s="37" t="s">
        <v>1616</v>
      </c>
      <c r="I1466" s="37" t="s">
        <v>377</v>
      </c>
      <c r="J1466" s="37" t="s">
        <v>740</v>
      </c>
      <c r="K1466" s="37" t="s">
        <v>946</v>
      </c>
      <c r="L1466" t="str">
        <f t="shared" si="68"/>
        <v>長野県南相木村</v>
      </c>
    </row>
    <row r="1467" spans="1:12">
      <c r="A1467" s="42">
        <v>20</v>
      </c>
      <c r="B1467" s="37" t="s">
        <v>1595</v>
      </c>
      <c r="C1467" s="37" t="s">
        <v>1078</v>
      </c>
      <c r="D1467" s="37" t="s">
        <v>1078</v>
      </c>
      <c r="E1467" s="37" t="str">
        <f t="shared" si="66"/>
        <v/>
      </c>
      <c r="F1467" s="39" t="str">
        <f t="shared" si="67"/>
        <v>長野県南牧村</v>
      </c>
      <c r="G1467" s="3">
        <v>1371</v>
      </c>
      <c r="H1467" s="37" t="s">
        <v>1078</v>
      </c>
      <c r="I1467" s="37" t="s">
        <v>377</v>
      </c>
      <c r="J1467" s="37" t="s">
        <v>740</v>
      </c>
      <c r="K1467" s="37" t="s">
        <v>946</v>
      </c>
      <c r="L1467" t="str">
        <f t="shared" si="68"/>
        <v>長野県南牧村</v>
      </c>
    </row>
    <row r="1468" spans="1:12">
      <c r="A1468" s="42">
        <v>20</v>
      </c>
      <c r="B1468" s="37" t="s">
        <v>1595</v>
      </c>
      <c r="C1468" s="37" t="s">
        <v>1637</v>
      </c>
      <c r="D1468" s="37"/>
      <c r="E1468" s="37" t="str">
        <f t="shared" si="66"/>
        <v>南箕輪村</v>
      </c>
      <c r="F1468" s="39" t="str">
        <f t="shared" si="67"/>
        <v>長野県南箕輪村</v>
      </c>
      <c r="G1468" s="3">
        <v>1395</v>
      </c>
      <c r="H1468" s="37" t="s">
        <v>1637</v>
      </c>
      <c r="I1468" s="37" t="s">
        <v>377</v>
      </c>
      <c r="J1468" s="37" t="s">
        <v>740</v>
      </c>
      <c r="K1468" s="37" t="s">
        <v>946</v>
      </c>
      <c r="L1468" t="str">
        <f t="shared" si="68"/>
        <v>長野県南箕輪村</v>
      </c>
    </row>
    <row r="1469" spans="1:12">
      <c r="A1469" s="42">
        <v>20</v>
      </c>
      <c r="B1469" s="37" t="s">
        <v>1595</v>
      </c>
      <c r="C1469" s="37" t="s">
        <v>1658</v>
      </c>
      <c r="D1469" s="37"/>
      <c r="E1469" s="37" t="str">
        <f t="shared" si="66"/>
        <v>南木曽町</v>
      </c>
      <c r="F1469" s="39" t="str">
        <f t="shared" si="67"/>
        <v>長野県南木曽町</v>
      </c>
      <c r="G1469" s="3">
        <v>1418</v>
      </c>
      <c r="H1469" s="37" t="s">
        <v>1658</v>
      </c>
      <c r="I1469" s="37" t="s">
        <v>574</v>
      </c>
      <c r="J1469" s="37" t="s">
        <v>740</v>
      </c>
      <c r="K1469" s="37" t="s">
        <v>376</v>
      </c>
      <c r="L1469" t="str">
        <f t="shared" si="68"/>
        <v>長野県南木曽町</v>
      </c>
    </row>
    <row r="1470" spans="1:12">
      <c r="A1470" s="42">
        <v>20</v>
      </c>
      <c r="B1470" s="37" t="s">
        <v>1595</v>
      </c>
      <c r="C1470" s="37" t="s">
        <v>1649</v>
      </c>
      <c r="D1470" s="37" t="s">
        <v>1649</v>
      </c>
      <c r="E1470" s="37" t="str">
        <f t="shared" si="66"/>
        <v/>
      </c>
      <c r="F1470" s="39" t="str">
        <f t="shared" si="67"/>
        <v>長野県売木村</v>
      </c>
      <c r="G1470" s="3">
        <v>1408</v>
      </c>
      <c r="H1470" s="37" t="s">
        <v>1649</v>
      </c>
      <c r="I1470" s="37" t="s">
        <v>574</v>
      </c>
      <c r="J1470" s="37" t="s">
        <v>380</v>
      </c>
      <c r="K1470" s="37" t="s">
        <v>376</v>
      </c>
      <c r="L1470" t="str">
        <f t="shared" si="68"/>
        <v>長野県売木村</v>
      </c>
    </row>
    <row r="1471" spans="1:12">
      <c r="A1471" s="42">
        <v>20</v>
      </c>
      <c r="B1471" s="37" t="s">
        <v>1595</v>
      </c>
      <c r="C1471" s="37" t="s">
        <v>16</v>
      </c>
      <c r="D1471" s="37" t="s">
        <v>16</v>
      </c>
      <c r="E1471" s="37" t="str">
        <f t="shared" si="66"/>
        <v/>
      </c>
      <c r="F1471" s="39" t="str">
        <f t="shared" si="67"/>
        <v>長野県白馬村</v>
      </c>
      <c r="G1471" s="3">
        <v>1448</v>
      </c>
      <c r="H1471" s="37" t="s">
        <v>16</v>
      </c>
      <c r="I1471" s="37" t="s">
        <v>377</v>
      </c>
      <c r="J1471" s="37" t="s">
        <v>380</v>
      </c>
      <c r="K1471" s="37" t="s">
        <v>378</v>
      </c>
      <c r="L1471" t="str">
        <f t="shared" si="68"/>
        <v>長野県白馬村</v>
      </c>
    </row>
    <row r="1472" spans="1:12">
      <c r="A1472" s="42">
        <v>20</v>
      </c>
      <c r="B1472" s="37" t="s">
        <v>1595</v>
      </c>
      <c r="C1472" s="37" t="s">
        <v>4674</v>
      </c>
      <c r="D1472" s="37" t="s">
        <v>5221</v>
      </c>
      <c r="E1472" s="37" t="str">
        <f t="shared" si="66"/>
        <v/>
      </c>
      <c r="F1472" s="39" t="str">
        <f t="shared" si="67"/>
        <v>長野県飯綱町</v>
      </c>
      <c r="G1472" s="3">
        <v>1463</v>
      </c>
      <c r="H1472" s="37" t="s">
        <v>5670</v>
      </c>
      <c r="I1472" s="37" t="s">
        <v>377</v>
      </c>
      <c r="J1472" s="37" t="s">
        <v>380</v>
      </c>
      <c r="K1472" s="37" t="s">
        <v>384</v>
      </c>
      <c r="L1472" t="str">
        <f t="shared" si="68"/>
        <v>長野県飯綱町</v>
      </c>
    </row>
    <row r="1473" spans="1:12">
      <c r="A1473" s="42">
        <v>20</v>
      </c>
      <c r="B1473" s="37" t="s">
        <v>1595</v>
      </c>
      <c r="C1473" s="37" t="s">
        <v>4674</v>
      </c>
      <c r="D1473" s="37" t="s">
        <v>5222</v>
      </c>
      <c r="E1473" s="37" t="str">
        <f t="shared" si="66"/>
        <v/>
      </c>
      <c r="F1473" s="39" t="str">
        <f t="shared" si="67"/>
        <v>長野県飯綱町</v>
      </c>
      <c r="G1473" s="3">
        <v>1462</v>
      </c>
      <c r="H1473" s="37" t="s">
        <v>29</v>
      </c>
      <c r="I1473" s="37" t="s">
        <v>377</v>
      </c>
      <c r="J1473" s="37" t="s">
        <v>380</v>
      </c>
      <c r="K1473" s="37" t="s">
        <v>384</v>
      </c>
      <c r="L1473" t="str">
        <f t="shared" si="68"/>
        <v>長野県飯綱町</v>
      </c>
    </row>
    <row r="1474" spans="1:12">
      <c r="A1474" s="42">
        <v>20</v>
      </c>
      <c r="B1474" s="37" t="s">
        <v>1595</v>
      </c>
      <c r="C1474" s="37" t="s">
        <v>1608</v>
      </c>
      <c r="D1474" s="37" t="s">
        <v>1608</v>
      </c>
      <c r="E1474" s="37" t="str">
        <f t="shared" si="66"/>
        <v/>
      </c>
      <c r="F1474" s="39" t="str">
        <f t="shared" si="67"/>
        <v>長野県飯山市</v>
      </c>
      <c r="G1474" s="3">
        <v>1362</v>
      </c>
      <c r="H1474" s="37" t="s">
        <v>1608</v>
      </c>
      <c r="I1474" s="37" t="s">
        <v>377</v>
      </c>
      <c r="J1474" s="37" t="s">
        <v>380</v>
      </c>
      <c r="K1474" s="37" t="s">
        <v>378</v>
      </c>
      <c r="L1474" t="str">
        <f t="shared" si="68"/>
        <v>長野県飯山市</v>
      </c>
    </row>
    <row r="1475" spans="1:12">
      <c r="A1475" s="42">
        <v>20</v>
      </c>
      <c r="B1475" s="37" t="s">
        <v>1595</v>
      </c>
      <c r="C1475" s="37" t="s">
        <v>4676</v>
      </c>
      <c r="D1475" s="37" t="s">
        <v>3146</v>
      </c>
      <c r="E1475" s="37" t="str">
        <f t="shared" ref="E1475:E1538" si="69">IF(D1475="",C1475,"")</f>
        <v/>
      </c>
      <c r="F1475" s="39" t="str">
        <f t="shared" ref="F1475:F1538" si="70">B1475&amp;C1475</f>
        <v>長野県飯田市</v>
      </c>
      <c r="G1475" s="3">
        <v>1414</v>
      </c>
      <c r="H1475" s="37" t="s">
        <v>5671</v>
      </c>
      <c r="I1475" s="37" t="s">
        <v>574</v>
      </c>
      <c r="J1475" s="37" t="s">
        <v>1547</v>
      </c>
      <c r="K1475" s="37" t="s">
        <v>378</v>
      </c>
      <c r="L1475" t="str">
        <f t="shared" ref="L1475:L1538" si="71">F1475</f>
        <v>長野県飯田市</v>
      </c>
    </row>
    <row r="1476" spans="1:12">
      <c r="A1476" s="42">
        <v>20</v>
      </c>
      <c r="B1476" s="37" t="s">
        <v>1595</v>
      </c>
      <c r="C1476" s="37" t="s">
        <v>4676</v>
      </c>
      <c r="D1476" s="37" t="s">
        <v>5226</v>
      </c>
      <c r="E1476" s="37" t="str">
        <f t="shared" si="69"/>
        <v/>
      </c>
      <c r="F1476" s="39" t="str">
        <f t="shared" si="70"/>
        <v>長野県飯田市</v>
      </c>
      <c r="G1476" s="3">
        <v>1415</v>
      </c>
      <c r="H1476" s="37" t="s">
        <v>1655</v>
      </c>
      <c r="I1476" s="37" t="s">
        <v>574</v>
      </c>
      <c r="J1476" s="37" t="s">
        <v>740</v>
      </c>
      <c r="K1476" s="37" t="s">
        <v>378</v>
      </c>
      <c r="L1476" t="str">
        <f t="shared" si="71"/>
        <v>長野県飯田市</v>
      </c>
    </row>
    <row r="1477" spans="1:12">
      <c r="A1477" s="42">
        <v>20</v>
      </c>
      <c r="B1477" s="37" t="s">
        <v>1595</v>
      </c>
      <c r="C1477" s="37" t="s">
        <v>4676</v>
      </c>
      <c r="D1477" s="37"/>
      <c r="E1477" s="37" t="str">
        <f t="shared" si="69"/>
        <v>飯田市</v>
      </c>
      <c r="F1477" s="39" t="str">
        <f t="shared" si="70"/>
        <v>長野県飯田市</v>
      </c>
      <c r="G1477" s="3">
        <v>1354</v>
      </c>
      <c r="H1477" s="37" t="s">
        <v>1600</v>
      </c>
      <c r="I1477" s="37" t="s">
        <v>574</v>
      </c>
      <c r="J1477" s="37" t="s">
        <v>740</v>
      </c>
      <c r="K1477" s="37" t="s">
        <v>378</v>
      </c>
      <c r="L1477" t="str">
        <f t="shared" si="71"/>
        <v>長野県飯田市</v>
      </c>
    </row>
    <row r="1478" spans="1:12">
      <c r="A1478" s="42">
        <v>20</v>
      </c>
      <c r="B1478" s="37" t="s">
        <v>1595</v>
      </c>
      <c r="C1478" s="37" t="s">
        <v>1636</v>
      </c>
      <c r="D1478" s="37" t="s">
        <v>1636</v>
      </c>
      <c r="E1478" s="37" t="str">
        <f t="shared" si="69"/>
        <v/>
      </c>
      <c r="F1478" s="39" t="str">
        <f t="shared" si="70"/>
        <v>長野県飯島町</v>
      </c>
      <c r="G1478" s="3">
        <v>1394</v>
      </c>
      <c r="H1478" s="37" t="s">
        <v>1636</v>
      </c>
      <c r="I1478" s="37" t="s">
        <v>574</v>
      </c>
      <c r="J1478" s="37" t="s">
        <v>740</v>
      </c>
      <c r="K1478" s="37" t="s">
        <v>384</v>
      </c>
      <c r="L1478" t="str">
        <f t="shared" si="71"/>
        <v>長野県飯島町</v>
      </c>
    </row>
    <row r="1479" spans="1:12">
      <c r="A1479" s="42">
        <v>20</v>
      </c>
      <c r="B1479" s="37" t="s">
        <v>1595</v>
      </c>
      <c r="C1479" s="37" t="s">
        <v>1631</v>
      </c>
      <c r="D1479" s="37"/>
      <c r="E1479" s="37" t="str">
        <f t="shared" si="69"/>
        <v>富士見町</v>
      </c>
      <c r="F1479" s="39" t="str">
        <f t="shared" si="70"/>
        <v>長野県富士見町</v>
      </c>
      <c r="G1479" s="3">
        <v>1389</v>
      </c>
      <c r="H1479" s="37" t="s">
        <v>1631</v>
      </c>
      <c r="I1479" s="37" t="s">
        <v>377</v>
      </c>
      <c r="J1479" s="37" t="s">
        <v>1547</v>
      </c>
      <c r="K1479" s="37" t="s">
        <v>946</v>
      </c>
      <c r="L1479" t="str">
        <f t="shared" si="71"/>
        <v>長野県富士見町</v>
      </c>
    </row>
    <row r="1480" spans="1:12">
      <c r="A1480" s="42">
        <v>20</v>
      </c>
      <c r="B1480" s="37" t="s">
        <v>1595</v>
      </c>
      <c r="C1480" s="37" t="s">
        <v>1646</v>
      </c>
      <c r="D1480" s="37" t="s">
        <v>1646</v>
      </c>
      <c r="E1480" s="37" t="str">
        <f t="shared" si="69"/>
        <v/>
      </c>
      <c r="F1480" s="39" t="str">
        <f t="shared" si="70"/>
        <v>長野県平谷村</v>
      </c>
      <c r="G1480" s="3">
        <v>1405</v>
      </c>
      <c r="H1480" s="37" t="s">
        <v>1646</v>
      </c>
      <c r="I1480" s="37" t="s">
        <v>377</v>
      </c>
      <c r="J1480" s="37" t="s">
        <v>380</v>
      </c>
      <c r="K1480" s="37" t="s">
        <v>378</v>
      </c>
      <c r="L1480" t="str">
        <f t="shared" si="71"/>
        <v>長野県平谷村</v>
      </c>
    </row>
    <row r="1481" spans="1:12">
      <c r="A1481" s="42">
        <v>20</v>
      </c>
      <c r="B1481" s="37" t="s">
        <v>1595</v>
      </c>
      <c r="C1481" s="37" t="s">
        <v>1653</v>
      </c>
      <c r="D1481" s="37" t="s">
        <v>1653</v>
      </c>
      <c r="E1481" s="37" t="str">
        <f t="shared" si="69"/>
        <v/>
      </c>
      <c r="F1481" s="39" t="str">
        <f t="shared" si="70"/>
        <v>長野県豊丘村</v>
      </c>
      <c r="G1481" s="3">
        <v>1412</v>
      </c>
      <c r="H1481" s="37" t="s">
        <v>1653</v>
      </c>
      <c r="I1481" s="37" t="s">
        <v>574</v>
      </c>
      <c r="J1481" s="37" t="s">
        <v>1547</v>
      </c>
      <c r="K1481" s="37" t="s">
        <v>378</v>
      </c>
      <c r="L1481" t="str">
        <f t="shared" si="71"/>
        <v>長野県豊丘村</v>
      </c>
    </row>
    <row r="1482" spans="1:12">
      <c r="A1482" s="42">
        <v>20</v>
      </c>
      <c r="B1482" s="37" t="s">
        <v>1595</v>
      </c>
      <c r="C1482" s="37" t="s">
        <v>1617</v>
      </c>
      <c r="D1482" s="37"/>
      <c r="E1482" s="37" t="str">
        <f t="shared" si="69"/>
        <v>北相木村</v>
      </c>
      <c r="F1482" s="39" t="str">
        <f t="shared" si="70"/>
        <v>長野県北相木村</v>
      </c>
      <c r="G1482" s="3">
        <v>1373</v>
      </c>
      <c r="H1482" s="37" t="s">
        <v>1617</v>
      </c>
      <c r="I1482" s="37" t="s">
        <v>377</v>
      </c>
      <c r="J1482" s="37" t="s">
        <v>740</v>
      </c>
      <c r="K1482" s="37" t="s">
        <v>946</v>
      </c>
      <c r="L1482" t="str">
        <f t="shared" si="71"/>
        <v>長野県北相木村</v>
      </c>
    </row>
    <row r="1483" spans="1:12">
      <c r="A1483" s="42">
        <v>20</v>
      </c>
      <c r="B1483" s="37" t="s">
        <v>1595</v>
      </c>
      <c r="C1483" s="37" t="s">
        <v>1</v>
      </c>
      <c r="D1483" s="37" t="s">
        <v>1</v>
      </c>
      <c r="E1483" s="37" t="str">
        <f t="shared" si="69"/>
        <v/>
      </c>
      <c r="F1483" s="39" t="str">
        <f t="shared" si="70"/>
        <v>長野県麻績村</v>
      </c>
      <c r="G1483" s="3">
        <v>1431</v>
      </c>
      <c r="H1483" s="37" t="s">
        <v>1</v>
      </c>
      <c r="I1483" s="37" t="s">
        <v>574</v>
      </c>
      <c r="J1483" s="37" t="s">
        <v>740</v>
      </c>
      <c r="K1483" s="37" t="s">
        <v>378</v>
      </c>
      <c r="L1483" t="str">
        <f t="shared" si="71"/>
        <v>長野県麻績村</v>
      </c>
    </row>
    <row r="1484" spans="1:12">
      <c r="A1484" s="42">
        <v>20</v>
      </c>
      <c r="B1484" s="37" t="s">
        <v>1595</v>
      </c>
      <c r="C1484" s="37" t="s">
        <v>1635</v>
      </c>
      <c r="D1484" s="37" t="s">
        <v>1635</v>
      </c>
      <c r="E1484" s="37" t="str">
        <f t="shared" si="69"/>
        <v/>
      </c>
      <c r="F1484" s="39" t="str">
        <f t="shared" si="70"/>
        <v>長野県箕輪町</v>
      </c>
      <c r="G1484" s="3">
        <v>1393</v>
      </c>
      <c r="H1484" s="37" t="s">
        <v>1635</v>
      </c>
      <c r="I1484" s="37" t="s">
        <v>377</v>
      </c>
      <c r="J1484" s="37" t="s">
        <v>740</v>
      </c>
      <c r="K1484" s="37" t="s">
        <v>946</v>
      </c>
      <c r="L1484" t="str">
        <f t="shared" si="71"/>
        <v>長野県箕輪町</v>
      </c>
    </row>
    <row r="1485" spans="1:12">
      <c r="A1485" s="42">
        <v>20</v>
      </c>
      <c r="B1485" s="37" t="s">
        <v>1595</v>
      </c>
      <c r="C1485" s="37" t="s">
        <v>4737</v>
      </c>
      <c r="D1485" s="37" t="s">
        <v>5372</v>
      </c>
      <c r="E1485" s="37" t="str">
        <f t="shared" si="69"/>
        <v/>
      </c>
      <c r="F1485" s="39" t="str">
        <f t="shared" si="70"/>
        <v>長野県木曽町</v>
      </c>
      <c r="G1485" s="3">
        <v>1422</v>
      </c>
      <c r="H1485" s="37" t="s">
        <v>5672</v>
      </c>
      <c r="I1485" s="37" t="s">
        <v>377</v>
      </c>
      <c r="J1485" s="37" t="s">
        <v>380</v>
      </c>
      <c r="K1485" s="37" t="s">
        <v>384</v>
      </c>
      <c r="L1485" t="str">
        <f t="shared" si="71"/>
        <v>長野県木曽町</v>
      </c>
    </row>
    <row r="1486" spans="1:12">
      <c r="A1486" s="42">
        <v>20</v>
      </c>
      <c r="B1486" s="37" t="s">
        <v>1595</v>
      </c>
      <c r="C1486" s="37" t="s">
        <v>4737</v>
      </c>
      <c r="D1486" s="37" t="s">
        <v>5373</v>
      </c>
      <c r="E1486" s="37" t="str">
        <f t="shared" si="69"/>
        <v/>
      </c>
      <c r="F1486" s="39" t="str">
        <f t="shared" si="70"/>
        <v>長野県木曽町</v>
      </c>
      <c r="G1486" s="3">
        <v>1423</v>
      </c>
      <c r="H1486" s="37" t="s">
        <v>1662</v>
      </c>
      <c r="I1486" s="37" t="s">
        <v>377</v>
      </c>
      <c r="J1486" s="37" t="s">
        <v>380</v>
      </c>
      <c r="K1486" s="37" t="s">
        <v>946</v>
      </c>
      <c r="L1486" t="str">
        <f t="shared" si="71"/>
        <v>長野県木曽町</v>
      </c>
    </row>
    <row r="1487" spans="1:12">
      <c r="A1487" s="42">
        <v>20</v>
      </c>
      <c r="B1487" s="37" t="s">
        <v>1595</v>
      </c>
      <c r="C1487" s="37" t="s">
        <v>4737</v>
      </c>
      <c r="D1487" s="37" t="s">
        <v>5374</v>
      </c>
      <c r="E1487" s="37" t="str">
        <f t="shared" si="69"/>
        <v/>
      </c>
      <c r="F1487" s="39" t="str">
        <f t="shared" si="70"/>
        <v>長野県木曽町</v>
      </c>
      <c r="G1487" s="3">
        <v>1421</v>
      </c>
      <c r="H1487" s="37" t="s">
        <v>1661</v>
      </c>
      <c r="I1487" s="37" t="s">
        <v>377</v>
      </c>
      <c r="J1487" s="37" t="s">
        <v>740</v>
      </c>
      <c r="K1487" s="37" t="s">
        <v>946</v>
      </c>
      <c r="L1487" t="str">
        <f t="shared" si="71"/>
        <v>長野県木曽町</v>
      </c>
    </row>
    <row r="1488" spans="1:12">
      <c r="A1488" s="42">
        <v>20</v>
      </c>
      <c r="B1488" s="37" t="s">
        <v>1595</v>
      </c>
      <c r="C1488" s="37" t="s">
        <v>4737</v>
      </c>
      <c r="D1488" s="37" t="s">
        <v>5375</v>
      </c>
      <c r="E1488" s="37" t="str">
        <f t="shared" si="69"/>
        <v/>
      </c>
      <c r="F1488" s="39" t="str">
        <f t="shared" si="70"/>
        <v>長野県木曽町</v>
      </c>
      <c r="G1488" s="3">
        <v>1416</v>
      </c>
      <c r="H1488" s="37" t="s">
        <v>1656</v>
      </c>
      <c r="I1488" s="37" t="s">
        <v>377</v>
      </c>
      <c r="J1488" s="37" t="s">
        <v>740</v>
      </c>
      <c r="K1488" s="37" t="s">
        <v>946</v>
      </c>
      <c r="L1488" t="str">
        <f t="shared" si="71"/>
        <v>長野県木曽町</v>
      </c>
    </row>
    <row r="1489" spans="1:12">
      <c r="A1489" s="42">
        <v>20</v>
      </c>
      <c r="B1489" s="37" t="s">
        <v>1595</v>
      </c>
      <c r="C1489" s="37" t="s">
        <v>1660</v>
      </c>
      <c r="D1489" s="37" t="s">
        <v>1660</v>
      </c>
      <c r="E1489" s="37" t="str">
        <f t="shared" si="69"/>
        <v/>
      </c>
      <c r="F1489" s="39" t="str">
        <f t="shared" si="70"/>
        <v>長野県木祖村</v>
      </c>
      <c r="G1489" s="3">
        <v>1420</v>
      </c>
      <c r="H1489" s="37" t="s">
        <v>1660</v>
      </c>
      <c r="I1489" s="37" t="s">
        <v>377</v>
      </c>
      <c r="J1489" s="37" t="s">
        <v>740</v>
      </c>
      <c r="K1489" s="37" t="s">
        <v>384</v>
      </c>
      <c r="L1489" t="str">
        <f t="shared" si="71"/>
        <v>長野県木祖村</v>
      </c>
    </row>
    <row r="1490" spans="1:12">
      <c r="A1490" s="42">
        <v>20</v>
      </c>
      <c r="B1490" s="37" t="s">
        <v>1595</v>
      </c>
      <c r="C1490" s="37" t="s">
        <v>24</v>
      </c>
      <c r="D1490" s="37"/>
      <c r="E1490" s="37" t="str">
        <f t="shared" si="69"/>
        <v>木島平村</v>
      </c>
      <c r="F1490" s="39" t="str">
        <f t="shared" si="70"/>
        <v>長野県木島平村</v>
      </c>
      <c r="G1490" s="3">
        <v>1457</v>
      </c>
      <c r="H1490" s="37" t="s">
        <v>24</v>
      </c>
      <c r="I1490" s="37" t="s">
        <v>377</v>
      </c>
      <c r="J1490" s="37" t="s">
        <v>380</v>
      </c>
      <c r="K1490" s="37" t="s">
        <v>384</v>
      </c>
      <c r="L1490" t="str">
        <f t="shared" si="71"/>
        <v>長野県木島平村</v>
      </c>
    </row>
    <row r="1491" spans="1:12">
      <c r="A1491" s="42">
        <v>20</v>
      </c>
      <c r="B1491" s="37" t="s">
        <v>1595</v>
      </c>
      <c r="C1491" s="37" t="s">
        <v>25</v>
      </c>
      <c r="D1491" s="37" t="s">
        <v>25</v>
      </c>
      <c r="E1491" s="37" t="str">
        <f t="shared" si="69"/>
        <v/>
      </c>
      <c r="F1491" s="39" t="str">
        <f t="shared" si="70"/>
        <v>長野県野沢温泉村</v>
      </c>
      <c r="G1491" s="3">
        <v>1458</v>
      </c>
      <c r="H1491" s="37" t="s">
        <v>25</v>
      </c>
      <c r="I1491" s="37" t="s">
        <v>377</v>
      </c>
      <c r="J1491" s="37" t="s">
        <v>380</v>
      </c>
      <c r="K1491" s="37" t="s">
        <v>378</v>
      </c>
      <c r="L1491" t="str">
        <f t="shared" si="71"/>
        <v>長野県野沢温泉村</v>
      </c>
    </row>
    <row r="1492" spans="1:12">
      <c r="A1492" s="42">
        <v>20</v>
      </c>
      <c r="B1492" s="37" t="s">
        <v>1595</v>
      </c>
      <c r="C1492" s="37" t="s">
        <v>1622</v>
      </c>
      <c r="D1492" s="37" t="s">
        <v>1622</v>
      </c>
      <c r="E1492" s="37" t="str">
        <f t="shared" si="69"/>
        <v/>
      </c>
      <c r="F1492" s="39" t="str">
        <f t="shared" si="70"/>
        <v>長野県立科町</v>
      </c>
      <c r="G1492" s="3">
        <v>1378</v>
      </c>
      <c r="H1492" s="37" t="s">
        <v>1622</v>
      </c>
      <c r="I1492" s="37" t="s">
        <v>377</v>
      </c>
      <c r="J1492" s="37" t="s">
        <v>740</v>
      </c>
      <c r="K1492" s="37" t="s">
        <v>946</v>
      </c>
      <c r="L1492" t="str">
        <f t="shared" si="71"/>
        <v>長野県立科町</v>
      </c>
    </row>
    <row r="1493" spans="1:12">
      <c r="A1493" s="42">
        <v>21</v>
      </c>
      <c r="B1493" s="37" t="s">
        <v>36</v>
      </c>
      <c r="C1493" s="37" t="s">
        <v>59</v>
      </c>
      <c r="D1493" s="37" t="s">
        <v>59</v>
      </c>
      <c r="E1493" s="37" t="str">
        <f t="shared" si="69"/>
        <v/>
      </c>
      <c r="F1493" s="39" t="str">
        <f t="shared" si="70"/>
        <v>岐阜県安八町</v>
      </c>
      <c r="G1493" s="3">
        <v>1497</v>
      </c>
      <c r="H1493" s="37" t="s">
        <v>59</v>
      </c>
      <c r="I1493" s="37" t="s">
        <v>849</v>
      </c>
      <c r="J1493" s="37" t="s">
        <v>740</v>
      </c>
      <c r="K1493" s="37" t="s">
        <v>413</v>
      </c>
      <c r="L1493" t="str">
        <f t="shared" si="71"/>
        <v>岐阜県安八町</v>
      </c>
    </row>
    <row r="1494" spans="1:12">
      <c r="A1494" s="42">
        <v>21</v>
      </c>
      <c r="B1494" s="37" t="s">
        <v>36</v>
      </c>
      <c r="C1494" s="37" t="s">
        <v>44</v>
      </c>
      <c r="D1494" s="37" t="s">
        <v>44</v>
      </c>
      <c r="E1494" s="37" t="str">
        <f t="shared" si="69"/>
        <v/>
      </c>
      <c r="F1494" s="39" t="str">
        <f t="shared" si="70"/>
        <v>岐阜県羽島市</v>
      </c>
      <c r="G1494" s="3">
        <v>1478</v>
      </c>
      <c r="H1494" s="37" t="s">
        <v>44</v>
      </c>
      <c r="I1494" s="37" t="s">
        <v>945</v>
      </c>
      <c r="J1494" s="37" t="s">
        <v>740</v>
      </c>
      <c r="K1494" s="37" t="s">
        <v>384</v>
      </c>
      <c r="L1494" t="str">
        <f t="shared" si="71"/>
        <v>岐阜県羽島市</v>
      </c>
    </row>
    <row r="1495" spans="1:12">
      <c r="A1495" s="42">
        <v>21</v>
      </c>
      <c r="B1495" s="37" t="s">
        <v>36</v>
      </c>
      <c r="C1495" s="37" t="s">
        <v>3568</v>
      </c>
      <c r="D1495" s="37" t="s">
        <v>3569</v>
      </c>
      <c r="E1495" s="37" t="str">
        <f t="shared" si="69"/>
        <v/>
      </c>
      <c r="F1495" s="39" t="str">
        <f t="shared" si="70"/>
        <v>岐阜県下呂市</v>
      </c>
      <c r="G1495" s="3">
        <v>1552</v>
      </c>
      <c r="H1495" s="37" t="s">
        <v>5673</v>
      </c>
      <c r="I1495" s="37" t="s">
        <v>574</v>
      </c>
      <c r="J1495" s="37" t="s">
        <v>380</v>
      </c>
      <c r="K1495" s="37" t="s">
        <v>376</v>
      </c>
      <c r="L1495" t="str">
        <f t="shared" si="71"/>
        <v>岐阜県下呂市</v>
      </c>
    </row>
    <row r="1496" spans="1:12">
      <c r="A1496" s="42">
        <v>21</v>
      </c>
      <c r="B1496" s="37" t="s">
        <v>36</v>
      </c>
      <c r="C1496" s="37" t="s">
        <v>3567</v>
      </c>
      <c r="D1496" s="37" t="s">
        <v>3570</v>
      </c>
      <c r="E1496" s="37" t="str">
        <f t="shared" si="69"/>
        <v/>
      </c>
      <c r="F1496" s="39" t="str">
        <f t="shared" si="70"/>
        <v>岐阜県下呂市</v>
      </c>
      <c r="G1496" s="3">
        <v>1553</v>
      </c>
      <c r="H1496" s="37" t="s">
        <v>1752</v>
      </c>
      <c r="I1496" s="37" t="s">
        <v>849</v>
      </c>
      <c r="J1496" s="37" t="s">
        <v>380</v>
      </c>
      <c r="K1496" s="37" t="s">
        <v>378</v>
      </c>
      <c r="L1496" t="str">
        <f t="shared" si="71"/>
        <v>岐阜県下呂市</v>
      </c>
    </row>
    <row r="1497" spans="1:12">
      <c r="A1497" s="42">
        <v>21</v>
      </c>
      <c r="B1497" s="37" t="s">
        <v>36</v>
      </c>
      <c r="C1497" s="37" t="s">
        <v>3567</v>
      </c>
      <c r="D1497" s="37" t="s">
        <v>3571</v>
      </c>
      <c r="E1497" s="37" t="str">
        <f t="shared" si="69"/>
        <v/>
      </c>
      <c r="F1497" s="39" t="str">
        <f t="shared" si="70"/>
        <v>岐阜県下呂市</v>
      </c>
      <c r="G1497" s="3">
        <v>1551</v>
      </c>
      <c r="H1497" s="37" t="s">
        <v>1751</v>
      </c>
      <c r="I1497" s="37" t="s">
        <v>574</v>
      </c>
      <c r="J1497" s="37" t="s">
        <v>380</v>
      </c>
      <c r="K1497" s="37" t="s">
        <v>378</v>
      </c>
      <c r="L1497" t="str">
        <f t="shared" si="71"/>
        <v>岐阜県下呂市</v>
      </c>
    </row>
    <row r="1498" spans="1:12">
      <c r="A1498" s="42">
        <v>21</v>
      </c>
      <c r="B1498" s="37" t="s">
        <v>36</v>
      </c>
      <c r="C1498" s="37" t="s">
        <v>3567</v>
      </c>
      <c r="D1498" s="37" t="s">
        <v>3572</v>
      </c>
      <c r="E1498" s="37" t="str">
        <f t="shared" si="69"/>
        <v/>
      </c>
      <c r="F1498" s="39" t="str">
        <f t="shared" si="70"/>
        <v>岐阜県下呂市</v>
      </c>
      <c r="G1498" s="3">
        <v>1554</v>
      </c>
      <c r="H1498" s="37" t="s">
        <v>1753</v>
      </c>
      <c r="I1498" s="37" t="s">
        <v>574</v>
      </c>
      <c r="J1498" s="37" t="s">
        <v>380</v>
      </c>
      <c r="K1498" s="37" t="s">
        <v>376</v>
      </c>
      <c r="L1498" t="str">
        <f t="shared" si="71"/>
        <v>岐阜県下呂市</v>
      </c>
    </row>
    <row r="1499" spans="1:12">
      <c r="A1499" s="42">
        <v>21</v>
      </c>
      <c r="B1499" s="37" t="s">
        <v>36</v>
      </c>
      <c r="C1499" s="37" t="s">
        <v>3567</v>
      </c>
      <c r="D1499" s="37" t="s">
        <v>3573</v>
      </c>
      <c r="E1499" s="37" t="str">
        <f t="shared" si="69"/>
        <v/>
      </c>
      <c r="F1499" s="39" t="str">
        <f t="shared" si="70"/>
        <v>岐阜県下呂市</v>
      </c>
      <c r="G1499" s="3">
        <v>1550</v>
      </c>
      <c r="H1499" s="37" t="s">
        <v>1750</v>
      </c>
      <c r="I1499" s="37" t="s">
        <v>574</v>
      </c>
      <c r="J1499" s="37" t="s">
        <v>380</v>
      </c>
      <c r="K1499" s="37" t="s">
        <v>376</v>
      </c>
      <c r="L1499" t="str">
        <f t="shared" si="71"/>
        <v>岐阜県下呂市</v>
      </c>
    </row>
    <row r="1500" spans="1:12">
      <c r="A1500" s="42">
        <v>21</v>
      </c>
      <c r="B1500" s="37" t="s">
        <v>36</v>
      </c>
      <c r="C1500" s="37" t="s">
        <v>3589</v>
      </c>
      <c r="D1500" s="37"/>
      <c r="E1500" s="37" t="str">
        <f t="shared" si="69"/>
        <v>可児市</v>
      </c>
      <c r="F1500" s="39" t="str">
        <f t="shared" si="70"/>
        <v>岐阜県可児市</v>
      </c>
      <c r="G1500" s="3">
        <v>1483</v>
      </c>
      <c r="H1500" s="37" t="s">
        <v>5674</v>
      </c>
      <c r="I1500" s="37" t="s">
        <v>849</v>
      </c>
      <c r="J1500" s="37" t="s">
        <v>740</v>
      </c>
      <c r="K1500" s="37" t="s">
        <v>376</v>
      </c>
      <c r="L1500" t="str">
        <f t="shared" si="71"/>
        <v>岐阜県可児市</v>
      </c>
    </row>
    <row r="1501" spans="1:12">
      <c r="A1501" s="42">
        <v>21</v>
      </c>
      <c r="B1501" s="37" t="s">
        <v>36</v>
      </c>
      <c r="C1501" s="37" t="s">
        <v>3589</v>
      </c>
      <c r="D1501" s="37" t="s">
        <v>3590</v>
      </c>
      <c r="E1501" s="37" t="str">
        <f t="shared" si="69"/>
        <v/>
      </c>
      <c r="F1501" s="39" t="str">
        <f t="shared" si="70"/>
        <v>岐阜県可児市</v>
      </c>
      <c r="G1501" s="3">
        <v>1537</v>
      </c>
      <c r="H1501" s="37" t="s">
        <v>1737</v>
      </c>
      <c r="I1501" s="37" t="s">
        <v>849</v>
      </c>
      <c r="J1501" s="37" t="s">
        <v>740</v>
      </c>
      <c r="K1501" s="37" t="s">
        <v>376</v>
      </c>
      <c r="L1501" t="str">
        <f t="shared" si="71"/>
        <v>岐阜県可児市</v>
      </c>
    </row>
    <row r="1502" spans="1:12">
      <c r="A1502" s="42">
        <v>21</v>
      </c>
      <c r="B1502" s="37" t="s">
        <v>36</v>
      </c>
      <c r="C1502" s="37" t="s">
        <v>3608</v>
      </c>
      <c r="D1502" s="37" t="s">
        <v>3609</v>
      </c>
      <c r="E1502" s="37" t="str">
        <f t="shared" si="69"/>
        <v/>
      </c>
      <c r="F1502" s="39" t="str">
        <f t="shared" si="70"/>
        <v>岐阜県海津市</v>
      </c>
      <c r="G1502" s="3">
        <v>1488</v>
      </c>
      <c r="H1502" s="37" t="s">
        <v>5675</v>
      </c>
      <c r="I1502" s="37" t="s">
        <v>945</v>
      </c>
      <c r="J1502" s="37" t="s">
        <v>740</v>
      </c>
      <c r="K1502" s="37" t="s">
        <v>384</v>
      </c>
      <c r="L1502" t="str">
        <f t="shared" si="71"/>
        <v>岐阜県海津市</v>
      </c>
    </row>
    <row r="1503" spans="1:12">
      <c r="A1503" s="42">
        <v>21</v>
      </c>
      <c r="B1503" s="37" t="s">
        <v>36</v>
      </c>
      <c r="C1503" s="37" t="s">
        <v>3608</v>
      </c>
      <c r="D1503" s="37" t="s">
        <v>3610</v>
      </c>
      <c r="E1503" s="37" t="str">
        <f t="shared" si="69"/>
        <v/>
      </c>
      <c r="F1503" s="39" t="str">
        <f t="shared" si="70"/>
        <v>岐阜県海津市</v>
      </c>
      <c r="G1503" s="3">
        <v>1490</v>
      </c>
      <c r="H1503" s="37" t="s">
        <v>53</v>
      </c>
      <c r="I1503" s="37" t="s">
        <v>945</v>
      </c>
      <c r="J1503" s="37" t="s">
        <v>740</v>
      </c>
      <c r="K1503" s="37" t="s">
        <v>384</v>
      </c>
      <c r="L1503" t="str">
        <f t="shared" si="71"/>
        <v>岐阜県海津市</v>
      </c>
    </row>
    <row r="1504" spans="1:12">
      <c r="A1504" s="42">
        <v>21</v>
      </c>
      <c r="B1504" s="37" t="s">
        <v>36</v>
      </c>
      <c r="C1504" s="37" t="s">
        <v>3608</v>
      </c>
      <c r="D1504" s="37" t="s">
        <v>3611</v>
      </c>
      <c r="E1504" s="37" t="str">
        <f t="shared" si="69"/>
        <v/>
      </c>
      <c r="F1504" s="39" t="str">
        <f t="shared" si="70"/>
        <v>岐阜県海津市</v>
      </c>
      <c r="G1504" s="3">
        <v>1489</v>
      </c>
      <c r="H1504" s="37" t="s">
        <v>52</v>
      </c>
      <c r="I1504" s="37" t="s">
        <v>945</v>
      </c>
      <c r="J1504" s="37" t="s">
        <v>740</v>
      </c>
      <c r="K1504" s="37" t="s">
        <v>384</v>
      </c>
      <c r="L1504" t="str">
        <f t="shared" si="71"/>
        <v>岐阜県海津市</v>
      </c>
    </row>
    <row r="1505" spans="1:12">
      <c r="A1505" s="42">
        <v>21</v>
      </c>
      <c r="B1505" s="37" t="s">
        <v>36</v>
      </c>
      <c r="C1505" s="37" t="s">
        <v>3622</v>
      </c>
      <c r="D1505" s="37"/>
      <c r="E1505" s="37" t="str">
        <f t="shared" si="69"/>
        <v>各務原市</v>
      </c>
      <c r="F1505" s="39" t="str">
        <f t="shared" si="70"/>
        <v>岐阜県各務原市</v>
      </c>
      <c r="G1505" s="3">
        <v>1482</v>
      </c>
      <c r="H1505" s="37" t="s">
        <v>5676</v>
      </c>
      <c r="I1505" s="37" t="s">
        <v>945</v>
      </c>
      <c r="J1505" s="37" t="s">
        <v>740</v>
      </c>
      <c r="K1505" s="37" t="s">
        <v>384</v>
      </c>
      <c r="L1505" t="str">
        <f t="shared" si="71"/>
        <v>岐阜県各務原市</v>
      </c>
    </row>
    <row r="1506" spans="1:12">
      <c r="A1506" s="42">
        <v>21</v>
      </c>
      <c r="B1506" s="37" t="s">
        <v>36</v>
      </c>
      <c r="C1506" s="37" t="s">
        <v>3622</v>
      </c>
      <c r="D1506" s="37" t="s">
        <v>3623</v>
      </c>
      <c r="E1506" s="37" t="str">
        <f t="shared" si="69"/>
        <v/>
      </c>
      <c r="F1506" s="39" t="str">
        <f t="shared" si="70"/>
        <v>岐阜県各務原市</v>
      </c>
      <c r="G1506" s="3">
        <v>1484</v>
      </c>
      <c r="H1506" s="37" t="s">
        <v>48</v>
      </c>
      <c r="I1506" s="37" t="s">
        <v>945</v>
      </c>
      <c r="J1506" s="37" t="s">
        <v>740</v>
      </c>
      <c r="K1506" s="37" t="s">
        <v>384</v>
      </c>
      <c r="L1506" t="str">
        <f t="shared" si="71"/>
        <v>岐阜県各務原市</v>
      </c>
    </row>
    <row r="1507" spans="1:12">
      <c r="A1507" s="42">
        <v>21</v>
      </c>
      <c r="B1507" s="37" t="s">
        <v>36</v>
      </c>
      <c r="C1507" s="37" t="s">
        <v>50</v>
      </c>
      <c r="D1507" s="37" t="s">
        <v>50</v>
      </c>
      <c r="E1507" s="37" t="str">
        <f t="shared" si="69"/>
        <v/>
      </c>
      <c r="F1507" s="39" t="str">
        <f t="shared" si="70"/>
        <v>岐阜県笠松町</v>
      </c>
      <c r="G1507" s="3">
        <v>1486</v>
      </c>
      <c r="H1507" s="37" t="s">
        <v>50</v>
      </c>
      <c r="I1507" s="37" t="s">
        <v>945</v>
      </c>
      <c r="J1507" s="37" t="s">
        <v>740</v>
      </c>
      <c r="K1507" s="37" t="s">
        <v>384</v>
      </c>
      <c r="L1507" t="str">
        <f t="shared" si="71"/>
        <v>岐阜県笠松町</v>
      </c>
    </row>
    <row r="1508" spans="1:12">
      <c r="A1508" s="42">
        <v>21</v>
      </c>
      <c r="B1508" s="37" t="s">
        <v>36</v>
      </c>
      <c r="C1508" s="37" t="s">
        <v>56</v>
      </c>
      <c r="D1508" s="37"/>
      <c r="E1508" s="37" t="str">
        <f t="shared" si="69"/>
        <v>関ケ原町</v>
      </c>
      <c r="F1508" s="39" t="str">
        <f t="shared" si="70"/>
        <v>岐阜県関ケ原町</v>
      </c>
      <c r="G1508" s="3">
        <v>1494</v>
      </c>
      <c r="H1508" s="37" t="s">
        <v>56</v>
      </c>
      <c r="I1508" s="37" t="s">
        <v>849</v>
      </c>
      <c r="J1508" s="37" t="s">
        <v>380</v>
      </c>
      <c r="K1508" s="37" t="s">
        <v>413</v>
      </c>
      <c r="L1508" t="str">
        <f t="shared" si="71"/>
        <v>岐阜県関ケ原町</v>
      </c>
    </row>
    <row r="1509" spans="1:12">
      <c r="A1509" s="42">
        <v>21</v>
      </c>
      <c r="B1509" s="37" t="s">
        <v>36</v>
      </c>
      <c r="C1509" s="37" t="s">
        <v>3645</v>
      </c>
      <c r="D1509" s="37"/>
      <c r="E1509" s="37" t="str">
        <f t="shared" si="69"/>
        <v>関市</v>
      </c>
      <c r="F1509" s="39" t="str">
        <f t="shared" si="70"/>
        <v>岐阜県関市</v>
      </c>
      <c r="G1509" s="3">
        <v>1474</v>
      </c>
      <c r="H1509" s="37" t="s">
        <v>5677</v>
      </c>
      <c r="I1509" s="37" t="s">
        <v>849</v>
      </c>
      <c r="J1509" s="37" t="s">
        <v>740</v>
      </c>
      <c r="K1509" s="37" t="s">
        <v>376</v>
      </c>
      <c r="L1509" t="str">
        <f t="shared" si="71"/>
        <v>岐阜県関市</v>
      </c>
    </row>
    <row r="1510" spans="1:12">
      <c r="A1510" s="42">
        <v>21</v>
      </c>
      <c r="B1510" s="37" t="s">
        <v>36</v>
      </c>
      <c r="C1510" s="37" t="s">
        <v>3645</v>
      </c>
      <c r="D1510" s="37" t="s">
        <v>3646</v>
      </c>
      <c r="E1510" s="37" t="str">
        <f t="shared" si="69"/>
        <v/>
      </c>
      <c r="F1510" s="39" t="str">
        <f t="shared" si="70"/>
        <v>岐阜県関市</v>
      </c>
      <c r="G1510" s="3">
        <v>1521</v>
      </c>
      <c r="H1510" s="37" t="s">
        <v>1722</v>
      </c>
      <c r="I1510" s="37" t="s">
        <v>849</v>
      </c>
      <c r="J1510" s="37" t="s">
        <v>380</v>
      </c>
      <c r="K1510" s="37" t="s">
        <v>378</v>
      </c>
      <c r="L1510" t="str">
        <f t="shared" si="71"/>
        <v>岐阜県関市</v>
      </c>
    </row>
    <row r="1511" spans="1:12">
      <c r="A1511" s="42">
        <v>21</v>
      </c>
      <c r="B1511" s="37" t="s">
        <v>36</v>
      </c>
      <c r="C1511" s="37" t="s">
        <v>3645</v>
      </c>
      <c r="D1511" s="37" t="s">
        <v>3647</v>
      </c>
      <c r="E1511" s="37" t="str">
        <f t="shared" si="69"/>
        <v/>
      </c>
      <c r="F1511" s="39" t="str">
        <f t="shared" si="70"/>
        <v>岐阜県関市</v>
      </c>
      <c r="G1511" s="3">
        <v>1517</v>
      </c>
      <c r="H1511" s="37" t="s">
        <v>1718</v>
      </c>
      <c r="I1511" s="37" t="s">
        <v>849</v>
      </c>
      <c r="J1511" s="37" t="s">
        <v>380</v>
      </c>
      <c r="K1511" s="37" t="s">
        <v>376</v>
      </c>
      <c r="L1511" t="str">
        <f t="shared" si="71"/>
        <v>岐阜県関市</v>
      </c>
    </row>
    <row r="1512" spans="1:12">
      <c r="A1512" s="42">
        <v>21</v>
      </c>
      <c r="B1512" s="37" t="s">
        <v>36</v>
      </c>
      <c r="C1512" s="37" t="s">
        <v>3645</v>
      </c>
      <c r="D1512" s="37" t="s">
        <v>3648</v>
      </c>
      <c r="E1512" s="37" t="str">
        <f t="shared" si="69"/>
        <v/>
      </c>
      <c r="F1512" s="39" t="str">
        <f t="shared" si="70"/>
        <v>岐阜県関市</v>
      </c>
      <c r="G1512" s="3">
        <v>1518</v>
      </c>
      <c r="H1512" s="37" t="s">
        <v>1719</v>
      </c>
      <c r="I1512" s="37" t="s">
        <v>849</v>
      </c>
      <c r="J1512" s="37" t="s">
        <v>380</v>
      </c>
      <c r="K1512" s="37" t="s">
        <v>376</v>
      </c>
      <c r="L1512" t="str">
        <f t="shared" si="71"/>
        <v>岐阜県関市</v>
      </c>
    </row>
    <row r="1513" spans="1:12">
      <c r="A1513" s="42">
        <v>21</v>
      </c>
      <c r="B1513" s="37" t="s">
        <v>36</v>
      </c>
      <c r="C1513" s="37" t="s">
        <v>3645</v>
      </c>
      <c r="D1513" s="37" t="s">
        <v>3649</v>
      </c>
      <c r="E1513" s="37" t="str">
        <f t="shared" si="69"/>
        <v/>
      </c>
      <c r="F1513" s="39" t="str">
        <f t="shared" si="70"/>
        <v>岐阜県関市</v>
      </c>
      <c r="G1513" s="3">
        <v>1520</v>
      </c>
      <c r="H1513" s="37" t="s">
        <v>1721</v>
      </c>
      <c r="I1513" s="37" t="s">
        <v>849</v>
      </c>
      <c r="J1513" s="37" t="s">
        <v>740</v>
      </c>
      <c r="K1513" s="37" t="s">
        <v>376</v>
      </c>
      <c r="L1513" t="str">
        <f t="shared" si="71"/>
        <v>岐阜県関市</v>
      </c>
    </row>
    <row r="1514" spans="1:12">
      <c r="A1514" s="42">
        <v>21</v>
      </c>
      <c r="B1514" s="37" t="s">
        <v>36</v>
      </c>
      <c r="C1514" s="37" t="s">
        <v>3645</v>
      </c>
      <c r="D1514" s="37" t="s">
        <v>3650</v>
      </c>
      <c r="E1514" s="37" t="str">
        <f t="shared" si="69"/>
        <v/>
      </c>
      <c r="F1514" s="39" t="str">
        <f t="shared" si="70"/>
        <v>岐阜県関市</v>
      </c>
      <c r="G1514" s="3">
        <v>1519</v>
      </c>
      <c r="H1514" s="37" t="s">
        <v>1720</v>
      </c>
      <c r="I1514" s="37" t="s">
        <v>849</v>
      </c>
      <c r="J1514" s="37" t="s">
        <v>380</v>
      </c>
      <c r="K1514" s="37" t="s">
        <v>376</v>
      </c>
      <c r="L1514" t="str">
        <f t="shared" si="71"/>
        <v>岐阜県関市</v>
      </c>
    </row>
    <row r="1515" spans="1:12">
      <c r="A1515" s="42">
        <v>21</v>
      </c>
      <c r="B1515" s="37" t="s">
        <v>36</v>
      </c>
      <c r="C1515" s="37" t="s">
        <v>49</v>
      </c>
      <c r="D1515" s="37" t="s">
        <v>49</v>
      </c>
      <c r="E1515" s="37" t="str">
        <f t="shared" si="69"/>
        <v/>
      </c>
      <c r="F1515" s="39" t="str">
        <f t="shared" si="70"/>
        <v>岐阜県岐南町</v>
      </c>
      <c r="G1515" s="3">
        <v>1485</v>
      </c>
      <c r="H1515" s="37" t="s">
        <v>49</v>
      </c>
      <c r="I1515" s="37" t="s">
        <v>945</v>
      </c>
      <c r="J1515" s="37" t="s">
        <v>740</v>
      </c>
      <c r="K1515" s="37" t="s">
        <v>384</v>
      </c>
      <c r="L1515" t="str">
        <f t="shared" si="71"/>
        <v>岐阜県岐南町</v>
      </c>
    </row>
    <row r="1516" spans="1:12">
      <c r="A1516" s="42">
        <v>21</v>
      </c>
      <c r="B1516" s="37" t="s">
        <v>36</v>
      </c>
      <c r="C1516" s="37" t="s">
        <v>3681</v>
      </c>
      <c r="D1516" s="37"/>
      <c r="E1516" s="37" t="str">
        <f t="shared" si="69"/>
        <v>岐阜市</v>
      </c>
      <c r="F1516" s="39" t="str">
        <f t="shared" si="70"/>
        <v>岐阜県岐阜市</v>
      </c>
      <c r="G1516" s="3">
        <v>1470</v>
      </c>
      <c r="H1516" s="37" t="s">
        <v>37</v>
      </c>
      <c r="I1516" s="37" t="s">
        <v>945</v>
      </c>
      <c r="J1516" s="37" t="s">
        <v>740</v>
      </c>
      <c r="K1516" s="37" t="s">
        <v>384</v>
      </c>
      <c r="L1516" t="str">
        <f t="shared" si="71"/>
        <v>岐阜県岐阜市</v>
      </c>
    </row>
    <row r="1517" spans="1:12">
      <c r="A1517" s="42">
        <v>21</v>
      </c>
      <c r="B1517" s="37" t="s">
        <v>36</v>
      </c>
      <c r="C1517" s="37" t="s">
        <v>3681</v>
      </c>
      <c r="D1517" s="37" t="s">
        <v>3682</v>
      </c>
      <c r="E1517" s="37" t="str">
        <f t="shared" si="69"/>
        <v/>
      </c>
      <c r="F1517" s="39" t="str">
        <f t="shared" si="70"/>
        <v>岐阜県岐阜市</v>
      </c>
      <c r="G1517" s="3">
        <v>1487</v>
      </c>
      <c r="H1517" s="37" t="s">
        <v>51</v>
      </c>
      <c r="I1517" s="37" t="s">
        <v>945</v>
      </c>
      <c r="J1517" s="37" t="s">
        <v>740</v>
      </c>
      <c r="K1517" s="37" t="s">
        <v>384</v>
      </c>
      <c r="L1517" t="str">
        <f t="shared" si="71"/>
        <v>岐阜県岐阜市</v>
      </c>
    </row>
    <row r="1518" spans="1:12">
      <c r="A1518" s="42">
        <v>21</v>
      </c>
      <c r="B1518" s="37" t="s">
        <v>36</v>
      </c>
      <c r="C1518" s="37" t="s">
        <v>3826</v>
      </c>
      <c r="D1518" s="37" t="s">
        <v>3827</v>
      </c>
      <c r="E1518" s="37" t="str">
        <f t="shared" si="69"/>
        <v/>
      </c>
      <c r="F1518" s="39" t="str">
        <f t="shared" si="70"/>
        <v>岐阜県郡上市</v>
      </c>
      <c r="G1518" s="3">
        <v>1525</v>
      </c>
      <c r="H1518" s="37" t="s">
        <v>5679</v>
      </c>
      <c r="I1518" s="37" t="s">
        <v>574</v>
      </c>
      <c r="J1518" s="37" t="s">
        <v>380</v>
      </c>
      <c r="K1518" s="37" t="s">
        <v>376</v>
      </c>
      <c r="L1518" t="str">
        <f t="shared" si="71"/>
        <v>岐阜県郡上市</v>
      </c>
    </row>
    <row r="1519" spans="1:12">
      <c r="A1519" s="42">
        <v>21</v>
      </c>
      <c r="B1519" s="37" t="s">
        <v>36</v>
      </c>
      <c r="C1519" s="37" t="s">
        <v>3826</v>
      </c>
      <c r="D1519" s="37" t="s">
        <v>3828</v>
      </c>
      <c r="E1519" s="37" t="str">
        <f t="shared" si="69"/>
        <v/>
      </c>
      <c r="F1519" s="39" t="str">
        <f t="shared" si="70"/>
        <v>岐阜県郡上市</v>
      </c>
      <c r="G1519" s="3">
        <v>1523</v>
      </c>
      <c r="H1519" s="37" t="s">
        <v>1724</v>
      </c>
      <c r="I1519" s="37" t="s">
        <v>574</v>
      </c>
      <c r="J1519" s="37" t="s">
        <v>380</v>
      </c>
      <c r="K1519" s="37" t="s">
        <v>376</v>
      </c>
      <c r="L1519" t="str">
        <f t="shared" si="71"/>
        <v>岐阜県郡上市</v>
      </c>
    </row>
    <row r="1520" spans="1:12">
      <c r="A1520" s="42">
        <v>21</v>
      </c>
      <c r="B1520" s="37" t="s">
        <v>36</v>
      </c>
      <c r="C1520" s="37" t="s">
        <v>3826</v>
      </c>
      <c r="D1520" s="37" t="s">
        <v>3830</v>
      </c>
      <c r="E1520" s="37" t="str">
        <f t="shared" si="69"/>
        <v/>
      </c>
      <c r="F1520" s="39" t="str">
        <f t="shared" si="70"/>
        <v>岐阜県郡上市</v>
      </c>
      <c r="G1520" s="3">
        <v>1524</v>
      </c>
      <c r="H1520" s="37" t="s">
        <v>1725</v>
      </c>
      <c r="I1520" s="37" t="s">
        <v>574</v>
      </c>
      <c r="J1520" s="37" t="s">
        <v>380</v>
      </c>
      <c r="K1520" s="37" t="s">
        <v>376</v>
      </c>
      <c r="L1520" t="str">
        <f t="shared" si="71"/>
        <v>岐阜県郡上市</v>
      </c>
    </row>
    <row r="1521" spans="1:12">
      <c r="A1521" s="42">
        <v>21</v>
      </c>
      <c r="B1521" s="37" t="s">
        <v>36</v>
      </c>
      <c r="C1521" s="37" t="s">
        <v>3826</v>
      </c>
      <c r="D1521" s="37" t="s">
        <v>3831</v>
      </c>
      <c r="E1521" s="37" t="str">
        <f t="shared" si="69"/>
        <v/>
      </c>
      <c r="F1521" s="39" t="str">
        <f t="shared" si="70"/>
        <v>岐阜県郡上市</v>
      </c>
      <c r="G1521" s="3">
        <v>1522</v>
      </c>
      <c r="H1521" s="37" t="s">
        <v>1723</v>
      </c>
      <c r="I1521" s="37" t="s">
        <v>574</v>
      </c>
      <c r="J1521" s="37" t="s">
        <v>380</v>
      </c>
      <c r="K1521" s="37" t="s">
        <v>376</v>
      </c>
      <c r="L1521" t="str">
        <f t="shared" si="71"/>
        <v>岐阜県郡上市</v>
      </c>
    </row>
    <row r="1522" spans="1:12">
      <c r="A1522" s="42">
        <v>21</v>
      </c>
      <c r="B1522" s="37" t="s">
        <v>36</v>
      </c>
      <c r="C1522" s="37" t="s">
        <v>3826</v>
      </c>
      <c r="D1522" s="37" t="s">
        <v>3832</v>
      </c>
      <c r="E1522" s="37" t="str">
        <f t="shared" si="69"/>
        <v/>
      </c>
      <c r="F1522" s="39" t="str">
        <f t="shared" si="70"/>
        <v>岐阜県郡上市</v>
      </c>
      <c r="G1522" s="3">
        <v>1526</v>
      </c>
      <c r="H1522" s="37" t="s">
        <v>1726</v>
      </c>
      <c r="I1522" s="37" t="s">
        <v>849</v>
      </c>
      <c r="J1522" s="37" t="s">
        <v>380</v>
      </c>
      <c r="K1522" s="37" t="s">
        <v>378</v>
      </c>
      <c r="L1522" t="str">
        <f t="shared" si="71"/>
        <v>岐阜県郡上市</v>
      </c>
    </row>
    <row r="1523" spans="1:12">
      <c r="A1523" s="42">
        <v>21</v>
      </c>
      <c r="B1523" s="37" t="s">
        <v>36</v>
      </c>
      <c r="C1523" s="37" t="s">
        <v>3826</v>
      </c>
      <c r="D1523" s="37" t="s">
        <v>3833</v>
      </c>
      <c r="E1523" s="37" t="str">
        <f t="shared" si="69"/>
        <v/>
      </c>
      <c r="F1523" s="39" t="str">
        <f t="shared" si="70"/>
        <v>岐阜県郡上市</v>
      </c>
      <c r="G1523" s="3">
        <v>1527</v>
      </c>
      <c r="H1523" s="37" t="s">
        <v>1727</v>
      </c>
      <c r="I1523" s="37" t="s">
        <v>574</v>
      </c>
      <c r="J1523" s="37" t="s">
        <v>380</v>
      </c>
      <c r="K1523" s="37" t="s">
        <v>376</v>
      </c>
      <c r="L1523" t="str">
        <f t="shared" si="71"/>
        <v>岐阜県郡上市</v>
      </c>
    </row>
    <row r="1524" spans="1:12">
      <c r="A1524" s="42">
        <v>21</v>
      </c>
      <c r="B1524" s="37" t="s">
        <v>36</v>
      </c>
      <c r="C1524" s="37" t="s">
        <v>3826</v>
      </c>
      <c r="D1524" s="37" t="s">
        <v>3834</v>
      </c>
      <c r="E1524" s="37" t="str">
        <f t="shared" si="69"/>
        <v/>
      </c>
      <c r="F1524" s="39" t="str">
        <f t="shared" si="70"/>
        <v>岐阜県郡上市</v>
      </c>
      <c r="G1524" s="3">
        <v>1528</v>
      </c>
      <c r="H1524" s="37" t="s">
        <v>1728</v>
      </c>
      <c r="I1524" s="37" t="s">
        <v>574</v>
      </c>
      <c r="J1524" s="37" t="s">
        <v>380</v>
      </c>
      <c r="K1524" s="37" t="s">
        <v>376</v>
      </c>
      <c r="L1524" t="str">
        <f t="shared" si="71"/>
        <v>岐阜県郡上市</v>
      </c>
    </row>
    <row r="1525" spans="1:12">
      <c r="A1525" s="42">
        <v>21</v>
      </c>
      <c r="B1525" s="37" t="s">
        <v>36</v>
      </c>
      <c r="C1525" s="37" t="s">
        <v>3835</v>
      </c>
      <c r="D1525" s="37" t="s">
        <v>3836</v>
      </c>
      <c r="E1525" s="37" t="str">
        <f t="shared" si="69"/>
        <v/>
      </c>
      <c r="F1525" s="39" t="str">
        <f t="shared" si="70"/>
        <v>岐阜県恵那市</v>
      </c>
      <c r="G1525" s="3">
        <v>1545</v>
      </c>
      <c r="H1525" s="37" t="s">
        <v>1745</v>
      </c>
      <c r="I1525" s="37" t="s">
        <v>849</v>
      </c>
      <c r="J1525" s="37" t="s">
        <v>380</v>
      </c>
      <c r="K1525" s="37" t="s">
        <v>378</v>
      </c>
      <c r="L1525" t="str">
        <f t="shared" si="71"/>
        <v>岐阜県恵那市</v>
      </c>
    </row>
    <row r="1526" spans="1:12">
      <c r="A1526" s="42">
        <v>21</v>
      </c>
      <c r="B1526" s="37" t="s">
        <v>36</v>
      </c>
      <c r="C1526" s="37" t="s">
        <v>3835</v>
      </c>
      <c r="D1526" s="37" t="s">
        <v>3837</v>
      </c>
      <c r="E1526" s="37" t="str">
        <f t="shared" si="69"/>
        <v/>
      </c>
      <c r="F1526" s="39" t="str">
        <f t="shared" si="70"/>
        <v>岐阜県恵那市</v>
      </c>
      <c r="G1526" s="3">
        <v>1548</v>
      </c>
      <c r="H1526" s="37" t="s">
        <v>1748</v>
      </c>
      <c r="I1526" s="37" t="s">
        <v>574</v>
      </c>
      <c r="J1526" s="37" t="s">
        <v>380</v>
      </c>
      <c r="K1526" s="37" t="s">
        <v>376</v>
      </c>
      <c r="L1526" t="str">
        <f t="shared" si="71"/>
        <v>岐阜県恵那市</v>
      </c>
    </row>
    <row r="1527" spans="1:12">
      <c r="A1527" s="42">
        <v>21</v>
      </c>
      <c r="B1527" s="37" t="s">
        <v>36</v>
      </c>
      <c r="C1527" s="37" t="s">
        <v>3835</v>
      </c>
      <c r="D1527" s="37"/>
      <c r="E1527" s="37" t="str">
        <f t="shared" si="69"/>
        <v>恵那市</v>
      </c>
      <c r="F1527" s="39" t="str">
        <f t="shared" si="70"/>
        <v>岐阜県恵那市</v>
      </c>
      <c r="G1527" s="3">
        <v>1479</v>
      </c>
      <c r="H1527" s="37" t="s">
        <v>45</v>
      </c>
      <c r="I1527" s="37" t="s">
        <v>849</v>
      </c>
      <c r="J1527" s="37" t="s">
        <v>740</v>
      </c>
      <c r="K1527" s="37" t="s">
        <v>378</v>
      </c>
      <c r="L1527" t="str">
        <f t="shared" si="71"/>
        <v>岐阜県恵那市</v>
      </c>
    </row>
    <row r="1528" spans="1:12">
      <c r="A1528" s="42">
        <v>21</v>
      </c>
      <c r="B1528" s="37" t="s">
        <v>36</v>
      </c>
      <c r="C1528" s="37" t="s">
        <v>3835</v>
      </c>
      <c r="D1528" s="37" t="s">
        <v>3838</v>
      </c>
      <c r="E1528" s="37" t="str">
        <f t="shared" si="69"/>
        <v/>
      </c>
      <c r="F1528" s="39" t="str">
        <f t="shared" si="70"/>
        <v>岐阜県恵那市</v>
      </c>
      <c r="G1528" s="3">
        <v>1546</v>
      </c>
      <c r="H1528" s="37" t="s">
        <v>1746</v>
      </c>
      <c r="I1528" s="37" t="s">
        <v>849</v>
      </c>
      <c r="J1528" s="37" t="s">
        <v>740</v>
      </c>
      <c r="K1528" s="37" t="s">
        <v>378</v>
      </c>
      <c r="L1528" t="str">
        <f t="shared" si="71"/>
        <v>岐阜県恵那市</v>
      </c>
    </row>
    <row r="1529" spans="1:12">
      <c r="A1529" s="42">
        <v>21</v>
      </c>
      <c r="B1529" s="37" t="s">
        <v>36</v>
      </c>
      <c r="C1529" s="37" t="s">
        <v>3835</v>
      </c>
      <c r="D1529" s="37" t="s">
        <v>3839</v>
      </c>
      <c r="E1529" s="37" t="str">
        <f t="shared" si="69"/>
        <v/>
      </c>
      <c r="F1529" s="39" t="str">
        <f t="shared" si="70"/>
        <v>岐阜県恵那市</v>
      </c>
      <c r="G1529" s="3">
        <v>1549</v>
      </c>
      <c r="H1529" s="37" t="s">
        <v>1749</v>
      </c>
      <c r="I1529" s="37" t="s">
        <v>574</v>
      </c>
      <c r="J1529" s="37" t="s">
        <v>380</v>
      </c>
      <c r="K1529" s="37" t="s">
        <v>376</v>
      </c>
      <c r="L1529" t="str">
        <f t="shared" si="71"/>
        <v>岐阜県恵那市</v>
      </c>
    </row>
    <row r="1530" spans="1:12">
      <c r="A1530" s="42">
        <v>21</v>
      </c>
      <c r="B1530" s="37" t="s">
        <v>36</v>
      </c>
      <c r="C1530" s="37" t="s">
        <v>3835</v>
      </c>
      <c r="D1530" s="37" t="s">
        <v>3840</v>
      </c>
      <c r="E1530" s="37" t="str">
        <f t="shared" si="69"/>
        <v/>
      </c>
      <c r="F1530" s="39" t="str">
        <f t="shared" si="70"/>
        <v>岐阜県恵那市</v>
      </c>
      <c r="G1530" s="3">
        <v>1547</v>
      </c>
      <c r="H1530" s="37" t="s">
        <v>1747</v>
      </c>
      <c r="I1530" s="37" t="s">
        <v>849</v>
      </c>
      <c r="J1530" s="37" t="s">
        <v>380</v>
      </c>
      <c r="K1530" s="37" t="s">
        <v>378</v>
      </c>
      <c r="L1530" t="str">
        <f t="shared" si="71"/>
        <v>岐阜県恵那市</v>
      </c>
    </row>
    <row r="1531" spans="1:12">
      <c r="A1531" s="42">
        <v>21</v>
      </c>
      <c r="B1531" s="37" t="s">
        <v>36</v>
      </c>
      <c r="C1531" s="37" t="s">
        <v>1736</v>
      </c>
      <c r="D1531" s="37" t="s">
        <v>1736</v>
      </c>
      <c r="E1531" s="37" t="str">
        <f t="shared" si="69"/>
        <v/>
      </c>
      <c r="F1531" s="39" t="str">
        <f t="shared" si="70"/>
        <v>岐阜県御嵩町</v>
      </c>
      <c r="G1531" s="3">
        <v>1536</v>
      </c>
      <c r="H1531" s="37" t="s">
        <v>1736</v>
      </c>
      <c r="I1531" s="37" t="s">
        <v>849</v>
      </c>
      <c r="J1531" s="37" t="s">
        <v>740</v>
      </c>
      <c r="K1531" s="37" t="s">
        <v>378</v>
      </c>
      <c r="L1531" t="str">
        <f t="shared" si="71"/>
        <v>岐阜県御嵩町</v>
      </c>
    </row>
    <row r="1532" spans="1:12">
      <c r="A1532" s="42">
        <v>21</v>
      </c>
      <c r="B1532" s="37" t="s">
        <v>36</v>
      </c>
      <c r="C1532" s="37" t="s">
        <v>3948</v>
      </c>
      <c r="D1532" s="37" t="s">
        <v>3949</v>
      </c>
      <c r="E1532" s="37" t="str">
        <f t="shared" si="69"/>
        <v/>
      </c>
      <c r="F1532" s="39" t="str">
        <f t="shared" si="70"/>
        <v>岐阜県高山市</v>
      </c>
      <c r="G1532" s="3">
        <v>1560</v>
      </c>
      <c r="H1532" s="37" t="s">
        <v>1759</v>
      </c>
      <c r="I1532" s="37" t="s">
        <v>377</v>
      </c>
      <c r="J1532" s="37" t="s">
        <v>380</v>
      </c>
      <c r="K1532" s="37" t="s">
        <v>384</v>
      </c>
      <c r="L1532" t="str">
        <f t="shared" si="71"/>
        <v>岐阜県高山市</v>
      </c>
    </row>
    <row r="1533" spans="1:12">
      <c r="A1533" s="42">
        <v>21</v>
      </c>
      <c r="B1533" s="37" t="s">
        <v>36</v>
      </c>
      <c r="C1533" s="37" t="s">
        <v>3948</v>
      </c>
      <c r="D1533" s="37" t="s">
        <v>3950</v>
      </c>
      <c r="E1533" s="37" t="str">
        <f t="shared" si="69"/>
        <v/>
      </c>
      <c r="F1533" s="39" t="str">
        <f t="shared" si="70"/>
        <v>岐阜県高山市</v>
      </c>
      <c r="G1533" s="3">
        <v>1559</v>
      </c>
      <c r="H1533" s="37" t="s">
        <v>1758</v>
      </c>
      <c r="I1533" s="37" t="s">
        <v>377</v>
      </c>
      <c r="J1533" s="37" t="s">
        <v>380</v>
      </c>
      <c r="K1533" s="37" t="s">
        <v>384</v>
      </c>
      <c r="L1533" t="str">
        <f t="shared" si="71"/>
        <v>岐阜県高山市</v>
      </c>
    </row>
    <row r="1534" spans="1:12">
      <c r="A1534" s="42">
        <v>21</v>
      </c>
      <c r="B1534" s="37" t="s">
        <v>36</v>
      </c>
      <c r="C1534" s="37" t="s">
        <v>3948</v>
      </c>
      <c r="D1534" s="37" t="s">
        <v>3951</v>
      </c>
      <c r="E1534" s="37" t="str">
        <f t="shared" si="69"/>
        <v/>
      </c>
      <c r="F1534" s="39" t="str">
        <f t="shared" si="70"/>
        <v>岐阜県高山市</v>
      </c>
      <c r="G1534" s="3">
        <v>1562</v>
      </c>
      <c r="H1534" s="37" t="s">
        <v>1761</v>
      </c>
      <c r="I1534" s="37" t="s">
        <v>377</v>
      </c>
      <c r="J1534" s="37" t="s">
        <v>380</v>
      </c>
      <c r="K1534" s="37" t="s">
        <v>384</v>
      </c>
      <c r="L1534" t="str">
        <f t="shared" si="71"/>
        <v>岐阜県高山市</v>
      </c>
    </row>
    <row r="1535" spans="1:12">
      <c r="A1535" s="42">
        <v>21</v>
      </c>
      <c r="B1535" s="37" t="s">
        <v>36</v>
      </c>
      <c r="C1535" s="37" t="s">
        <v>3948</v>
      </c>
      <c r="D1535" s="37" t="s">
        <v>3948</v>
      </c>
      <c r="E1535" s="37" t="str">
        <f t="shared" si="69"/>
        <v/>
      </c>
      <c r="F1535" s="39" t="str">
        <f t="shared" si="70"/>
        <v>岐阜県高山市</v>
      </c>
      <c r="G1535" s="3">
        <v>1472</v>
      </c>
      <c r="H1535" s="37" t="s">
        <v>39</v>
      </c>
      <c r="I1535" s="37" t="s">
        <v>377</v>
      </c>
      <c r="J1535" s="37" t="s">
        <v>380</v>
      </c>
      <c r="K1535" s="37" t="s">
        <v>384</v>
      </c>
      <c r="L1535" t="str">
        <f t="shared" si="71"/>
        <v>岐阜県高山市</v>
      </c>
    </row>
    <row r="1536" spans="1:12">
      <c r="A1536" s="42">
        <v>21</v>
      </c>
      <c r="B1536" s="37" t="s">
        <v>36</v>
      </c>
      <c r="C1536" s="37" t="s">
        <v>3948</v>
      </c>
      <c r="D1536" s="37" t="s">
        <v>3953</v>
      </c>
      <c r="E1536" s="37" t="str">
        <f t="shared" si="69"/>
        <v/>
      </c>
      <c r="F1536" s="39" t="str">
        <f t="shared" si="70"/>
        <v>岐阜県高山市</v>
      </c>
      <c r="G1536" s="3">
        <v>1564</v>
      </c>
      <c r="H1536" s="37" t="s">
        <v>1763</v>
      </c>
      <c r="I1536" s="37" t="s">
        <v>377</v>
      </c>
      <c r="J1536" s="37" t="s">
        <v>380</v>
      </c>
      <c r="K1536" s="37" t="s">
        <v>384</v>
      </c>
      <c r="L1536" t="str">
        <f t="shared" si="71"/>
        <v>岐阜県高山市</v>
      </c>
    </row>
    <row r="1537" spans="1:12">
      <c r="A1537" s="42">
        <v>21</v>
      </c>
      <c r="B1537" s="37" t="s">
        <v>36</v>
      </c>
      <c r="C1537" s="37" t="s">
        <v>3948</v>
      </c>
      <c r="D1537" s="37" t="s">
        <v>3954</v>
      </c>
      <c r="E1537" s="37" t="str">
        <f t="shared" si="69"/>
        <v/>
      </c>
      <c r="F1537" s="39" t="str">
        <f t="shared" si="70"/>
        <v>岐阜県高山市</v>
      </c>
      <c r="G1537" s="3">
        <v>1568</v>
      </c>
      <c r="H1537" s="37" t="s">
        <v>1766</v>
      </c>
      <c r="I1537" s="37" t="s">
        <v>377</v>
      </c>
      <c r="J1537" s="37" t="s">
        <v>380</v>
      </c>
      <c r="K1537" s="37" t="s">
        <v>384</v>
      </c>
      <c r="L1537" t="str">
        <f t="shared" si="71"/>
        <v>岐阜県高山市</v>
      </c>
    </row>
    <row r="1538" spans="1:12">
      <c r="A1538" s="42">
        <v>21</v>
      </c>
      <c r="B1538" s="37" t="s">
        <v>36</v>
      </c>
      <c r="C1538" s="37" t="s">
        <v>3948</v>
      </c>
      <c r="D1538" s="37" t="s">
        <v>3955</v>
      </c>
      <c r="E1538" s="37" t="str">
        <f t="shared" si="69"/>
        <v/>
      </c>
      <c r="F1538" s="39" t="str">
        <f t="shared" si="70"/>
        <v>岐阜県高山市</v>
      </c>
      <c r="G1538" s="3">
        <v>1556</v>
      </c>
      <c r="H1538" s="37" t="s">
        <v>1755</v>
      </c>
      <c r="I1538" s="37" t="s">
        <v>377</v>
      </c>
      <c r="J1538" s="37" t="s">
        <v>380</v>
      </c>
      <c r="K1538" s="37" t="s">
        <v>384</v>
      </c>
      <c r="L1538" t="str">
        <f t="shared" si="71"/>
        <v>岐阜県高山市</v>
      </c>
    </row>
    <row r="1539" spans="1:12">
      <c r="A1539" s="42">
        <v>21</v>
      </c>
      <c r="B1539" s="37" t="s">
        <v>36</v>
      </c>
      <c r="C1539" s="37" t="s">
        <v>3948</v>
      </c>
      <c r="D1539" s="37" t="s">
        <v>3956</v>
      </c>
      <c r="E1539" s="37" t="str">
        <f t="shared" ref="E1539:E1602" si="72">IF(D1539="",C1539,"")</f>
        <v/>
      </c>
      <c r="F1539" s="39" t="str">
        <f t="shared" ref="F1539:F1602" si="73">B1539&amp;C1539</f>
        <v>岐阜県高山市</v>
      </c>
      <c r="G1539" s="3">
        <v>1557</v>
      </c>
      <c r="H1539" s="37" t="s">
        <v>1756</v>
      </c>
      <c r="I1539" s="37" t="s">
        <v>377</v>
      </c>
      <c r="J1539" s="37" t="s">
        <v>380</v>
      </c>
      <c r="K1539" s="37" t="s">
        <v>384</v>
      </c>
      <c r="L1539" t="str">
        <f t="shared" ref="L1539:L1602" si="74">F1539</f>
        <v>岐阜県高山市</v>
      </c>
    </row>
    <row r="1540" spans="1:12">
      <c r="A1540" s="42">
        <v>21</v>
      </c>
      <c r="B1540" s="37" t="s">
        <v>36</v>
      </c>
      <c r="C1540" s="37" t="s">
        <v>3948</v>
      </c>
      <c r="D1540" s="37" t="s">
        <v>3957</v>
      </c>
      <c r="E1540" s="37" t="str">
        <f t="shared" si="72"/>
        <v/>
      </c>
      <c r="F1540" s="39" t="str">
        <f t="shared" si="73"/>
        <v>岐阜県高山市</v>
      </c>
      <c r="G1540" s="3">
        <v>1555</v>
      </c>
      <c r="H1540" s="37" t="s">
        <v>1754</v>
      </c>
      <c r="I1540" s="37" t="s">
        <v>377</v>
      </c>
      <c r="J1540" s="37" t="s">
        <v>380</v>
      </c>
      <c r="K1540" s="37" t="s">
        <v>384</v>
      </c>
      <c r="L1540" t="str">
        <f t="shared" si="74"/>
        <v>岐阜県高山市</v>
      </c>
    </row>
    <row r="1541" spans="1:12">
      <c r="A1541" s="42">
        <v>21</v>
      </c>
      <c r="B1541" s="37" t="s">
        <v>36</v>
      </c>
      <c r="C1541" s="37" t="s">
        <v>3948</v>
      </c>
      <c r="D1541" s="37" t="s">
        <v>3958</v>
      </c>
      <c r="E1541" s="37" t="str">
        <f t="shared" si="72"/>
        <v/>
      </c>
      <c r="F1541" s="39" t="str">
        <f t="shared" si="73"/>
        <v>岐阜県高山市</v>
      </c>
      <c r="G1541" s="3">
        <v>1561</v>
      </c>
      <c r="H1541" s="37" t="s">
        <v>1760</v>
      </c>
      <c r="I1541" s="37" t="s">
        <v>377</v>
      </c>
      <c r="J1541" s="37" t="s">
        <v>380</v>
      </c>
      <c r="K1541" s="37" t="s">
        <v>384</v>
      </c>
      <c r="L1541" t="str">
        <f t="shared" si="74"/>
        <v>岐阜県高山市</v>
      </c>
    </row>
    <row r="1542" spans="1:12">
      <c r="A1542" s="42">
        <v>21</v>
      </c>
      <c r="B1542" s="37" t="s">
        <v>36</v>
      </c>
      <c r="C1542" s="37" t="s">
        <v>1729</v>
      </c>
      <c r="D1542" s="37" t="s">
        <v>1729</v>
      </c>
      <c r="E1542" s="37" t="str">
        <f t="shared" si="72"/>
        <v/>
      </c>
      <c r="F1542" s="39" t="str">
        <f t="shared" si="73"/>
        <v>岐阜県坂祝町</v>
      </c>
      <c r="G1542" s="3">
        <v>1529</v>
      </c>
      <c r="H1542" s="37" t="s">
        <v>1729</v>
      </c>
      <c r="I1542" s="37" t="s">
        <v>849</v>
      </c>
      <c r="J1542" s="37" t="s">
        <v>740</v>
      </c>
      <c r="K1542" s="37" t="s">
        <v>376</v>
      </c>
      <c r="L1542" t="str">
        <f t="shared" si="74"/>
        <v>岐阜県坂祝町</v>
      </c>
    </row>
    <row r="1543" spans="1:12">
      <c r="A1543" s="42">
        <v>21</v>
      </c>
      <c r="B1543" s="37" t="s">
        <v>36</v>
      </c>
      <c r="C1543" s="37" t="s">
        <v>4119</v>
      </c>
      <c r="D1543" s="37" t="s">
        <v>4120</v>
      </c>
      <c r="E1543" s="37" t="str">
        <f t="shared" si="72"/>
        <v/>
      </c>
      <c r="F1543" s="39" t="str">
        <f t="shared" si="73"/>
        <v>岐阜県山県市</v>
      </c>
      <c r="G1543" s="3">
        <v>1515</v>
      </c>
      <c r="H1543" s="37" t="s">
        <v>5680</v>
      </c>
      <c r="I1543" s="37" t="s">
        <v>849</v>
      </c>
      <c r="J1543" s="37" t="s">
        <v>380</v>
      </c>
      <c r="K1543" s="37" t="s">
        <v>413</v>
      </c>
      <c r="L1543" t="str">
        <f t="shared" si="74"/>
        <v>岐阜県山県市</v>
      </c>
    </row>
    <row r="1544" spans="1:12">
      <c r="A1544" s="42">
        <v>21</v>
      </c>
      <c r="B1544" s="37" t="s">
        <v>36</v>
      </c>
      <c r="C1544" s="37" t="s">
        <v>4119</v>
      </c>
      <c r="D1544" s="37" t="s">
        <v>4121</v>
      </c>
      <c r="E1544" s="37" t="str">
        <f t="shared" si="72"/>
        <v/>
      </c>
      <c r="F1544" s="39" t="str">
        <f t="shared" si="73"/>
        <v>岐阜県山県市</v>
      </c>
      <c r="G1544" s="3">
        <v>1514</v>
      </c>
      <c r="H1544" s="37" t="s">
        <v>1716</v>
      </c>
      <c r="I1544" s="37" t="s">
        <v>849</v>
      </c>
      <c r="J1544" s="37" t="s">
        <v>380</v>
      </c>
      <c r="K1544" s="37" t="s">
        <v>413</v>
      </c>
      <c r="L1544" t="str">
        <f t="shared" si="74"/>
        <v>岐阜県山県市</v>
      </c>
    </row>
    <row r="1545" spans="1:12">
      <c r="A1545" s="42">
        <v>21</v>
      </c>
      <c r="B1545" s="37" t="s">
        <v>36</v>
      </c>
      <c r="C1545" s="37" t="s">
        <v>4119</v>
      </c>
      <c r="D1545" s="37" t="s">
        <v>4123</v>
      </c>
      <c r="E1545" s="37" t="str">
        <f t="shared" si="72"/>
        <v/>
      </c>
      <c r="F1545" s="39" t="str">
        <f t="shared" si="73"/>
        <v>岐阜県山県市</v>
      </c>
      <c r="G1545" s="3">
        <v>1516</v>
      </c>
      <c r="H1545" s="37" t="s">
        <v>1717</v>
      </c>
      <c r="I1545" s="37" t="s">
        <v>849</v>
      </c>
      <c r="J1545" s="37" t="s">
        <v>380</v>
      </c>
      <c r="K1545" s="37" t="s">
        <v>376</v>
      </c>
      <c r="L1545" t="str">
        <f t="shared" si="74"/>
        <v>岐阜県山県市</v>
      </c>
    </row>
    <row r="1546" spans="1:12">
      <c r="A1546" s="42">
        <v>21</v>
      </c>
      <c r="B1546" s="37" t="s">
        <v>36</v>
      </c>
      <c r="C1546" s="37" t="s">
        <v>1732</v>
      </c>
      <c r="D1546" s="37" t="s">
        <v>1732</v>
      </c>
      <c r="E1546" s="37" t="str">
        <f t="shared" si="72"/>
        <v/>
      </c>
      <c r="F1546" s="39" t="str">
        <f t="shared" si="73"/>
        <v>岐阜県七宗町</v>
      </c>
      <c r="G1546" s="3">
        <v>1532</v>
      </c>
      <c r="H1546" s="37" t="s">
        <v>1732</v>
      </c>
      <c r="I1546" s="37" t="s">
        <v>849</v>
      </c>
      <c r="J1546" s="37" t="s">
        <v>740</v>
      </c>
      <c r="K1546" s="37" t="s">
        <v>378</v>
      </c>
      <c r="L1546" t="str">
        <f t="shared" si="74"/>
        <v>岐阜県七宗町</v>
      </c>
    </row>
    <row r="1547" spans="1:12">
      <c r="A1547" s="42">
        <v>21</v>
      </c>
      <c r="B1547" s="37" t="s">
        <v>36</v>
      </c>
      <c r="C1547" s="37" t="s">
        <v>57</v>
      </c>
      <c r="D1547" s="37" t="s">
        <v>57</v>
      </c>
      <c r="E1547" s="37" t="str">
        <f t="shared" si="72"/>
        <v/>
      </c>
      <c r="F1547" s="39" t="str">
        <f t="shared" si="73"/>
        <v>岐阜県神戸町</v>
      </c>
      <c r="G1547" s="3">
        <v>1495</v>
      </c>
      <c r="H1547" s="37" t="s">
        <v>57</v>
      </c>
      <c r="I1547" s="37" t="s">
        <v>945</v>
      </c>
      <c r="J1547" s="37" t="s">
        <v>740</v>
      </c>
      <c r="K1547" s="37" t="s">
        <v>384</v>
      </c>
      <c r="L1547" t="str">
        <f t="shared" si="74"/>
        <v>岐阜県神戸町</v>
      </c>
    </row>
    <row r="1548" spans="1:12">
      <c r="A1548" s="42">
        <v>21</v>
      </c>
      <c r="B1548" s="37" t="s">
        <v>36</v>
      </c>
      <c r="C1548" s="37" t="s">
        <v>55</v>
      </c>
      <c r="D1548" s="37" t="s">
        <v>55</v>
      </c>
      <c r="E1548" s="37" t="str">
        <f t="shared" si="72"/>
        <v/>
      </c>
      <c r="F1548" s="39" t="str">
        <f t="shared" si="73"/>
        <v>岐阜県垂井町</v>
      </c>
      <c r="G1548" s="3">
        <v>1493</v>
      </c>
      <c r="H1548" s="37" t="s">
        <v>55</v>
      </c>
      <c r="I1548" s="37" t="s">
        <v>945</v>
      </c>
      <c r="J1548" s="37" t="s">
        <v>740</v>
      </c>
      <c r="K1548" s="37" t="s">
        <v>384</v>
      </c>
      <c r="L1548" t="str">
        <f t="shared" si="74"/>
        <v>岐阜県垂井町</v>
      </c>
    </row>
    <row r="1549" spans="1:12">
      <c r="A1549" s="42">
        <v>21</v>
      </c>
      <c r="B1549" s="37" t="s">
        <v>36</v>
      </c>
      <c r="C1549" s="37" t="s">
        <v>4470</v>
      </c>
      <c r="D1549" s="37" t="s">
        <v>4471</v>
      </c>
      <c r="E1549" s="37" t="str">
        <f t="shared" si="72"/>
        <v/>
      </c>
      <c r="F1549" s="39" t="str">
        <f t="shared" si="73"/>
        <v>岐阜県瑞穂市</v>
      </c>
      <c r="G1549" s="3">
        <v>1510</v>
      </c>
      <c r="H1549" s="37" t="s">
        <v>5681</v>
      </c>
      <c r="I1549" s="37" t="s">
        <v>945</v>
      </c>
      <c r="J1549" s="37" t="s">
        <v>740</v>
      </c>
      <c r="K1549" s="37" t="s">
        <v>384</v>
      </c>
      <c r="L1549" t="str">
        <f t="shared" si="74"/>
        <v>岐阜県瑞穂市</v>
      </c>
    </row>
    <row r="1550" spans="1:12">
      <c r="A1550" s="42">
        <v>21</v>
      </c>
      <c r="B1550" s="37" t="s">
        <v>36</v>
      </c>
      <c r="C1550" s="37" t="s">
        <v>4470</v>
      </c>
      <c r="D1550" s="37" t="s">
        <v>4472</v>
      </c>
      <c r="E1550" s="37" t="str">
        <f t="shared" si="72"/>
        <v/>
      </c>
      <c r="F1550" s="39" t="str">
        <f t="shared" si="73"/>
        <v>岐阜県瑞穂市</v>
      </c>
      <c r="G1550" s="3">
        <v>1509</v>
      </c>
      <c r="H1550" s="37" t="s">
        <v>1713</v>
      </c>
      <c r="I1550" s="37" t="s">
        <v>945</v>
      </c>
      <c r="J1550" s="37" t="s">
        <v>740</v>
      </c>
      <c r="K1550" s="37" t="s">
        <v>384</v>
      </c>
      <c r="L1550" t="str">
        <f t="shared" si="74"/>
        <v>岐阜県瑞穂市</v>
      </c>
    </row>
    <row r="1551" spans="1:12">
      <c r="A1551" s="42">
        <v>21</v>
      </c>
      <c r="B1551" s="37" t="s">
        <v>36</v>
      </c>
      <c r="C1551" s="37" t="s">
        <v>43</v>
      </c>
      <c r="D1551" s="37" t="s">
        <v>43</v>
      </c>
      <c r="E1551" s="37" t="str">
        <f t="shared" si="72"/>
        <v/>
      </c>
      <c r="F1551" s="39" t="str">
        <f t="shared" si="73"/>
        <v>岐阜県瑞浪市</v>
      </c>
      <c r="G1551" s="3">
        <v>1477</v>
      </c>
      <c r="H1551" s="37" t="s">
        <v>43</v>
      </c>
      <c r="I1551" s="37" t="s">
        <v>849</v>
      </c>
      <c r="J1551" s="37" t="s">
        <v>740</v>
      </c>
      <c r="K1551" s="37" t="s">
        <v>378</v>
      </c>
      <c r="L1551" t="str">
        <f t="shared" si="74"/>
        <v>岐阜県瑞浪市</v>
      </c>
    </row>
    <row r="1552" spans="1:12">
      <c r="A1552" s="42">
        <v>21</v>
      </c>
      <c r="B1552" s="37" t="s">
        <v>36</v>
      </c>
      <c r="C1552" s="37" t="s">
        <v>1731</v>
      </c>
      <c r="D1552" s="37" t="s">
        <v>1731</v>
      </c>
      <c r="E1552" s="37" t="str">
        <f t="shared" si="72"/>
        <v/>
      </c>
      <c r="F1552" s="39" t="str">
        <f t="shared" si="73"/>
        <v>岐阜県川辺町</v>
      </c>
      <c r="G1552" s="3">
        <v>1531</v>
      </c>
      <c r="H1552" s="37" t="s">
        <v>1731</v>
      </c>
      <c r="I1552" s="37" t="s">
        <v>849</v>
      </c>
      <c r="J1552" s="37" t="s">
        <v>740</v>
      </c>
      <c r="K1552" s="37" t="s">
        <v>378</v>
      </c>
      <c r="L1552" t="str">
        <f t="shared" si="74"/>
        <v>岐阜県川辺町</v>
      </c>
    </row>
    <row r="1553" spans="1:12">
      <c r="A1553" s="42">
        <v>21</v>
      </c>
      <c r="B1553" s="37" t="s">
        <v>36</v>
      </c>
      <c r="C1553" s="37" t="s">
        <v>4526</v>
      </c>
      <c r="D1553" s="37" t="s">
        <v>4819</v>
      </c>
      <c r="E1553" s="37" t="str">
        <f t="shared" si="72"/>
        <v/>
      </c>
      <c r="F1553" s="39" t="str">
        <f t="shared" si="73"/>
        <v>岐阜県多治見市</v>
      </c>
      <c r="G1553" s="3">
        <v>1538</v>
      </c>
      <c r="H1553" s="37" t="s">
        <v>1738</v>
      </c>
      <c r="I1553" s="37" t="s">
        <v>849</v>
      </c>
      <c r="J1553" s="37" t="s">
        <v>740</v>
      </c>
      <c r="K1553" s="37" t="s">
        <v>376</v>
      </c>
      <c r="L1553" t="str">
        <f t="shared" si="74"/>
        <v>岐阜県多治見市</v>
      </c>
    </row>
    <row r="1554" spans="1:12">
      <c r="A1554" s="42">
        <v>21</v>
      </c>
      <c r="B1554" s="37" t="s">
        <v>36</v>
      </c>
      <c r="C1554" s="37" t="s">
        <v>4526</v>
      </c>
      <c r="D1554" s="37"/>
      <c r="E1554" s="37" t="str">
        <f t="shared" si="72"/>
        <v>多治見市</v>
      </c>
      <c r="F1554" s="39" t="str">
        <f t="shared" si="73"/>
        <v>岐阜県多治見市</v>
      </c>
      <c r="G1554" s="3">
        <v>1473</v>
      </c>
      <c r="H1554" s="37" t="s">
        <v>40</v>
      </c>
      <c r="I1554" s="37" t="s">
        <v>849</v>
      </c>
      <c r="J1554" s="37" t="s">
        <v>740</v>
      </c>
      <c r="K1554" s="37" t="s">
        <v>376</v>
      </c>
      <c r="L1554" t="str">
        <f t="shared" si="74"/>
        <v>岐阜県多治見市</v>
      </c>
    </row>
    <row r="1555" spans="1:12">
      <c r="A1555" s="42">
        <v>21</v>
      </c>
      <c r="B1555" s="37" t="s">
        <v>36</v>
      </c>
      <c r="C1555" s="37" t="s">
        <v>4532</v>
      </c>
      <c r="D1555" s="37" t="s">
        <v>4832</v>
      </c>
      <c r="E1555" s="37" t="str">
        <f t="shared" si="72"/>
        <v/>
      </c>
      <c r="F1555" s="39" t="str">
        <f t="shared" si="73"/>
        <v>岐阜県大垣市</v>
      </c>
      <c r="G1555" s="3">
        <v>1492</v>
      </c>
      <c r="H1555" s="37" t="s">
        <v>5682</v>
      </c>
      <c r="I1555" s="37" t="s">
        <v>849</v>
      </c>
      <c r="J1555" s="37" t="s">
        <v>740</v>
      </c>
      <c r="K1555" s="37" t="s">
        <v>413</v>
      </c>
      <c r="L1555" t="str">
        <f t="shared" si="74"/>
        <v>岐阜県大垣市</v>
      </c>
    </row>
    <row r="1556" spans="1:12">
      <c r="A1556" s="42">
        <v>21</v>
      </c>
      <c r="B1556" s="37" t="s">
        <v>36</v>
      </c>
      <c r="C1556" s="37" t="s">
        <v>4532</v>
      </c>
      <c r="D1556" s="37"/>
      <c r="E1556" s="37" t="str">
        <f t="shared" si="72"/>
        <v>大垣市</v>
      </c>
      <c r="F1556" s="39" t="str">
        <f t="shared" si="73"/>
        <v>岐阜県大垣市</v>
      </c>
      <c r="G1556" s="3">
        <v>1471</v>
      </c>
      <c r="H1556" s="37" t="s">
        <v>38</v>
      </c>
      <c r="I1556" s="37" t="s">
        <v>945</v>
      </c>
      <c r="J1556" s="37" t="s">
        <v>740</v>
      </c>
      <c r="K1556" s="37" t="s">
        <v>384</v>
      </c>
      <c r="L1556" t="str">
        <f t="shared" si="74"/>
        <v>岐阜県大垣市</v>
      </c>
    </row>
    <row r="1557" spans="1:12">
      <c r="A1557" s="42">
        <v>21</v>
      </c>
      <c r="B1557" s="37" t="s">
        <v>36</v>
      </c>
      <c r="C1557" s="37" t="s">
        <v>4532</v>
      </c>
      <c r="D1557" s="37" t="s">
        <v>4833</v>
      </c>
      <c r="E1557" s="37" t="str">
        <f t="shared" si="72"/>
        <v/>
      </c>
      <c r="F1557" s="39" t="str">
        <f t="shared" si="73"/>
        <v>岐阜県大垣市</v>
      </c>
      <c r="G1557" s="3">
        <v>1498</v>
      </c>
      <c r="H1557" s="37" t="s">
        <v>60</v>
      </c>
      <c r="I1557" s="37" t="s">
        <v>945</v>
      </c>
      <c r="J1557" s="37" t="s">
        <v>740</v>
      </c>
      <c r="K1557" s="37" t="s">
        <v>384</v>
      </c>
      <c r="L1557" t="str">
        <f t="shared" si="74"/>
        <v>岐阜県大垣市</v>
      </c>
    </row>
    <row r="1558" spans="1:12">
      <c r="A1558" s="42">
        <v>21</v>
      </c>
      <c r="B1558" s="37" t="s">
        <v>36</v>
      </c>
      <c r="C1558" s="37" t="s">
        <v>1707</v>
      </c>
      <c r="D1558" s="37" t="s">
        <v>1707</v>
      </c>
      <c r="E1558" s="37" t="str">
        <f t="shared" si="72"/>
        <v/>
      </c>
      <c r="F1558" s="39" t="str">
        <f t="shared" si="73"/>
        <v>岐阜県大野町</v>
      </c>
      <c r="G1558" s="3">
        <v>1501</v>
      </c>
      <c r="H1558" s="37" t="s">
        <v>1707</v>
      </c>
      <c r="I1558" s="37" t="s">
        <v>945</v>
      </c>
      <c r="J1558" s="37" t="s">
        <v>380</v>
      </c>
      <c r="K1558" s="37" t="s">
        <v>384</v>
      </c>
      <c r="L1558" t="str">
        <f t="shared" si="74"/>
        <v>岐阜県大野町</v>
      </c>
    </row>
    <row r="1559" spans="1:12">
      <c r="A1559" s="42">
        <v>21</v>
      </c>
      <c r="B1559" s="37" t="s">
        <v>36</v>
      </c>
      <c r="C1559" s="37" t="s">
        <v>554</v>
      </c>
      <c r="D1559" s="37" t="s">
        <v>554</v>
      </c>
      <c r="E1559" s="37" t="str">
        <f t="shared" si="72"/>
        <v/>
      </c>
      <c r="F1559" s="39" t="str">
        <f t="shared" si="73"/>
        <v>岐阜県池田町</v>
      </c>
      <c r="G1559" s="3">
        <v>1502</v>
      </c>
      <c r="H1559" s="37" t="s">
        <v>554</v>
      </c>
      <c r="I1559" s="37" t="s">
        <v>945</v>
      </c>
      <c r="J1559" s="37" t="s">
        <v>380</v>
      </c>
      <c r="K1559" s="37" t="s">
        <v>384</v>
      </c>
      <c r="L1559" t="str">
        <f t="shared" si="74"/>
        <v>岐阜県池田町</v>
      </c>
    </row>
    <row r="1560" spans="1:12">
      <c r="A1560" s="42">
        <v>21</v>
      </c>
      <c r="B1560" s="37" t="s">
        <v>3678</v>
      </c>
      <c r="C1560" s="37" t="s">
        <v>3679</v>
      </c>
      <c r="D1560" s="37" t="s">
        <v>3680</v>
      </c>
      <c r="E1560" s="37" t="str">
        <f t="shared" si="72"/>
        <v/>
      </c>
      <c r="F1560" s="39" t="str">
        <f t="shared" si="73"/>
        <v>岐阜県中津川市</v>
      </c>
      <c r="G1560" s="3">
        <v>1426</v>
      </c>
      <c r="H1560" s="37" t="s">
        <v>5678</v>
      </c>
      <c r="I1560" s="37" t="s">
        <v>849</v>
      </c>
      <c r="J1560" s="37" t="s">
        <v>380</v>
      </c>
      <c r="K1560" s="37" t="s">
        <v>378</v>
      </c>
      <c r="L1560" t="str">
        <f t="shared" si="74"/>
        <v>岐阜県中津川市</v>
      </c>
    </row>
    <row r="1561" spans="1:12">
      <c r="A1561" s="42">
        <v>21</v>
      </c>
      <c r="B1561" s="37" t="s">
        <v>36</v>
      </c>
      <c r="C1561" s="37" t="s">
        <v>3679</v>
      </c>
      <c r="D1561" s="37" t="s">
        <v>4904</v>
      </c>
      <c r="E1561" s="37" t="str">
        <f t="shared" si="72"/>
        <v/>
      </c>
      <c r="F1561" s="39" t="str">
        <f t="shared" si="73"/>
        <v>岐阜県中津川市</v>
      </c>
      <c r="G1561" s="3">
        <v>1541</v>
      </c>
      <c r="H1561" s="37" t="s">
        <v>1741</v>
      </c>
      <c r="I1561" s="37" t="s">
        <v>574</v>
      </c>
      <c r="J1561" s="37" t="s">
        <v>380</v>
      </c>
      <c r="K1561" s="37" t="s">
        <v>378</v>
      </c>
      <c r="L1561" t="str">
        <f t="shared" si="74"/>
        <v>岐阜県中津川市</v>
      </c>
    </row>
    <row r="1562" spans="1:12">
      <c r="A1562" s="42">
        <v>21</v>
      </c>
      <c r="B1562" s="37" t="s">
        <v>36</v>
      </c>
      <c r="C1562" s="37" t="s">
        <v>3679</v>
      </c>
      <c r="D1562" s="37" t="s">
        <v>4905</v>
      </c>
      <c r="E1562" s="37" t="str">
        <f t="shared" si="72"/>
        <v/>
      </c>
      <c r="F1562" s="39" t="str">
        <f t="shared" si="73"/>
        <v>岐阜県中津川市</v>
      </c>
      <c r="G1562" s="3">
        <v>1539</v>
      </c>
      <c r="H1562" s="37" t="s">
        <v>1739</v>
      </c>
      <c r="I1562" s="37" t="s">
        <v>574</v>
      </c>
      <c r="J1562" s="37" t="s">
        <v>380</v>
      </c>
      <c r="K1562" s="37" t="s">
        <v>376</v>
      </c>
      <c r="L1562" t="str">
        <f t="shared" si="74"/>
        <v>岐阜県中津川市</v>
      </c>
    </row>
    <row r="1563" spans="1:12">
      <c r="A1563" s="42">
        <v>21</v>
      </c>
      <c r="B1563" s="37" t="s">
        <v>36</v>
      </c>
      <c r="C1563" s="37" t="s">
        <v>3679</v>
      </c>
      <c r="D1563" s="37" t="s">
        <v>1615</v>
      </c>
      <c r="E1563" s="37" t="str">
        <f t="shared" si="72"/>
        <v/>
      </c>
      <c r="F1563" s="39" t="str">
        <f t="shared" si="73"/>
        <v>岐阜県中津川市</v>
      </c>
      <c r="G1563" s="3">
        <v>1540</v>
      </c>
      <c r="H1563" s="37" t="s">
        <v>1740</v>
      </c>
      <c r="I1563" s="37" t="s">
        <v>574</v>
      </c>
      <c r="J1563" s="37" t="s">
        <v>380</v>
      </c>
      <c r="K1563" s="37" t="s">
        <v>376</v>
      </c>
      <c r="L1563" t="str">
        <f t="shared" si="74"/>
        <v>岐阜県中津川市</v>
      </c>
    </row>
    <row r="1564" spans="1:12">
      <c r="A1564" s="42">
        <v>21</v>
      </c>
      <c r="B1564" s="37" t="s">
        <v>36</v>
      </c>
      <c r="C1564" s="37" t="s">
        <v>3679</v>
      </c>
      <c r="D1564" s="37"/>
      <c r="E1564" s="37" t="str">
        <f t="shared" si="72"/>
        <v>中津川市</v>
      </c>
      <c r="F1564" s="39" t="str">
        <f t="shared" si="73"/>
        <v>岐阜県中津川市</v>
      </c>
      <c r="G1564" s="3">
        <v>1475</v>
      </c>
      <c r="H1564" s="37" t="s">
        <v>41</v>
      </c>
      <c r="I1564" s="37" t="s">
        <v>849</v>
      </c>
      <c r="J1564" s="37" t="s">
        <v>380</v>
      </c>
      <c r="K1564" s="37" t="s">
        <v>378</v>
      </c>
      <c r="L1564" t="str">
        <f t="shared" si="74"/>
        <v>岐阜県中津川市</v>
      </c>
    </row>
    <row r="1565" spans="1:12">
      <c r="A1565" s="42">
        <v>21</v>
      </c>
      <c r="B1565" s="37" t="s">
        <v>36</v>
      </c>
      <c r="C1565" s="37" t="s">
        <v>3679</v>
      </c>
      <c r="D1565" s="37" t="s">
        <v>4906</v>
      </c>
      <c r="E1565" s="37" t="str">
        <f t="shared" si="72"/>
        <v/>
      </c>
      <c r="F1565" s="39" t="str">
        <f t="shared" si="73"/>
        <v>岐阜県中津川市</v>
      </c>
      <c r="G1565" s="3">
        <v>1544</v>
      </c>
      <c r="H1565" s="37" t="s">
        <v>1744</v>
      </c>
      <c r="I1565" s="37" t="s">
        <v>574</v>
      </c>
      <c r="J1565" s="37" t="s">
        <v>740</v>
      </c>
      <c r="K1565" s="37" t="s">
        <v>376</v>
      </c>
      <c r="L1565" t="str">
        <f t="shared" si="74"/>
        <v>岐阜県中津川市</v>
      </c>
    </row>
    <row r="1566" spans="1:12">
      <c r="A1566" s="42">
        <v>21</v>
      </c>
      <c r="B1566" s="37" t="s">
        <v>36</v>
      </c>
      <c r="C1566" s="37" t="s">
        <v>3679</v>
      </c>
      <c r="D1566" s="37" t="s">
        <v>4907</v>
      </c>
      <c r="E1566" s="37" t="str">
        <f t="shared" si="72"/>
        <v/>
      </c>
      <c r="F1566" s="39" t="str">
        <f t="shared" si="73"/>
        <v>岐阜県中津川市</v>
      </c>
      <c r="G1566" s="3">
        <v>1542</v>
      </c>
      <c r="H1566" s="37" t="s">
        <v>1742</v>
      </c>
      <c r="I1566" s="37" t="s">
        <v>574</v>
      </c>
      <c r="J1566" s="37" t="s">
        <v>380</v>
      </c>
      <c r="K1566" s="37" t="s">
        <v>376</v>
      </c>
      <c r="L1566" t="str">
        <f t="shared" si="74"/>
        <v>岐阜県中津川市</v>
      </c>
    </row>
    <row r="1567" spans="1:12">
      <c r="A1567" s="42">
        <v>21</v>
      </c>
      <c r="B1567" s="37" t="s">
        <v>36</v>
      </c>
      <c r="C1567" s="37" t="s">
        <v>3679</v>
      </c>
      <c r="D1567" s="37" t="s">
        <v>3940</v>
      </c>
      <c r="E1567" s="37" t="str">
        <f t="shared" si="72"/>
        <v/>
      </c>
      <c r="F1567" s="39" t="str">
        <f t="shared" si="73"/>
        <v>岐阜県中津川市</v>
      </c>
      <c r="G1567" s="3">
        <v>1543</v>
      </c>
      <c r="H1567" s="37" t="s">
        <v>1743</v>
      </c>
      <c r="I1567" s="37" t="s">
        <v>574</v>
      </c>
      <c r="J1567" s="37" t="s">
        <v>380</v>
      </c>
      <c r="K1567" s="37" t="s">
        <v>376</v>
      </c>
      <c r="L1567" t="str">
        <f t="shared" si="74"/>
        <v>岐阜県中津川市</v>
      </c>
    </row>
    <row r="1568" spans="1:12">
      <c r="A1568" s="42">
        <v>21</v>
      </c>
      <c r="B1568" s="37" t="s">
        <v>36</v>
      </c>
      <c r="C1568" s="37" t="s">
        <v>47</v>
      </c>
      <c r="D1568" s="37" t="s">
        <v>47</v>
      </c>
      <c r="E1568" s="37" t="str">
        <f t="shared" si="72"/>
        <v/>
      </c>
      <c r="F1568" s="39" t="str">
        <f t="shared" si="73"/>
        <v>岐阜県土岐市</v>
      </c>
      <c r="G1568" s="3">
        <v>1481</v>
      </c>
      <c r="H1568" s="37" t="s">
        <v>47</v>
      </c>
      <c r="I1568" s="37" t="s">
        <v>849</v>
      </c>
      <c r="J1568" s="37" t="s">
        <v>740</v>
      </c>
      <c r="K1568" s="37" t="s">
        <v>378</v>
      </c>
      <c r="L1568" t="str">
        <f t="shared" si="74"/>
        <v>岐阜県土岐市</v>
      </c>
    </row>
    <row r="1569" spans="1:12">
      <c r="A1569" s="42">
        <v>21</v>
      </c>
      <c r="B1569" s="37" t="s">
        <v>36</v>
      </c>
      <c r="C1569" s="37" t="s">
        <v>1735</v>
      </c>
      <c r="D1569" s="37"/>
      <c r="E1569" s="37" t="str">
        <f t="shared" si="72"/>
        <v>東白川村</v>
      </c>
      <c r="F1569" s="39" t="str">
        <f t="shared" si="73"/>
        <v>岐阜県東白川村</v>
      </c>
      <c r="G1569" s="3">
        <v>1535</v>
      </c>
      <c r="H1569" s="37" t="s">
        <v>1735</v>
      </c>
      <c r="I1569" s="37" t="s">
        <v>574</v>
      </c>
      <c r="J1569" s="37" t="s">
        <v>380</v>
      </c>
      <c r="K1569" s="37" t="s">
        <v>376</v>
      </c>
      <c r="L1569" t="str">
        <f t="shared" si="74"/>
        <v>岐阜県東白川村</v>
      </c>
    </row>
    <row r="1570" spans="1:12">
      <c r="A1570" s="42">
        <v>21</v>
      </c>
      <c r="B1570" s="37" t="s">
        <v>36</v>
      </c>
      <c r="C1570" s="37" t="s">
        <v>1757</v>
      </c>
      <c r="D1570" s="37" t="s">
        <v>1757</v>
      </c>
      <c r="E1570" s="37" t="str">
        <f t="shared" si="72"/>
        <v/>
      </c>
      <c r="F1570" s="39" t="str">
        <f t="shared" si="73"/>
        <v>岐阜県白川村</v>
      </c>
      <c r="G1570" s="3">
        <v>1558</v>
      </c>
      <c r="H1570" s="37" t="s">
        <v>1757</v>
      </c>
      <c r="I1570" s="37" t="s">
        <v>377</v>
      </c>
      <c r="J1570" s="37" t="s">
        <v>380</v>
      </c>
      <c r="K1570" s="37" t="s">
        <v>378</v>
      </c>
      <c r="L1570" t="str">
        <f t="shared" si="74"/>
        <v>岐阜県白川村</v>
      </c>
    </row>
    <row r="1571" spans="1:12">
      <c r="A1571" s="42">
        <v>21</v>
      </c>
      <c r="B1571" s="37" t="s">
        <v>36</v>
      </c>
      <c r="C1571" s="37" t="s">
        <v>1734</v>
      </c>
      <c r="D1571" s="37" t="s">
        <v>1734</v>
      </c>
      <c r="E1571" s="37" t="str">
        <f t="shared" si="72"/>
        <v/>
      </c>
      <c r="F1571" s="39" t="str">
        <f t="shared" si="73"/>
        <v>岐阜県白川町</v>
      </c>
      <c r="G1571" s="3">
        <v>1534</v>
      </c>
      <c r="H1571" s="37" t="s">
        <v>1734</v>
      </c>
      <c r="I1571" s="37" t="s">
        <v>849</v>
      </c>
      <c r="J1571" s="37" t="s">
        <v>380</v>
      </c>
      <c r="K1571" s="37" t="s">
        <v>378</v>
      </c>
      <c r="L1571" t="str">
        <f t="shared" si="74"/>
        <v>岐阜県白川町</v>
      </c>
    </row>
    <row r="1572" spans="1:12">
      <c r="A1572" s="42">
        <v>21</v>
      </c>
      <c r="B1572" s="37" t="s">
        <v>36</v>
      </c>
      <c r="C1572" s="37" t="s">
        <v>1733</v>
      </c>
      <c r="D1572" s="37"/>
      <c r="E1572" s="37" t="str">
        <f t="shared" si="72"/>
        <v>八百津町</v>
      </c>
      <c r="F1572" s="39" t="str">
        <f t="shared" si="73"/>
        <v>岐阜県八百津町</v>
      </c>
      <c r="G1572" s="3">
        <v>1533</v>
      </c>
      <c r="H1572" s="37" t="s">
        <v>1733</v>
      </c>
      <c r="I1572" s="37" t="s">
        <v>849</v>
      </c>
      <c r="J1572" s="37" t="s">
        <v>740</v>
      </c>
      <c r="K1572" s="37" t="s">
        <v>378</v>
      </c>
      <c r="L1572" t="str">
        <f t="shared" si="74"/>
        <v>岐阜県八百津町</v>
      </c>
    </row>
    <row r="1573" spans="1:12">
      <c r="A1573" s="42">
        <v>21</v>
      </c>
      <c r="B1573" s="37" t="s">
        <v>36</v>
      </c>
      <c r="C1573" s="37" t="s">
        <v>4680</v>
      </c>
      <c r="D1573" s="37" t="s">
        <v>5233</v>
      </c>
      <c r="E1573" s="37" t="str">
        <f t="shared" si="72"/>
        <v/>
      </c>
      <c r="F1573" s="39" t="str">
        <f t="shared" si="73"/>
        <v>岐阜県飛騨市</v>
      </c>
      <c r="G1573" s="3">
        <v>1565</v>
      </c>
      <c r="H1573" s="37" t="s">
        <v>5683</v>
      </c>
      <c r="I1573" s="37" t="s">
        <v>377</v>
      </c>
      <c r="J1573" s="37" t="s">
        <v>380</v>
      </c>
      <c r="K1573" s="37" t="s">
        <v>378</v>
      </c>
      <c r="L1573" t="str">
        <f t="shared" si="74"/>
        <v>岐阜県飛騨市</v>
      </c>
    </row>
    <row r="1574" spans="1:12">
      <c r="A1574" s="42">
        <v>21</v>
      </c>
      <c r="B1574" s="37" t="s">
        <v>36</v>
      </c>
      <c r="C1574" s="37" t="s">
        <v>4680</v>
      </c>
      <c r="D1574" s="37" t="s">
        <v>4859</v>
      </c>
      <c r="E1574" s="37" t="str">
        <f t="shared" si="72"/>
        <v/>
      </c>
      <c r="F1574" s="39" t="str">
        <f t="shared" si="73"/>
        <v>岐阜県飛騨市</v>
      </c>
      <c r="G1574" s="3">
        <v>1566</v>
      </c>
      <c r="H1574" s="37" t="s">
        <v>1764</v>
      </c>
      <c r="I1574" s="37" t="s">
        <v>574</v>
      </c>
      <c r="J1574" s="37" t="s">
        <v>375</v>
      </c>
      <c r="K1574" s="37" t="s">
        <v>413</v>
      </c>
      <c r="L1574" t="str">
        <f t="shared" si="74"/>
        <v>岐阜県飛騨市</v>
      </c>
    </row>
    <row r="1575" spans="1:12">
      <c r="A1575" s="42">
        <v>21</v>
      </c>
      <c r="B1575" s="37" t="s">
        <v>36</v>
      </c>
      <c r="C1575" s="37" t="s">
        <v>4680</v>
      </c>
      <c r="D1575" s="37" t="s">
        <v>5234</v>
      </c>
      <c r="E1575" s="37" t="str">
        <f t="shared" si="72"/>
        <v/>
      </c>
      <c r="F1575" s="39" t="str">
        <f t="shared" si="73"/>
        <v>岐阜県飛騨市</v>
      </c>
      <c r="G1575" s="3">
        <v>1563</v>
      </c>
      <c r="H1575" s="37" t="s">
        <v>1762</v>
      </c>
      <c r="I1575" s="37" t="s">
        <v>377</v>
      </c>
      <c r="J1575" s="37" t="s">
        <v>380</v>
      </c>
      <c r="K1575" s="37" t="s">
        <v>378</v>
      </c>
      <c r="L1575" t="str">
        <f t="shared" si="74"/>
        <v>岐阜県飛騨市</v>
      </c>
    </row>
    <row r="1576" spans="1:12">
      <c r="A1576" s="42">
        <v>21</v>
      </c>
      <c r="B1576" s="37" t="s">
        <v>36</v>
      </c>
      <c r="C1576" s="37" t="s">
        <v>4680</v>
      </c>
      <c r="D1576" s="37" t="s">
        <v>4851</v>
      </c>
      <c r="E1576" s="37" t="str">
        <f t="shared" si="72"/>
        <v/>
      </c>
      <c r="F1576" s="39" t="str">
        <f t="shared" si="73"/>
        <v>岐阜県飛騨市</v>
      </c>
      <c r="G1576" s="3">
        <v>1567</v>
      </c>
      <c r="H1576" s="37" t="s">
        <v>1765</v>
      </c>
      <c r="I1576" s="37" t="s">
        <v>574</v>
      </c>
      <c r="J1576" s="37" t="s">
        <v>380</v>
      </c>
      <c r="K1576" s="37" t="s">
        <v>376</v>
      </c>
      <c r="L1576" t="str">
        <f t="shared" si="74"/>
        <v>岐阜県飛騨市</v>
      </c>
    </row>
    <row r="1577" spans="1:12">
      <c r="A1577" s="42">
        <v>21</v>
      </c>
      <c r="B1577" s="37" t="s">
        <v>36</v>
      </c>
      <c r="C1577" s="37" t="s">
        <v>46</v>
      </c>
      <c r="D1577" s="37"/>
      <c r="E1577" s="37" t="str">
        <f t="shared" si="72"/>
        <v>美濃加茂市</v>
      </c>
      <c r="F1577" s="39" t="str">
        <f t="shared" si="73"/>
        <v>岐阜県美濃加茂市</v>
      </c>
      <c r="G1577" s="3">
        <v>1480</v>
      </c>
      <c r="H1577" s="37" t="s">
        <v>46</v>
      </c>
      <c r="I1577" s="37" t="s">
        <v>849</v>
      </c>
      <c r="J1577" s="37" t="s">
        <v>740</v>
      </c>
      <c r="K1577" s="37" t="s">
        <v>376</v>
      </c>
      <c r="L1577" t="str">
        <f t="shared" si="74"/>
        <v>岐阜県美濃加茂市</v>
      </c>
    </row>
    <row r="1578" spans="1:12">
      <c r="A1578" s="42">
        <v>21</v>
      </c>
      <c r="B1578" s="37" t="s">
        <v>36</v>
      </c>
      <c r="C1578" s="37" t="s">
        <v>42</v>
      </c>
      <c r="D1578" s="37" t="s">
        <v>42</v>
      </c>
      <c r="E1578" s="37" t="str">
        <f t="shared" si="72"/>
        <v/>
      </c>
      <c r="F1578" s="39" t="str">
        <f t="shared" si="73"/>
        <v>岐阜県美濃市</v>
      </c>
      <c r="G1578" s="3">
        <v>1476</v>
      </c>
      <c r="H1578" s="37" t="s">
        <v>42</v>
      </c>
      <c r="I1578" s="37" t="s">
        <v>849</v>
      </c>
      <c r="J1578" s="37" t="s">
        <v>380</v>
      </c>
      <c r="K1578" s="37" t="s">
        <v>376</v>
      </c>
      <c r="L1578" t="str">
        <f t="shared" si="74"/>
        <v>岐阜県美濃市</v>
      </c>
    </row>
    <row r="1579" spans="1:12">
      <c r="A1579" s="42">
        <v>21</v>
      </c>
      <c r="B1579" s="37" t="s">
        <v>36</v>
      </c>
      <c r="C1579" s="37" t="s">
        <v>1730</v>
      </c>
      <c r="D1579" s="37" t="s">
        <v>1730</v>
      </c>
      <c r="E1579" s="37" t="str">
        <f t="shared" si="72"/>
        <v/>
      </c>
      <c r="F1579" s="39" t="str">
        <f t="shared" si="73"/>
        <v>岐阜県富加町</v>
      </c>
      <c r="G1579" s="3">
        <v>1530</v>
      </c>
      <c r="H1579" s="37" t="s">
        <v>1730</v>
      </c>
      <c r="I1579" s="37" t="s">
        <v>849</v>
      </c>
      <c r="J1579" s="37" t="s">
        <v>740</v>
      </c>
      <c r="K1579" s="37" t="s">
        <v>376</v>
      </c>
      <c r="L1579" t="str">
        <f t="shared" si="74"/>
        <v>岐阜県富加町</v>
      </c>
    </row>
    <row r="1580" spans="1:12">
      <c r="A1580" s="42">
        <v>21</v>
      </c>
      <c r="B1580" s="37" t="s">
        <v>36</v>
      </c>
      <c r="C1580" s="37" t="s">
        <v>1711</v>
      </c>
      <c r="D1580" s="37" t="s">
        <v>1711</v>
      </c>
      <c r="E1580" s="37" t="str">
        <f t="shared" si="72"/>
        <v/>
      </c>
      <c r="F1580" s="39" t="str">
        <f t="shared" si="73"/>
        <v>岐阜県北方町</v>
      </c>
      <c r="G1580" s="3">
        <v>1507</v>
      </c>
      <c r="H1580" s="37" t="s">
        <v>1711</v>
      </c>
      <c r="I1580" s="37" t="s">
        <v>945</v>
      </c>
      <c r="J1580" s="37" t="s">
        <v>740</v>
      </c>
      <c r="K1580" s="37" t="s">
        <v>384</v>
      </c>
      <c r="L1580" t="str">
        <f t="shared" si="74"/>
        <v>岐阜県北方町</v>
      </c>
    </row>
    <row r="1581" spans="1:12">
      <c r="A1581" s="42">
        <v>21</v>
      </c>
      <c r="B1581" s="37" t="s">
        <v>36</v>
      </c>
      <c r="C1581" s="37" t="s">
        <v>4732</v>
      </c>
      <c r="D1581" s="37" t="s">
        <v>5356</v>
      </c>
      <c r="E1581" s="37" t="str">
        <f t="shared" si="72"/>
        <v/>
      </c>
      <c r="F1581" s="39" t="str">
        <f t="shared" si="73"/>
        <v>岐阜県本巣市</v>
      </c>
      <c r="G1581" s="3">
        <v>1513</v>
      </c>
      <c r="H1581" s="37" t="s">
        <v>5684</v>
      </c>
      <c r="I1581" s="37" t="s">
        <v>849</v>
      </c>
      <c r="J1581" s="37" t="s">
        <v>375</v>
      </c>
      <c r="K1581" s="37" t="s">
        <v>376</v>
      </c>
      <c r="L1581" t="str">
        <f t="shared" si="74"/>
        <v>岐阜県本巣市</v>
      </c>
    </row>
    <row r="1582" spans="1:12">
      <c r="A1582" s="42">
        <v>21</v>
      </c>
      <c r="B1582" s="37" t="s">
        <v>36</v>
      </c>
      <c r="C1582" s="37" t="s">
        <v>4732</v>
      </c>
      <c r="D1582" s="37" t="s">
        <v>5357</v>
      </c>
      <c r="E1582" s="37" t="str">
        <f t="shared" si="72"/>
        <v/>
      </c>
      <c r="F1582" s="39" t="str">
        <f t="shared" si="73"/>
        <v>岐阜県本巣市</v>
      </c>
      <c r="G1582" s="3">
        <v>1512</v>
      </c>
      <c r="H1582" s="37" t="s">
        <v>1715</v>
      </c>
      <c r="I1582" s="37" t="s">
        <v>945</v>
      </c>
      <c r="J1582" s="37" t="s">
        <v>740</v>
      </c>
      <c r="K1582" s="37" t="s">
        <v>384</v>
      </c>
      <c r="L1582" t="str">
        <f t="shared" si="74"/>
        <v>岐阜県本巣市</v>
      </c>
    </row>
    <row r="1583" spans="1:12">
      <c r="A1583" s="42">
        <v>21</v>
      </c>
      <c r="B1583" s="37" t="s">
        <v>36</v>
      </c>
      <c r="C1583" s="37" t="s">
        <v>4732</v>
      </c>
      <c r="D1583" s="37" t="s">
        <v>5358</v>
      </c>
      <c r="E1583" s="37" t="str">
        <f t="shared" si="72"/>
        <v/>
      </c>
      <c r="F1583" s="39" t="str">
        <f t="shared" si="73"/>
        <v>岐阜県本巣市</v>
      </c>
      <c r="G1583" s="3">
        <v>1511</v>
      </c>
      <c r="H1583" s="37" t="s">
        <v>1714</v>
      </c>
      <c r="I1583" s="37" t="s">
        <v>945</v>
      </c>
      <c r="J1583" s="37" t="s">
        <v>740</v>
      </c>
      <c r="K1583" s="37" t="s">
        <v>384</v>
      </c>
      <c r="L1583" t="str">
        <f t="shared" si="74"/>
        <v>岐阜県本巣市</v>
      </c>
    </row>
    <row r="1584" spans="1:12">
      <c r="A1584" s="42">
        <v>21</v>
      </c>
      <c r="B1584" s="37" t="s">
        <v>36</v>
      </c>
      <c r="C1584" s="37" t="s">
        <v>4732</v>
      </c>
      <c r="D1584" s="37" t="s">
        <v>5359</v>
      </c>
      <c r="E1584" s="37" t="str">
        <f t="shared" si="72"/>
        <v/>
      </c>
      <c r="F1584" s="39" t="str">
        <f t="shared" si="73"/>
        <v>岐阜県本巣市</v>
      </c>
      <c r="G1584" s="3">
        <v>1508</v>
      </c>
      <c r="H1584" s="37" t="s">
        <v>1712</v>
      </c>
      <c r="I1584" s="37" t="s">
        <v>945</v>
      </c>
      <c r="J1584" s="37" t="s">
        <v>380</v>
      </c>
      <c r="K1584" s="37" t="s">
        <v>946</v>
      </c>
      <c r="L1584" t="str">
        <f t="shared" si="74"/>
        <v>岐阜県本巣市</v>
      </c>
    </row>
    <row r="1585" spans="1:12">
      <c r="A1585" s="42">
        <v>21</v>
      </c>
      <c r="B1585" s="37" t="s">
        <v>36</v>
      </c>
      <c r="C1585" s="37" t="s">
        <v>4745</v>
      </c>
      <c r="D1585" s="37" t="s">
        <v>5385</v>
      </c>
      <c r="E1585" s="37" t="str">
        <f t="shared" si="72"/>
        <v/>
      </c>
      <c r="F1585" s="39" t="str">
        <f t="shared" si="73"/>
        <v>岐阜県揖斐川町</v>
      </c>
      <c r="G1585" s="3">
        <v>1504</v>
      </c>
      <c r="H1585" s="37" t="s">
        <v>5685</v>
      </c>
      <c r="I1585" s="37" t="s">
        <v>849</v>
      </c>
      <c r="J1585" s="37" t="s">
        <v>380</v>
      </c>
      <c r="K1585" s="37" t="s">
        <v>376</v>
      </c>
      <c r="L1585" t="str">
        <f t="shared" si="74"/>
        <v>岐阜県揖斐川町</v>
      </c>
    </row>
    <row r="1586" spans="1:12">
      <c r="A1586" s="42">
        <v>21</v>
      </c>
      <c r="B1586" s="37" t="s">
        <v>36</v>
      </c>
      <c r="C1586" s="37" t="s">
        <v>4745</v>
      </c>
      <c r="D1586" s="37" t="s">
        <v>5386</v>
      </c>
      <c r="E1586" s="37" t="str">
        <f t="shared" si="72"/>
        <v/>
      </c>
      <c r="F1586" s="39" t="str">
        <f t="shared" si="73"/>
        <v>岐阜県揖斐川町</v>
      </c>
      <c r="G1586" s="3">
        <v>1506</v>
      </c>
      <c r="H1586" s="37" t="s">
        <v>1710</v>
      </c>
      <c r="I1586" s="37" t="s">
        <v>849</v>
      </c>
      <c r="J1586" s="37" t="s">
        <v>380</v>
      </c>
      <c r="K1586" s="37" t="s">
        <v>376</v>
      </c>
      <c r="L1586" t="str">
        <f t="shared" si="74"/>
        <v>岐阜県揖斐川町</v>
      </c>
    </row>
    <row r="1587" spans="1:12">
      <c r="A1587" s="42">
        <v>21</v>
      </c>
      <c r="B1587" s="37" t="s">
        <v>36</v>
      </c>
      <c r="C1587" s="37" t="s">
        <v>4745</v>
      </c>
      <c r="D1587" s="37" t="s">
        <v>5387</v>
      </c>
      <c r="E1587" s="37" t="str">
        <f t="shared" si="72"/>
        <v/>
      </c>
      <c r="F1587" s="39" t="str">
        <f t="shared" si="73"/>
        <v>岐阜県揖斐川町</v>
      </c>
      <c r="G1587" s="3">
        <v>1503</v>
      </c>
      <c r="H1587" s="37" t="s">
        <v>1708</v>
      </c>
      <c r="I1587" s="37" t="s">
        <v>849</v>
      </c>
      <c r="J1587" s="37" t="s">
        <v>380</v>
      </c>
      <c r="K1587" s="37" t="s">
        <v>413</v>
      </c>
      <c r="L1587" t="str">
        <f t="shared" si="74"/>
        <v>岐阜県揖斐川町</v>
      </c>
    </row>
    <row r="1588" spans="1:12">
      <c r="A1588" s="42">
        <v>21</v>
      </c>
      <c r="B1588" s="37" t="s">
        <v>36</v>
      </c>
      <c r="C1588" s="37" t="s">
        <v>4745</v>
      </c>
      <c r="D1588" s="37" t="s">
        <v>5388</v>
      </c>
      <c r="E1588" s="37" t="str">
        <f t="shared" si="72"/>
        <v/>
      </c>
      <c r="F1588" s="39" t="str">
        <f t="shared" si="73"/>
        <v>岐阜県揖斐川町</v>
      </c>
      <c r="G1588" s="3">
        <v>1500</v>
      </c>
      <c r="H1588" s="37" t="s">
        <v>1706</v>
      </c>
      <c r="I1588" s="37" t="s">
        <v>849</v>
      </c>
      <c r="J1588" s="37" t="s">
        <v>380</v>
      </c>
      <c r="K1588" s="37" t="s">
        <v>413</v>
      </c>
      <c r="L1588" t="str">
        <f t="shared" si="74"/>
        <v>岐阜県揖斐川町</v>
      </c>
    </row>
    <row r="1589" spans="1:12">
      <c r="A1589" s="42">
        <v>21</v>
      </c>
      <c r="B1589" s="37" t="s">
        <v>36</v>
      </c>
      <c r="C1589" s="37" t="s">
        <v>4745</v>
      </c>
      <c r="D1589" s="37" t="s">
        <v>5389</v>
      </c>
      <c r="E1589" s="37" t="str">
        <f t="shared" si="72"/>
        <v/>
      </c>
      <c r="F1589" s="39" t="str">
        <f t="shared" si="73"/>
        <v>岐阜県揖斐川町</v>
      </c>
      <c r="G1589" s="3">
        <v>1505</v>
      </c>
      <c r="H1589" s="37" t="s">
        <v>1709</v>
      </c>
      <c r="I1589" s="37" t="s">
        <v>849</v>
      </c>
      <c r="J1589" s="37" t="s">
        <v>375</v>
      </c>
      <c r="K1589" s="37" t="s">
        <v>376</v>
      </c>
      <c r="L1589" t="str">
        <f t="shared" si="74"/>
        <v>岐阜県揖斐川町</v>
      </c>
    </row>
    <row r="1590" spans="1:12">
      <c r="A1590" s="42">
        <v>21</v>
      </c>
      <c r="B1590" s="37" t="s">
        <v>36</v>
      </c>
      <c r="C1590" s="37" t="s">
        <v>4745</v>
      </c>
      <c r="D1590" s="37"/>
      <c r="E1590" s="37" t="str">
        <f t="shared" si="72"/>
        <v>揖斐川町</v>
      </c>
      <c r="F1590" s="39" t="str">
        <f t="shared" si="73"/>
        <v>岐阜県揖斐川町</v>
      </c>
      <c r="G1590" s="3">
        <v>1499</v>
      </c>
      <c r="H1590" s="37" t="s">
        <v>61</v>
      </c>
      <c r="I1590" s="37" t="s">
        <v>945</v>
      </c>
      <c r="J1590" s="37" t="s">
        <v>380</v>
      </c>
      <c r="K1590" s="37" t="s">
        <v>384</v>
      </c>
      <c r="L1590" t="str">
        <f t="shared" si="74"/>
        <v>岐阜県揖斐川町</v>
      </c>
    </row>
    <row r="1591" spans="1:12">
      <c r="A1591" s="42">
        <v>21</v>
      </c>
      <c r="B1591" s="37" t="s">
        <v>36</v>
      </c>
      <c r="C1591" s="37" t="s">
        <v>54</v>
      </c>
      <c r="D1591" s="37" t="s">
        <v>54</v>
      </c>
      <c r="E1591" s="37" t="str">
        <f t="shared" si="72"/>
        <v/>
      </c>
      <c r="F1591" s="39" t="str">
        <f t="shared" si="73"/>
        <v>岐阜県養老町</v>
      </c>
      <c r="G1591" s="3">
        <v>1491</v>
      </c>
      <c r="H1591" s="37" t="s">
        <v>54</v>
      </c>
      <c r="I1591" s="37" t="s">
        <v>849</v>
      </c>
      <c r="J1591" s="37" t="s">
        <v>740</v>
      </c>
      <c r="K1591" s="37" t="s">
        <v>413</v>
      </c>
      <c r="L1591" t="str">
        <f t="shared" si="74"/>
        <v>岐阜県養老町</v>
      </c>
    </row>
    <row r="1592" spans="1:12">
      <c r="A1592" s="42">
        <v>21</v>
      </c>
      <c r="B1592" s="37" t="s">
        <v>36</v>
      </c>
      <c r="C1592" s="37" t="s">
        <v>58</v>
      </c>
      <c r="D1592" s="37"/>
      <c r="E1592" s="37" t="str">
        <f t="shared" si="72"/>
        <v>輪之内町</v>
      </c>
      <c r="F1592" s="39" t="str">
        <f t="shared" si="73"/>
        <v>岐阜県輪之内町</v>
      </c>
      <c r="G1592" s="3">
        <v>1496</v>
      </c>
      <c r="H1592" s="37" t="s">
        <v>58</v>
      </c>
      <c r="I1592" s="37" t="s">
        <v>945</v>
      </c>
      <c r="J1592" s="37" t="s">
        <v>740</v>
      </c>
      <c r="K1592" s="37" t="s">
        <v>384</v>
      </c>
      <c r="L1592" t="str">
        <f t="shared" si="74"/>
        <v>岐阜県輪之内町</v>
      </c>
    </row>
    <row r="1593" spans="1:12">
      <c r="A1593" s="42">
        <v>22</v>
      </c>
      <c r="B1593" s="37" t="s">
        <v>1767</v>
      </c>
      <c r="C1593" s="37" t="s">
        <v>1775</v>
      </c>
      <c r="D1593" s="37" t="s">
        <v>1775</v>
      </c>
      <c r="E1593" s="37" t="str">
        <f t="shared" si="72"/>
        <v/>
      </c>
      <c r="F1593" s="39" t="str">
        <f t="shared" si="73"/>
        <v>静岡県伊東市</v>
      </c>
      <c r="G1593" s="3">
        <v>1576</v>
      </c>
      <c r="H1593" s="37" t="s">
        <v>1775</v>
      </c>
      <c r="I1593" s="37" t="s">
        <v>945</v>
      </c>
      <c r="J1593" s="37" t="s">
        <v>740</v>
      </c>
      <c r="K1593" s="37" t="s">
        <v>376</v>
      </c>
      <c r="L1593" t="str">
        <f t="shared" si="74"/>
        <v>静岡県伊東市</v>
      </c>
    </row>
    <row r="1594" spans="1:12">
      <c r="A1594" s="42">
        <v>22</v>
      </c>
      <c r="B1594" s="37" t="s">
        <v>1767</v>
      </c>
      <c r="C1594" s="37" t="s">
        <v>3397</v>
      </c>
      <c r="D1594" s="37" t="s">
        <v>3398</v>
      </c>
      <c r="E1594" s="37" t="str">
        <f t="shared" si="72"/>
        <v/>
      </c>
      <c r="F1594" s="39" t="str">
        <f t="shared" si="73"/>
        <v>静岡県伊豆の国市</v>
      </c>
      <c r="G1594" s="3">
        <v>1596</v>
      </c>
      <c r="H1594" s="37" t="s">
        <v>5686</v>
      </c>
      <c r="I1594" s="37" t="s">
        <v>945</v>
      </c>
      <c r="J1594" s="37" t="s">
        <v>740</v>
      </c>
      <c r="K1594" s="37" t="s">
        <v>376</v>
      </c>
      <c r="L1594" t="str">
        <f t="shared" si="74"/>
        <v>静岡県伊豆の国市</v>
      </c>
    </row>
    <row r="1595" spans="1:12">
      <c r="A1595" s="42">
        <v>22</v>
      </c>
      <c r="B1595" s="37" t="s">
        <v>1767</v>
      </c>
      <c r="C1595" s="37" t="s">
        <v>3397</v>
      </c>
      <c r="D1595" s="37" t="s">
        <v>3399</v>
      </c>
      <c r="E1595" s="37" t="str">
        <f t="shared" si="72"/>
        <v/>
      </c>
      <c r="F1595" s="39" t="str">
        <f t="shared" si="73"/>
        <v>静岡県伊豆の国市</v>
      </c>
      <c r="G1595" s="3">
        <v>1602</v>
      </c>
      <c r="H1595" s="37" t="s">
        <v>1798</v>
      </c>
      <c r="I1595" s="37" t="s">
        <v>945</v>
      </c>
      <c r="J1595" s="37" t="s">
        <v>740</v>
      </c>
      <c r="K1595" s="37" t="s">
        <v>376</v>
      </c>
      <c r="L1595" t="str">
        <f t="shared" si="74"/>
        <v>静岡県伊豆の国市</v>
      </c>
    </row>
    <row r="1596" spans="1:12">
      <c r="A1596" s="42">
        <v>22</v>
      </c>
      <c r="B1596" s="37" t="s">
        <v>1767</v>
      </c>
      <c r="C1596" s="37" t="s">
        <v>3397</v>
      </c>
      <c r="D1596" s="37" t="s">
        <v>3400</v>
      </c>
      <c r="E1596" s="37" t="str">
        <f t="shared" si="72"/>
        <v/>
      </c>
      <c r="F1596" s="39" t="str">
        <f t="shared" si="73"/>
        <v>静岡県伊豆の国市</v>
      </c>
      <c r="G1596" s="3">
        <v>1601</v>
      </c>
      <c r="H1596" s="37" t="s">
        <v>1797</v>
      </c>
      <c r="I1596" s="37" t="s">
        <v>945</v>
      </c>
      <c r="J1596" s="37" t="s">
        <v>740</v>
      </c>
      <c r="K1596" s="37" t="s">
        <v>378</v>
      </c>
      <c r="L1596" t="str">
        <f t="shared" si="74"/>
        <v>静岡県伊豆の国市</v>
      </c>
    </row>
    <row r="1597" spans="1:12">
      <c r="A1597" s="42">
        <v>22</v>
      </c>
      <c r="B1597" s="37" t="s">
        <v>1767</v>
      </c>
      <c r="C1597" s="37" t="s">
        <v>3401</v>
      </c>
      <c r="D1597" s="37" t="s">
        <v>3402</v>
      </c>
      <c r="E1597" s="37" t="str">
        <f t="shared" si="72"/>
        <v/>
      </c>
      <c r="F1597" s="39" t="str">
        <f t="shared" si="73"/>
        <v>静岡県伊豆市</v>
      </c>
      <c r="G1597" s="3">
        <v>1597</v>
      </c>
      <c r="H1597" s="37" t="s">
        <v>1793</v>
      </c>
      <c r="I1597" s="37" t="s">
        <v>945</v>
      </c>
      <c r="J1597" s="37" t="s">
        <v>740</v>
      </c>
      <c r="K1597" s="37" t="s">
        <v>376</v>
      </c>
      <c r="L1597" t="str">
        <f t="shared" si="74"/>
        <v>静岡県伊豆市</v>
      </c>
    </row>
    <row r="1598" spans="1:12">
      <c r="A1598" s="42">
        <v>22</v>
      </c>
      <c r="B1598" s="37" t="s">
        <v>1767</v>
      </c>
      <c r="C1598" s="37" t="s">
        <v>3401</v>
      </c>
      <c r="D1598" s="37" t="s">
        <v>3403</v>
      </c>
      <c r="E1598" s="37" t="str">
        <f t="shared" si="72"/>
        <v/>
      </c>
      <c r="F1598" s="39" t="str">
        <f t="shared" si="73"/>
        <v>静岡県伊豆市</v>
      </c>
      <c r="G1598" s="3">
        <v>1604</v>
      </c>
      <c r="H1598" s="37" t="s">
        <v>1800</v>
      </c>
      <c r="I1598" s="37" t="s">
        <v>945</v>
      </c>
      <c r="J1598" s="37" t="s">
        <v>740</v>
      </c>
      <c r="K1598" s="37" t="s">
        <v>376</v>
      </c>
      <c r="L1598" t="str">
        <f t="shared" si="74"/>
        <v>静岡県伊豆市</v>
      </c>
    </row>
    <row r="1599" spans="1:12">
      <c r="A1599" s="42">
        <v>22</v>
      </c>
      <c r="B1599" s="37" t="s">
        <v>1767</v>
      </c>
      <c r="C1599" s="37" t="s">
        <v>3401</v>
      </c>
      <c r="D1599" s="37" t="s">
        <v>3404</v>
      </c>
      <c r="E1599" s="37" t="str">
        <f t="shared" si="72"/>
        <v/>
      </c>
      <c r="F1599" s="39" t="str">
        <f t="shared" si="73"/>
        <v>静岡県伊豆市</v>
      </c>
      <c r="G1599" s="3">
        <v>1603</v>
      </c>
      <c r="H1599" s="37" t="s">
        <v>1799</v>
      </c>
      <c r="I1599" s="37" t="s">
        <v>945</v>
      </c>
      <c r="J1599" s="37" t="s">
        <v>740</v>
      </c>
      <c r="K1599" s="37" t="s">
        <v>376</v>
      </c>
      <c r="L1599" t="str">
        <f t="shared" si="74"/>
        <v>静岡県伊豆市</v>
      </c>
    </row>
    <row r="1600" spans="1:12">
      <c r="A1600" s="42">
        <v>22</v>
      </c>
      <c r="B1600" s="37" t="s">
        <v>1767</v>
      </c>
      <c r="C1600" s="37" t="s">
        <v>3401</v>
      </c>
      <c r="D1600" s="37" t="s">
        <v>3405</v>
      </c>
      <c r="E1600" s="37" t="str">
        <f t="shared" si="72"/>
        <v/>
      </c>
      <c r="F1600" s="39" t="str">
        <f t="shared" si="73"/>
        <v>静岡県伊豆市</v>
      </c>
      <c r="G1600" s="3">
        <v>1599</v>
      </c>
      <c r="H1600" s="37" t="s">
        <v>1795</v>
      </c>
      <c r="I1600" s="37" t="s">
        <v>945</v>
      </c>
      <c r="J1600" s="37" t="s">
        <v>740</v>
      </c>
      <c r="K1600" s="37" t="s">
        <v>376</v>
      </c>
      <c r="L1600" t="str">
        <f t="shared" si="74"/>
        <v>静岡県伊豆市</v>
      </c>
    </row>
    <row r="1601" spans="1:12">
      <c r="A1601" s="42">
        <v>22</v>
      </c>
      <c r="B1601" s="37" t="s">
        <v>1767</v>
      </c>
      <c r="C1601" s="37" t="s">
        <v>1785</v>
      </c>
      <c r="D1601" s="37" t="s">
        <v>1785</v>
      </c>
      <c r="E1601" s="37" t="str">
        <f t="shared" si="72"/>
        <v/>
      </c>
      <c r="F1601" s="39" t="str">
        <f t="shared" si="73"/>
        <v>静岡県下田市</v>
      </c>
      <c r="G1601" s="3">
        <v>1587</v>
      </c>
      <c r="H1601" s="37" t="s">
        <v>1785</v>
      </c>
      <c r="I1601" s="37" t="s">
        <v>970</v>
      </c>
      <c r="J1601" s="37" t="s">
        <v>740</v>
      </c>
      <c r="K1601" s="37" t="s">
        <v>946</v>
      </c>
      <c r="L1601" t="str">
        <f t="shared" si="74"/>
        <v>静岡県下田市</v>
      </c>
    </row>
    <row r="1602" spans="1:12">
      <c r="A1602" s="42">
        <v>22</v>
      </c>
      <c r="B1602" s="37" t="s">
        <v>1767</v>
      </c>
      <c r="C1602" s="37" t="s">
        <v>1788</v>
      </c>
      <c r="D1602" s="37" t="s">
        <v>1788</v>
      </c>
      <c r="E1602" s="37" t="str">
        <f t="shared" si="72"/>
        <v/>
      </c>
      <c r="F1602" s="39" t="str">
        <f t="shared" si="73"/>
        <v>静岡県河津町</v>
      </c>
      <c r="G1602" s="3">
        <v>1591</v>
      </c>
      <c r="H1602" s="37" t="s">
        <v>1788</v>
      </c>
      <c r="I1602" s="37" t="s">
        <v>970</v>
      </c>
      <c r="J1602" s="37" t="s">
        <v>740</v>
      </c>
      <c r="K1602" s="37" t="s">
        <v>946</v>
      </c>
      <c r="L1602" t="str">
        <f t="shared" si="74"/>
        <v>静岡県河津町</v>
      </c>
    </row>
    <row r="1603" spans="1:12">
      <c r="A1603" s="42">
        <v>22</v>
      </c>
      <c r="B1603" s="37" t="s">
        <v>1767</v>
      </c>
      <c r="C1603" s="37" t="s">
        <v>3624</v>
      </c>
      <c r="D1603" s="37"/>
      <c r="E1603" s="37" t="str">
        <f t="shared" ref="E1603:E1666" si="75">IF(D1603="",C1603,"")</f>
        <v>掛川市</v>
      </c>
      <c r="F1603" s="39" t="str">
        <f t="shared" ref="F1603:F1666" si="76">B1603&amp;C1603</f>
        <v>静岡県掛川市</v>
      </c>
      <c r="G1603" s="3">
        <v>1581</v>
      </c>
      <c r="H1603" s="37" t="s">
        <v>5687</v>
      </c>
      <c r="I1603" s="37" t="s">
        <v>945</v>
      </c>
      <c r="J1603" s="37" t="s">
        <v>740</v>
      </c>
      <c r="K1603" s="37" t="s">
        <v>384</v>
      </c>
      <c r="L1603" t="str">
        <f t="shared" ref="L1603:L1666" si="77">F1603</f>
        <v>静岡県掛川市</v>
      </c>
    </row>
    <row r="1604" spans="1:12">
      <c r="A1604" s="42">
        <v>22</v>
      </c>
      <c r="B1604" s="37" t="s">
        <v>1767</v>
      </c>
      <c r="C1604" s="37" t="s">
        <v>3624</v>
      </c>
      <c r="D1604" s="37" t="s">
        <v>3625</v>
      </c>
      <c r="E1604" s="37" t="str">
        <f t="shared" si="75"/>
        <v/>
      </c>
      <c r="F1604" s="39" t="str">
        <f t="shared" si="76"/>
        <v>静岡県掛川市</v>
      </c>
      <c r="G1604" s="3">
        <v>1622</v>
      </c>
      <c r="H1604" s="37" t="s">
        <v>1813</v>
      </c>
      <c r="I1604" s="37" t="s">
        <v>945</v>
      </c>
      <c r="J1604" s="37" t="s">
        <v>740</v>
      </c>
      <c r="K1604" s="37" t="s">
        <v>376</v>
      </c>
      <c r="L1604" t="str">
        <f t="shared" si="77"/>
        <v>静岡県掛川市</v>
      </c>
    </row>
    <row r="1605" spans="1:12">
      <c r="A1605" s="42">
        <v>22</v>
      </c>
      <c r="B1605" s="37" t="s">
        <v>1767</v>
      </c>
      <c r="C1605" s="37" t="s">
        <v>3624</v>
      </c>
      <c r="D1605" s="37" t="s">
        <v>3423</v>
      </c>
      <c r="E1605" s="37" t="str">
        <f t="shared" si="75"/>
        <v/>
      </c>
      <c r="F1605" s="39" t="str">
        <f t="shared" si="76"/>
        <v>静岡県掛川市</v>
      </c>
      <c r="G1605" s="3">
        <v>1626</v>
      </c>
      <c r="H1605" s="37" t="s">
        <v>1817</v>
      </c>
      <c r="I1605" s="37" t="s">
        <v>945</v>
      </c>
      <c r="J1605" s="37" t="s">
        <v>740</v>
      </c>
      <c r="K1605" s="37" t="s">
        <v>376</v>
      </c>
      <c r="L1605" t="str">
        <f t="shared" si="77"/>
        <v>静岡県掛川市</v>
      </c>
    </row>
    <row r="1606" spans="1:12">
      <c r="A1606" s="42">
        <v>22</v>
      </c>
      <c r="B1606" s="37" t="s">
        <v>1767</v>
      </c>
      <c r="C1606" s="37" t="s">
        <v>3705</v>
      </c>
      <c r="D1606" s="37" t="s">
        <v>3707</v>
      </c>
      <c r="E1606" s="37" t="str">
        <f t="shared" si="75"/>
        <v/>
      </c>
      <c r="F1606" s="39" t="str">
        <f t="shared" si="76"/>
        <v>静岡県菊川市</v>
      </c>
      <c r="G1606" s="3">
        <v>1625</v>
      </c>
      <c r="H1606" s="37" t="s">
        <v>1816</v>
      </c>
      <c r="I1606" s="37" t="s">
        <v>945</v>
      </c>
      <c r="J1606" s="37" t="s">
        <v>740</v>
      </c>
      <c r="K1606" s="37" t="s">
        <v>384</v>
      </c>
      <c r="L1606" t="str">
        <f t="shared" si="77"/>
        <v>静岡県菊川市</v>
      </c>
    </row>
    <row r="1607" spans="1:12">
      <c r="A1607" s="42">
        <v>22</v>
      </c>
      <c r="B1607" s="37" t="s">
        <v>1767</v>
      </c>
      <c r="C1607" s="37" t="s">
        <v>3705</v>
      </c>
      <c r="D1607" s="37" t="s">
        <v>3708</v>
      </c>
      <c r="E1607" s="37" t="str">
        <f t="shared" si="75"/>
        <v/>
      </c>
      <c r="F1607" s="39" t="str">
        <f t="shared" si="76"/>
        <v>静岡県菊川市</v>
      </c>
      <c r="G1607" s="3">
        <v>1624</v>
      </c>
      <c r="H1607" s="37" t="s">
        <v>1815</v>
      </c>
      <c r="I1607" s="37" t="s">
        <v>945</v>
      </c>
      <c r="J1607" s="37" t="s">
        <v>740</v>
      </c>
      <c r="K1607" s="37" t="s">
        <v>384</v>
      </c>
      <c r="L1607" t="str">
        <f t="shared" si="77"/>
        <v>静岡県菊川市</v>
      </c>
    </row>
    <row r="1608" spans="1:12">
      <c r="A1608" s="42">
        <v>22</v>
      </c>
      <c r="B1608" s="37" t="s">
        <v>1767</v>
      </c>
      <c r="C1608" s="37" t="s">
        <v>1809</v>
      </c>
      <c r="D1608" s="37" t="s">
        <v>1809</v>
      </c>
      <c r="E1608" s="37" t="str">
        <f t="shared" si="75"/>
        <v/>
      </c>
      <c r="F1608" s="39" t="str">
        <f t="shared" si="76"/>
        <v>静岡県吉田町</v>
      </c>
      <c r="G1608" s="3">
        <v>1617</v>
      </c>
      <c r="H1608" s="37" t="s">
        <v>1809</v>
      </c>
      <c r="I1608" s="37" t="s">
        <v>945</v>
      </c>
      <c r="J1608" s="37" t="s">
        <v>740</v>
      </c>
      <c r="K1608" s="37" t="s">
        <v>384</v>
      </c>
      <c r="L1608" t="str">
        <f t="shared" si="77"/>
        <v>静岡県吉田町</v>
      </c>
    </row>
    <row r="1609" spans="1:12">
      <c r="A1609" s="42">
        <v>22</v>
      </c>
      <c r="B1609" s="37" t="s">
        <v>1767</v>
      </c>
      <c r="C1609" s="37" t="s">
        <v>3845</v>
      </c>
      <c r="D1609" s="37"/>
      <c r="E1609" s="37" t="str">
        <f t="shared" si="75"/>
        <v>湖西市</v>
      </c>
      <c r="F1609" s="39" t="str">
        <f t="shared" si="76"/>
        <v>静岡県湖西市</v>
      </c>
      <c r="G1609" s="3">
        <v>1589</v>
      </c>
      <c r="H1609" s="37" t="s">
        <v>5688</v>
      </c>
      <c r="I1609" s="37" t="s">
        <v>945</v>
      </c>
      <c r="J1609" s="37" t="s">
        <v>1547</v>
      </c>
      <c r="K1609" s="37" t="s">
        <v>384</v>
      </c>
      <c r="L1609" t="str">
        <f t="shared" si="77"/>
        <v>静岡県湖西市</v>
      </c>
    </row>
    <row r="1610" spans="1:12">
      <c r="A1610" s="42">
        <v>22</v>
      </c>
      <c r="B1610" s="37" t="s">
        <v>1767</v>
      </c>
      <c r="C1610" s="37" t="s">
        <v>3845</v>
      </c>
      <c r="D1610" s="37" t="s">
        <v>3846</v>
      </c>
      <c r="E1610" s="37" t="str">
        <f t="shared" si="75"/>
        <v/>
      </c>
      <c r="F1610" s="39" t="str">
        <f t="shared" si="76"/>
        <v>静岡県湖西市</v>
      </c>
      <c r="G1610" s="3">
        <v>1638</v>
      </c>
      <c r="H1610" s="37" t="s">
        <v>1828</v>
      </c>
      <c r="I1610" s="37" t="s">
        <v>945</v>
      </c>
      <c r="J1610" s="37" t="s">
        <v>1547</v>
      </c>
      <c r="K1610" s="37" t="s">
        <v>376</v>
      </c>
      <c r="L1610" t="str">
        <f t="shared" si="77"/>
        <v>静岡県湖西市</v>
      </c>
    </row>
    <row r="1611" spans="1:12">
      <c r="A1611" s="42">
        <v>22</v>
      </c>
      <c r="B1611" s="37" t="s">
        <v>1767</v>
      </c>
      <c r="C1611" s="37" t="s">
        <v>3879</v>
      </c>
      <c r="D1611" s="37" t="s">
        <v>3880</v>
      </c>
      <c r="E1611" s="37" t="str">
        <f t="shared" si="75"/>
        <v/>
      </c>
      <c r="F1611" s="39" t="str">
        <f t="shared" si="76"/>
        <v>静岡県御前崎市</v>
      </c>
      <c r="G1611" s="3">
        <v>1614</v>
      </c>
      <c r="H1611" s="37" t="s">
        <v>5689</v>
      </c>
      <c r="I1611" s="37" t="s">
        <v>970</v>
      </c>
      <c r="J1611" s="37" t="s">
        <v>1547</v>
      </c>
      <c r="K1611" s="37" t="s">
        <v>413</v>
      </c>
      <c r="L1611" t="str">
        <f t="shared" si="77"/>
        <v>静岡県御前崎市</v>
      </c>
    </row>
    <row r="1612" spans="1:12">
      <c r="A1612" s="42">
        <v>22</v>
      </c>
      <c r="B1612" s="37" t="s">
        <v>1767</v>
      </c>
      <c r="C1612" s="37" t="s">
        <v>3879</v>
      </c>
      <c r="D1612" s="37" t="s">
        <v>3881</v>
      </c>
      <c r="E1612" s="37" t="str">
        <f t="shared" si="75"/>
        <v/>
      </c>
      <c r="F1612" s="39" t="str">
        <f t="shared" si="76"/>
        <v>静岡県御前崎市</v>
      </c>
      <c r="G1612" s="3">
        <v>1623</v>
      </c>
      <c r="H1612" s="37" t="s">
        <v>1814</v>
      </c>
      <c r="I1612" s="37" t="s">
        <v>970</v>
      </c>
      <c r="J1612" s="37" t="s">
        <v>740</v>
      </c>
      <c r="K1612" s="37" t="s">
        <v>946</v>
      </c>
      <c r="L1612" t="str">
        <f t="shared" si="77"/>
        <v>静岡県御前崎市</v>
      </c>
    </row>
    <row r="1613" spans="1:12">
      <c r="A1613" s="42">
        <v>22</v>
      </c>
      <c r="B1613" s="37" t="s">
        <v>1767</v>
      </c>
      <c r="C1613" s="37" t="s">
        <v>1781</v>
      </c>
      <c r="D1613" s="37"/>
      <c r="E1613" s="37" t="str">
        <f t="shared" si="75"/>
        <v>御殿場市</v>
      </c>
      <c r="F1613" s="39" t="str">
        <f t="shared" si="76"/>
        <v>静岡県御殿場市</v>
      </c>
      <c r="G1613" s="3">
        <v>1583</v>
      </c>
      <c r="H1613" s="37" t="s">
        <v>1781</v>
      </c>
      <c r="I1613" s="37" t="s">
        <v>849</v>
      </c>
      <c r="J1613" s="37" t="s">
        <v>380</v>
      </c>
      <c r="K1613" s="37" t="s">
        <v>378</v>
      </c>
      <c r="L1613" t="str">
        <f t="shared" si="77"/>
        <v>静岡県御殿場市</v>
      </c>
    </row>
    <row r="1614" spans="1:12">
      <c r="A1614" s="42">
        <v>22</v>
      </c>
      <c r="B1614" s="37" t="s">
        <v>1767</v>
      </c>
      <c r="C1614" s="37" t="s">
        <v>1773</v>
      </c>
      <c r="D1614" s="37" t="s">
        <v>1773</v>
      </c>
      <c r="E1614" s="37" t="str">
        <f t="shared" si="75"/>
        <v/>
      </c>
      <c r="F1614" s="39" t="str">
        <f t="shared" si="76"/>
        <v>静岡県三島市</v>
      </c>
      <c r="G1614" s="3">
        <v>1574</v>
      </c>
      <c r="H1614" s="37" t="s">
        <v>1773</v>
      </c>
      <c r="I1614" s="37" t="s">
        <v>945</v>
      </c>
      <c r="J1614" s="37" t="s">
        <v>740</v>
      </c>
      <c r="K1614" s="37" t="s">
        <v>384</v>
      </c>
      <c r="L1614" t="str">
        <f t="shared" si="77"/>
        <v>静岡県三島市</v>
      </c>
    </row>
    <row r="1615" spans="1:12">
      <c r="A1615" s="42">
        <v>22</v>
      </c>
      <c r="B1615" s="37" t="s">
        <v>1767</v>
      </c>
      <c r="C1615" s="37" t="s">
        <v>1802</v>
      </c>
      <c r="D1615" s="37" t="s">
        <v>1802</v>
      </c>
      <c r="E1615" s="37" t="str">
        <f t="shared" si="75"/>
        <v/>
      </c>
      <c r="F1615" s="39" t="str">
        <f t="shared" si="76"/>
        <v>静岡県小山町</v>
      </c>
      <c r="G1615" s="3">
        <v>1607</v>
      </c>
      <c r="H1615" s="37" t="s">
        <v>1802</v>
      </c>
      <c r="I1615" s="37" t="s">
        <v>849</v>
      </c>
      <c r="J1615" s="37" t="s">
        <v>380</v>
      </c>
      <c r="K1615" s="37" t="s">
        <v>384</v>
      </c>
      <c r="L1615" t="str">
        <f t="shared" si="77"/>
        <v>静岡県小山町</v>
      </c>
    </row>
    <row r="1616" spans="1:12">
      <c r="A1616" s="42">
        <v>22</v>
      </c>
      <c r="B1616" s="37" t="s">
        <v>1767</v>
      </c>
      <c r="C1616" s="37" t="s">
        <v>1790</v>
      </c>
      <c r="D1616" s="37" t="s">
        <v>1790</v>
      </c>
      <c r="E1616" s="37" t="str">
        <f t="shared" si="75"/>
        <v/>
      </c>
      <c r="F1616" s="39" t="str">
        <f t="shared" si="76"/>
        <v>静岡県松崎町</v>
      </c>
      <c r="G1616" s="3">
        <v>1593</v>
      </c>
      <c r="H1616" s="37" t="s">
        <v>1790</v>
      </c>
      <c r="I1616" s="37" t="s">
        <v>970</v>
      </c>
      <c r="J1616" s="37" t="s">
        <v>740</v>
      </c>
      <c r="K1616" s="37" t="s">
        <v>946</v>
      </c>
      <c r="L1616" t="str">
        <f t="shared" si="77"/>
        <v>静岡県松崎町</v>
      </c>
    </row>
    <row r="1617" spans="1:12">
      <c r="A1617" s="42">
        <v>22</v>
      </c>
      <c r="B1617" s="37" t="s">
        <v>1767</v>
      </c>
      <c r="C1617" s="37" t="s">
        <v>4330</v>
      </c>
      <c r="D1617" s="37" t="s">
        <v>4331</v>
      </c>
      <c r="E1617" s="37" t="str">
        <f t="shared" si="75"/>
        <v/>
      </c>
      <c r="F1617" s="39" t="str">
        <f t="shared" si="76"/>
        <v>静岡県沼津市</v>
      </c>
      <c r="G1617" s="3">
        <v>1598</v>
      </c>
      <c r="H1617" s="37" t="s">
        <v>1794</v>
      </c>
      <c r="I1617" s="37" t="s">
        <v>945</v>
      </c>
      <c r="J1617" s="37" t="s">
        <v>740</v>
      </c>
      <c r="K1617" s="37" t="s">
        <v>376</v>
      </c>
      <c r="L1617" t="str">
        <f t="shared" si="77"/>
        <v>静岡県沼津市</v>
      </c>
    </row>
    <row r="1618" spans="1:12">
      <c r="A1618" s="42">
        <v>22</v>
      </c>
      <c r="B1618" s="37" t="s">
        <v>1767</v>
      </c>
      <c r="C1618" s="37" t="s">
        <v>4330</v>
      </c>
      <c r="D1618" s="37"/>
      <c r="E1618" s="37" t="str">
        <f t="shared" si="75"/>
        <v>沼津市</v>
      </c>
      <c r="F1618" s="39" t="str">
        <f t="shared" si="76"/>
        <v>静岡県沼津市</v>
      </c>
      <c r="G1618" s="3">
        <v>1571</v>
      </c>
      <c r="H1618" s="37" t="s">
        <v>1770</v>
      </c>
      <c r="I1618" s="37" t="s">
        <v>945</v>
      </c>
      <c r="J1618" s="37" t="s">
        <v>740</v>
      </c>
      <c r="K1618" s="37" t="s">
        <v>413</v>
      </c>
      <c r="L1618" t="str">
        <f t="shared" si="77"/>
        <v>静岡県沼津市</v>
      </c>
    </row>
    <row r="1619" spans="1:12">
      <c r="A1619" s="42">
        <v>22</v>
      </c>
      <c r="B1619" s="37" t="s">
        <v>1767</v>
      </c>
      <c r="C1619" s="37" t="s">
        <v>4336</v>
      </c>
      <c r="D1619" s="37"/>
      <c r="E1619" s="37" t="str">
        <f t="shared" si="75"/>
        <v>焼津市</v>
      </c>
      <c r="F1619" s="39" t="str">
        <f t="shared" si="76"/>
        <v>静岡県焼津市</v>
      </c>
      <c r="G1619" s="3">
        <v>1580</v>
      </c>
      <c r="H1619" s="37" t="s">
        <v>1779</v>
      </c>
      <c r="I1619" s="37" t="s">
        <v>945</v>
      </c>
      <c r="J1619" s="37" t="s">
        <v>740</v>
      </c>
      <c r="K1619" s="37" t="s">
        <v>378</v>
      </c>
      <c r="L1619" t="str">
        <f t="shared" si="77"/>
        <v>静岡県焼津市</v>
      </c>
    </row>
    <row r="1620" spans="1:12">
      <c r="A1620" s="42">
        <v>22</v>
      </c>
      <c r="B1620" s="37" t="s">
        <v>1767</v>
      </c>
      <c r="C1620" s="37" t="s">
        <v>4336</v>
      </c>
      <c r="D1620" s="37" t="s">
        <v>4337</v>
      </c>
      <c r="E1620" s="37" t="str">
        <f t="shared" si="75"/>
        <v/>
      </c>
      <c r="F1620" s="39" t="str">
        <f t="shared" si="76"/>
        <v>静岡県焼津市</v>
      </c>
      <c r="G1620" s="3">
        <v>1613</v>
      </c>
      <c r="H1620" s="37" t="s">
        <v>1807</v>
      </c>
      <c r="I1620" s="37" t="s">
        <v>945</v>
      </c>
      <c r="J1620" s="37" t="s">
        <v>740</v>
      </c>
      <c r="K1620" s="37" t="s">
        <v>384</v>
      </c>
      <c r="L1620" t="str">
        <f t="shared" si="77"/>
        <v>静岡県焼津市</v>
      </c>
    </row>
    <row r="1621" spans="1:12">
      <c r="A1621" s="42">
        <v>22</v>
      </c>
      <c r="B1621" s="37" t="s">
        <v>1767</v>
      </c>
      <c r="C1621" s="37" t="s">
        <v>1818</v>
      </c>
      <c r="D1621" s="37" t="s">
        <v>1818</v>
      </c>
      <c r="E1621" s="37" t="str">
        <f t="shared" si="75"/>
        <v/>
      </c>
      <c r="F1621" s="39" t="str">
        <f t="shared" si="76"/>
        <v>静岡県森町</v>
      </c>
      <c r="G1621" s="3">
        <v>1627</v>
      </c>
      <c r="H1621" s="37" t="s">
        <v>1818</v>
      </c>
      <c r="I1621" s="37" t="s">
        <v>945</v>
      </c>
      <c r="J1621" s="37" t="s">
        <v>380</v>
      </c>
      <c r="K1621" s="37" t="s">
        <v>384</v>
      </c>
      <c r="L1621" t="str">
        <f t="shared" si="77"/>
        <v>静岡県森町</v>
      </c>
    </row>
    <row r="1622" spans="1:12">
      <c r="A1622" s="42">
        <v>22</v>
      </c>
      <c r="B1622" s="37" t="s">
        <v>1767</v>
      </c>
      <c r="C1622" s="37" t="s">
        <v>1786</v>
      </c>
      <c r="D1622" s="37" t="s">
        <v>1786</v>
      </c>
      <c r="E1622" s="37" t="str">
        <f t="shared" si="75"/>
        <v/>
      </c>
      <c r="F1622" s="39" t="str">
        <f t="shared" si="76"/>
        <v>静岡県裾野市</v>
      </c>
      <c r="G1622" s="3">
        <v>1588</v>
      </c>
      <c r="H1622" s="37" t="s">
        <v>1786</v>
      </c>
      <c r="I1622" s="37" t="s">
        <v>945</v>
      </c>
      <c r="J1622" s="37" t="s">
        <v>380</v>
      </c>
      <c r="K1622" s="37" t="s">
        <v>946</v>
      </c>
      <c r="L1622" t="str">
        <f t="shared" si="77"/>
        <v>静岡県裾野市</v>
      </c>
    </row>
    <row r="1623" spans="1:12">
      <c r="A1623" s="42">
        <v>22</v>
      </c>
      <c r="B1623" s="37" t="s">
        <v>1767</v>
      </c>
      <c r="C1623" s="37" t="s">
        <v>547</v>
      </c>
      <c r="D1623" s="37" t="s">
        <v>547</v>
      </c>
      <c r="E1623" s="37" t="str">
        <f t="shared" si="75"/>
        <v/>
      </c>
      <c r="F1623" s="39" t="str">
        <f t="shared" si="76"/>
        <v>静岡県清水町</v>
      </c>
      <c r="G1623" s="3">
        <v>1605</v>
      </c>
      <c r="H1623" s="37" t="s">
        <v>547</v>
      </c>
      <c r="I1623" s="37" t="s">
        <v>945</v>
      </c>
      <c r="J1623" s="37" t="s">
        <v>740</v>
      </c>
      <c r="K1623" s="37" t="s">
        <v>378</v>
      </c>
      <c r="L1623" t="str">
        <f t="shared" si="77"/>
        <v>静岡県清水町</v>
      </c>
    </row>
    <row r="1624" spans="1:12">
      <c r="A1624" s="42">
        <v>22</v>
      </c>
      <c r="B1624" s="37" t="s">
        <v>1767</v>
      </c>
      <c r="C1624" s="37" t="s">
        <v>4490</v>
      </c>
      <c r="D1624" s="37" t="s">
        <v>4491</v>
      </c>
      <c r="E1624" s="37" t="str">
        <f t="shared" si="75"/>
        <v/>
      </c>
      <c r="F1624" s="39" t="str">
        <f t="shared" si="76"/>
        <v>静岡県西伊豆町</v>
      </c>
      <c r="G1624" s="3">
        <v>1595</v>
      </c>
      <c r="H1624" s="37" t="s">
        <v>1792</v>
      </c>
      <c r="I1624" s="37" t="s">
        <v>945</v>
      </c>
      <c r="J1624" s="37" t="s">
        <v>740</v>
      </c>
      <c r="K1624" s="37" t="s">
        <v>376</v>
      </c>
      <c r="L1624" t="str">
        <f t="shared" si="77"/>
        <v>静岡県西伊豆町</v>
      </c>
    </row>
    <row r="1625" spans="1:12">
      <c r="A1625" s="42">
        <v>22</v>
      </c>
      <c r="B1625" s="37" t="s">
        <v>1767</v>
      </c>
      <c r="C1625" s="37" t="s">
        <v>4490</v>
      </c>
      <c r="D1625" s="37"/>
      <c r="E1625" s="37" t="str">
        <f t="shared" si="75"/>
        <v>西伊豆町</v>
      </c>
      <c r="F1625" s="39" t="str">
        <f t="shared" si="76"/>
        <v>静岡県西伊豆町</v>
      </c>
      <c r="G1625" s="3">
        <v>1594</v>
      </c>
      <c r="H1625" s="37" t="s">
        <v>1791</v>
      </c>
      <c r="I1625" s="37" t="s">
        <v>970</v>
      </c>
      <c r="J1625" s="37" t="s">
        <v>740</v>
      </c>
      <c r="K1625" s="37" t="s">
        <v>946</v>
      </c>
      <c r="L1625" t="str">
        <f t="shared" si="77"/>
        <v>静岡県西伊豆町</v>
      </c>
    </row>
    <row r="1626" spans="1:12">
      <c r="A1626" s="42">
        <v>22</v>
      </c>
      <c r="B1626" s="37" t="s">
        <v>1767</v>
      </c>
      <c r="C1626" s="37" t="s">
        <v>4505</v>
      </c>
      <c r="D1626" s="37" t="s">
        <v>4772</v>
      </c>
      <c r="E1626" s="37" t="str">
        <f t="shared" si="75"/>
        <v/>
      </c>
      <c r="F1626" s="39" t="str">
        <f t="shared" si="76"/>
        <v>静岡県静岡市</v>
      </c>
      <c r="G1626" s="3">
        <v>1610</v>
      </c>
      <c r="H1626" s="37" t="s">
        <v>1805</v>
      </c>
      <c r="I1626" s="37" t="s">
        <v>945</v>
      </c>
      <c r="J1626" s="37" t="s">
        <v>380</v>
      </c>
      <c r="K1626" s="37" t="s">
        <v>378</v>
      </c>
      <c r="L1626" t="str">
        <f t="shared" si="77"/>
        <v>静岡県静岡市</v>
      </c>
    </row>
    <row r="1627" spans="1:12">
      <c r="A1627" s="42">
        <v>22</v>
      </c>
      <c r="B1627" s="37" t="s">
        <v>1767</v>
      </c>
      <c r="C1627" s="37" t="s">
        <v>4505</v>
      </c>
      <c r="D1627" s="37" t="s">
        <v>4773</v>
      </c>
      <c r="E1627" s="37" t="str">
        <f t="shared" si="75"/>
        <v/>
      </c>
      <c r="F1627" s="39" t="str">
        <f t="shared" si="76"/>
        <v>静岡県静岡市</v>
      </c>
      <c r="G1627" s="3">
        <v>1572</v>
      </c>
      <c r="H1627" s="37" t="s">
        <v>1771</v>
      </c>
      <c r="I1627" s="37" t="s">
        <v>945</v>
      </c>
      <c r="J1627" s="37" t="s">
        <v>380</v>
      </c>
      <c r="K1627" s="37" t="s">
        <v>378</v>
      </c>
      <c r="L1627" t="str">
        <f t="shared" si="77"/>
        <v>静岡県静岡市</v>
      </c>
    </row>
    <row r="1628" spans="1:12">
      <c r="A1628" s="42">
        <v>22</v>
      </c>
      <c r="B1628" s="37" t="s">
        <v>1767</v>
      </c>
      <c r="C1628" s="37" t="s">
        <v>4505</v>
      </c>
      <c r="D1628" s="37"/>
      <c r="E1628" s="37" t="str">
        <f t="shared" si="75"/>
        <v>静岡市</v>
      </c>
      <c r="F1628" s="39" t="str">
        <f t="shared" si="76"/>
        <v>静岡県静岡市</v>
      </c>
      <c r="G1628" s="3">
        <v>1569</v>
      </c>
      <c r="H1628" s="37" t="s">
        <v>1768</v>
      </c>
      <c r="I1628" s="37" t="s">
        <v>945</v>
      </c>
      <c r="J1628" s="37" t="s">
        <v>740</v>
      </c>
      <c r="K1628" s="37" t="s">
        <v>946</v>
      </c>
      <c r="L1628" t="str">
        <f t="shared" si="77"/>
        <v>静岡県静岡市</v>
      </c>
    </row>
    <row r="1629" spans="1:12">
      <c r="A1629" s="42">
        <v>22</v>
      </c>
      <c r="B1629" s="37" t="s">
        <v>1767</v>
      </c>
      <c r="C1629" s="37" t="s">
        <v>4505</v>
      </c>
      <c r="D1629" s="37" t="s">
        <v>4774</v>
      </c>
      <c r="E1629" s="37" t="str">
        <f t="shared" si="75"/>
        <v/>
      </c>
      <c r="F1629" s="39" t="str">
        <f t="shared" si="76"/>
        <v>静岡県静岡市</v>
      </c>
      <c r="G1629" s="3">
        <v>1611</v>
      </c>
      <c r="H1629" s="37" t="s">
        <v>1806</v>
      </c>
      <c r="I1629" s="37" t="s">
        <v>945</v>
      </c>
      <c r="J1629" s="37" t="s">
        <v>380</v>
      </c>
      <c r="K1629" s="37" t="s">
        <v>378</v>
      </c>
      <c r="L1629" t="str">
        <f t="shared" si="77"/>
        <v>静岡県静岡市</v>
      </c>
    </row>
    <row r="1630" spans="1:12">
      <c r="A1630" s="42">
        <v>22</v>
      </c>
      <c r="B1630" s="37" t="s">
        <v>1767</v>
      </c>
      <c r="C1630" s="37" t="s">
        <v>4514</v>
      </c>
      <c r="D1630" s="37" t="s">
        <v>4792</v>
      </c>
      <c r="E1630" s="37" t="str">
        <f t="shared" si="75"/>
        <v/>
      </c>
      <c r="F1630" s="39" t="str">
        <f t="shared" si="76"/>
        <v>静岡県川根本町</v>
      </c>
      <c r="G1630" s="3">
        <v>1620</v>
      </c>
      <c r="H1630" s="37" t="s">
        <v>5690</v>
      </c>
      <c r="I1630" s="37" t="s">
        <v>849</v>
      </c>
      <c r="J1630" s="37" t="s">
        <v>740</v>
      </c>
      <c r="K1630" s="37" t="s">
        <v>376</v>
      </c>
      <c r="L1630" t="str">
        <f t="shared" si="77"/>
        <v>静岡県川根本町</v>
      </c>
    </row>
    <row r="1631" spans="1:12">
      <c r="A1631" s="42">
        <v>22</v>
      </c>
      <c r="B1631" s="37" t="s">
        <v>1767</v>
      </c>
      <c r="C1631" s="37" t="s">
        <v>4514</v>
      </c>
      <c r="D1631" s="37" t="s">
        <v>4793</v>
      </c>
      <c r="E1631" s="37" t="str">
        <f t="shared" si="75"/>
        <v/>
      </c>
      <c r="F1631" s="39" t="str">
        <f t="shared" si="76"/>
        <v>静岡県川根本町</v>
      </c>
      <c r="G1631" s="3">
        <v>1621</v>
      </c>
      <c r="H1631" s="37" t="s">
        <v>1812</v>
      </c>
      <c r="I1631" s="37" t="s">
        <v>849</v>
      </c>
      <c r="J1631" s="37" t="s">
        <v>740</v>
      </c>
      <c r="K1631" s="37" t="s">
        <v>384</v>
      </c>
      <c r="L1631" t="str">
        <f t="shared" si="77"/>
        <v>静岡県川根本町</v>
      </c>
    </row>
    <row r="1632" spans="1:12">
      <c r="A1632" s="42">
        <v>22</v>
      </c>
      <c r="B1632" s="37" t="s">
        <v>1767</v>
      </c>
      <c r="C1632" s="37" t="s">
        <v>4531</v>
      </c>
      <c r="D1632" s="37" t="s">
        <v>4831</v>
      </c>
      <c r="E1632" s="37" t="str">
        <f t="shared" si="75"/>
        <v/>
      </c>
      <c r="F1632" s="39" t="str">
        <f t="shared" si="76"/>
        <v>静岡県袋井市</v>
      </c>
      <c r="G1632" s="3">
        <v>1629</v>
      </c>
      <c r="H1632" s="37" t="s">
        <v>5691</v>
      </c>
      <c r="I1632" s="37" t="s">
        <v>945</v>
      </c>
      <c r="J1632" s="37" t="s">
        <v>740</v>
      </c>
      <c r="K1632" s="37" t="s">
        <v>384</v>
      </c>
      <c r="L1632" t="str">
        <f t="shared" si="77"/>
        <v>静岡県袋井市</v>
      </c>
    </row>
    <row r="1633" spans="1:12">
      <c r="A1633" s="42">
        <v>22</v>
      </c>
      <c r="B1633" s="37" t="s">
        <v>1767</v>
      </c>
      <c r="C1633" s="37" t="s">
        <v>4531</v>
      </c>
      <c r="D1633" s="37" t="s">
        <v>4530</v>
      </c>
      <c r="E1633" s="37" t="str">
        <f t="shared" si="75"/>
        <v/>
      </c>
      <c r="F1633" s="39" t="str">
        <f t="shared" si="76"/>
        <v>静岡県袋井市</v>
      </c>
      <c r="G1633" s="3">
        <v>1584</v>
      </c>
      <c r="H1633" s="37" t="s">
        <v>1782</v>
      </c>
      <c r="I1633" s="37" t="s">
        <v>945</v>
      </c>
      <c r="J1633" s="37" t="s">
        <v>740</v>
      </c>
      <c r="K1633" s="37" t="s">
        <v>384</v>
      </c>
      <c r="L1633" t="str">
        <f t="shared" si="77"/>
        <v>静岡県袋井市</v>
      </c>
    </row>
    <row r="1634" spans="1:12">
      <c r="A1634" s="42">
        <v>22</v>
      </c>
      <c r="B1634" s="37" t="s">
        <v>1767</v>
      </c>
      <c r="C1634" s="37" t="s">
        <v>1801</v>
      </c>
      <c r="D1634" s="37" t="s">
        <v>1801</v>
      </c>
      <c r="E1634" s="37" t="str">
        <f t="shared" si="75"/>
        <v/>
      </c>
      <c r="F1634" s="39" t="str">
        <f t="shared" si="76"/>
        <v>静岡県長泉町</v>
      </c>
      <c r="G1634" s="3">
        <v>1606</v>
      </c>
      <c r="H1634" s="37" t="s">
        <v>1801</v>
      </c>
      <c r="I1634" s="37" t="s">
        <v>945</v>
      </c>
      <c r="J1634" s="37" t="s">
        <v>740</v>
      </c>
      <c r="K1634" s="37" t="s">
        <v>946</v>
      </c>
      <c r="L1634" t="str">
        <f t="shared" si="77"/>
        <v>静岡県長泉町</v>
      </c>
    </row>
    <row r="1635" spans="1:12">
      <c r="A1635" s="42">
        <v>22</v>
      </c>
      <c r="B1635" s="37" t="s">
        <v>1767</v>
      </c>
      <c r="C1635" s="37" t="s">
        <v>4598</v>
      </c>
      <c r="D1635" s="37" t="s">
        <v>5026</v>
      </c>
      <c r="E1635" s="37" t="str">
        <f t="shared" si="75"/>
        <v/>
      </c>
      <c r="F1635" s="39" t="str">
        <f t="shared" si="76"/>
        <v>静岡県島田市</v>
      </c>
      <c r="G1635" s="3">
        <v>1618</v>
      </c>
      <c r="H1635" s="37" t="s">
        <v>1810</v>
      </c>
      <c r="I1635" s="37" t="s">
        <v>945</v>
      </c>
      <c r="J1635" s="37" t="s">
        <v>740</v>
      </c>
      <c r="K1635" s="37" t="s">
        <v>384</v>
      </c>
      <c r="L1635" t="str">
        <f t="shared" si="77"/>
        <v>静岡県島田市</v>
      </c>
    </row>
    <row r="1636" spans="1:12">
      <c r="A1636" s="42">
        <v>22</v>
      </c>
      <c r="B1636" s="37" t="s">
        <v>1767</v>
      </c>
      <c r="C1636" s="37" t="s">
        <v>4598</v>
      </c>
      <c r="D1636" s="37" t="s">
        <v>5027</v>
      </c>
      <c r="E1636" s="37" t="str">
        <f t="shared" si="75"/>
        <v/>
      </c>
      <c r="F1636" s="39" t="str">
        <f t="shared" si="76"/>
        <v>静岡県島田市</v>
      </c>
      <c r="G1636" s="3">
        <v>1619</v>
      </c>
      <c r="H1636" s="37" t="s">
        <v>1811</v>
      </c>
      <c r="I1636" s="37" t="s">
        <v>945</v>
      </c>
      <c r="J1636" s="37" t="s">
        <v>740</v>
      </c>
      <c r="K1636" s="37" t="s">
        <v>946</v>
      </c>
      <c r="L1636" t="str">
        <f t="shared" si="77"/>
        <v>静岡県島田市</v>
      </c>
    </row>
    <row r="1637" spans="1:12">
      <c r="A1637" s="42">
        <v>22</v>
      </c>
      <c r="B1637" s="37" t="s">
        <v>1767</v>
      </c>
      <c r="C1637" s="37" t="s">
        <v>4598</v>
      </c>
      <c r="D1637" s="37"/>
      <c r="E1637" s="37" t="str">
        <f t="shared" si="75"/>
        <v>島田市</v>
      </c>
      <c r="F1637" s="39" t="str">
        <f t="shared" si="76"/>
        <v>静岡県島田市</v>
      </c>
      <c r="G1637" s="3">
        <v>1577</v>
      </c>
      <c r="H1637" s="37" t="s">
        <v>1776</v>
      </c>
      <c r="I1637" s="37" t="s">
        <v>945</v>
      </c>
      <c r="J1637" s="37" t="s">
        <v>740</v>
      </c>
      <c r="K1637" s="37" t="s">
        <v>384</v>
      </c>
      <c r="L1637" t="str">
        <f t="shared" si="77"/>
        <v>静岡県島田市</v>
      </c>
    </row>
    <row r="1638" spans="1:12">
      <c r="A1638" s="42">
        <v>22</v>
      </c>
      <c r="B1638" s="37" t="s">
        <v>1767</v>
      </c>
      <c r="C1638" s="37" t="s">
        <v>1787</v>
      </c>
      <c r="D1638" s="37"/>
      <c r="E1638" s="37" t="str">
        <f t="shared" si="75"/>
        <v>東伊豆町</v>
      </c>
      <c r="F1638" s="39" t="str">
        <f t="shared" si="76"/>
        <v>静岡県東伊豆町</v>
      </c>
      <c r="G1638" s="3">
        <v>1590</v>
      </c>
      <c r="H1638" s="37" t="s">
        <v>1787</v>
      </c>
      <c r="I1638" s="37" t="s">
        <v>945</v>
      </c>
      <c r="J1638" s="37" t="s">
        <v>740</v>
      </c>
      <c r="K1638" s="37" t="s">
        <v>378</v>
      </c>
      <c r="L1638" t="str">
        <f t="shared" si="77"/>
        <v>静岡県東伊豆町</v>
      </c>
    </row>
    <row r="1639" spans="1:12">
      <c r="A1639" s="42">
        <v>22</v>
      </c>
      <c r="B1639" s="37" t="s">
        <v>1767</v>
      </c>
      <c r="C1639" s="37" t="s">
        <v>4614</v>
      </c>
      <c r="D1639" s="37" t="s">
        <v>4429</v>
      </c>
      <c r="E1639" s="37" t="str">
        <f t="shared" si="75"/>
        <v/>
      </c>
      <c r="F1639" s="39" t="str">
        <f t="shared" si="76"/>
        <v>静岡県藤枝市</v>
      </c>
      <c r="G1639" s="3">
        <v>1612</v>
      </c>
      <c r="H1639" s="37" t="s">
        <v>5692</v>
      </c>
      <c r="I1639" s="37" t="s">
        <v>945</v>
      </c>
      <c r="J1639" s="37" t="s">
        <v>740</v>
      </c>
      <c r="K1639" s="37" t="s">
        <v>384</v>
      </c>
      <c r="L1639" t="str">
        <f t="shared" si="77"/>
        <v>静岡県藤枝市</v>
      </c>
    </row>
    <row r="1640" spans="1:12">
      <c r="A1640" s="42">
        <v>22</v>
      </c>
      <c r="B1640" s="37" t="s">
        <v>1767</v>
      </c>
      <c r="C1640" s="37" t="s">
        <v>4614</v>
      </c>
      <c r="D1640" s="37"/>
      <c r="E1640" s="37" t="str">
        <f t="shared" si="75"/>
        <v>藤枝市</v>
      </c>
      <c r="F1640" s="39" t="str">
        <f t="shared" si="76"/>
        <v>静岡県藤枝市</v>
      </c>
      <c r="G1640" s="3">
        <v>1582</v>
      </c>
      <c r="H1640" s="37" t="s">
        <v>1780</v>
      </c>
      <c r="I1640" s="37" t="s">
        <v>945</v>
      </c>
      <c r="J1640" s="37" t="s">
        <v>740</v>
      </c>
      <c r="K1640" s="37" t="s">
        <v>384</v>
      </c>
      <c r="L1640" t="str">
        <f t="shared" si="77"/>
        <v>静岡県藤枝市</v>
      </c>
    </row>
    <row r="1641" spans="1:12">
      <c r="A1641" s="42">
        <v>22</v>
      </c>
      <c r="B1641" s="37" t="s">
        <v>1767</v>
      </c>
      <c r="C1641" s="37" t="s">
        <v>1789</v>
      </c>
      <c r="D1641" s="37"/>
      <c r="E1641" s="37" t="str">
        <f t="shared" si="75"/>
        <v>南伊豆町</v>
      </c>
      <c r="F1641" s="39" t="str">
        <f t="shared" si="76"/>
        <v>静岡県南伊豆町</v>
      </c>
      <c r="G1641" s="3">
        <v>1592</v>
      </c>
      <c r="H1641" s="37" t="s">
        <v>1789</v>
      </c>
      <c r="I1641" s="37" t="s">
        <v>970</v>
      </c>
      <c r="J1641" s="37" t="s">
        <v>740</v>
      </c>
      <c r="K1641" s="37" t="s">
        <v>946</v>
      </c>
      <c r="L1641" t="str">
        <f t="shared" si="77"/>
        <v>静岡県南伊豆町</v>
      </c>
    </row>
    <row r="1642" spans="1:12">
      <c r="A1642" s="42">
        <v>22</v>
      </c>
      <c r="B1642" s="37" t="s">
        <v>1767</v>
      </c>
      <c r="C1642" s="37" t="s">
        <v>1772</v>
      </c>
      <c r="D1642" s="37" t="s">
        <v>1772</v>
      </c>
      <c r="E1642" s="37" t="str">
        <f t="shared" si="75"/>
        <v/>
      </c>
      <c r="F1642" s="39" t="str">
        <f t="shared" si="76"/>
        <v>静岡県熱海市</v>
      </c>
      <c r="G1642" s="3">
        <v>1573</v>
      </c>
      <c r="H1642" s="37" t="s">
        <v>1772</v>
      </c>
      <c r="I1642" s="37" t="s">
        <v>970</v>
      </c>
      <c r="J1642" s="37" t="s">
        <v>740</v>
      </c>
      <c r="K1642" s="37" t="s">
        <v>946</v>
      </c>
      <c r="L1642" t="str">
        <f t="shared" si="77"/>
        <v>静岡県熱海市</v>
      </c>
    </row>
    <row r="1643" spans="1:12">
      <c r="A1643" s="42">
        <v>22</v>
      </c>
      <c r="B1643" s="37" t="s">
        <v>1767</v>
      </c>
      <c r="C1643" s="37" t="s">
        <v>1796</v>
      </c>
      <c r="D1643" s="37" t="s">
        <v>1796</v>
      </c>
      <c r="E1643" s="37" t="str">
        <f t="shared" si="75"/>
        <v/>
      </c>
      <c r="F1643" s="39" t="str">
        <f t="shared" si="76"/>
        <v>静岡県函南町</v>
      </c>
      <c r="G1643" s="3">
        <v>1600</v>
      </c>
      <c r="H1643" s="37" t="s">
        <v>1796</v>
      </c>
      <c r="I1643" s="37" t="s">
        <v>945</v>
      </c>
      <c r="J1643" s="37" t="s">
        <v>740</v>
      </c>
      <c r="K1643" s="37" t="s">
        <v>378</v>
      </c>
      <c r="L1643" t="str">
        <f t="shared" si="77"/>
        <v>静岡県函南町</v>
      </c>
    </row>
    <row r="1644" spans="1:12">
      <c r="A1644" s="42">
        <v>22</v>
      </c>
      <c r="B1644" s="37" t="s">
        <v>1767</v>
      </c>
      <c r="C1644" s="37" t="s">
        <v>4679</v>
      </c>
      <c r="D1644" s="37"/>
      <c r="E1644" s="37" t="str">
        <f t="shared" si="75"/>
        <v>磐田市</v>
      </c>
      <c r="F1644" s="39" t="str">
        <f t="shared" si="76"/>
        <v>静岡県磐田市</v>
      </c>
      <c r="G1644" s="3">
        <v>1579</v>
      </c>
      <c r="H1644" s="37" t="s">
        <v>1778</v>
      </c>
      <c r="I1644" s="37" t="s">
        <v>945</v>
      </c>
      <c r="J1644" s="37" t="s">
        <v>740</v>
      </c>
      <c r="K1644" s="37" t="s">
        <v>384</v>
      </c>
      <c r="L1644" t="str">
        <f t="shared" si="77"/>
        <v>静岡県磐田市</v>
      </c>
    </row>
    <row r="1645" spans="1:12">
      <c r="A1645" s="42">
        <v>22</v>
      </c>
      <c r="B1645" s="37" t="s">
        <v>1767</v>
      </c>
      <c r="C1645" s="37" t="s">
        <v>4679</v>
      </c>
      <c r="D1645" s="37" t="s">
        <v>5230</v>
      </c>
      <c r="E1645" s="37" t="str">
        <f t="shared" si="75"/>
        <v/>
      </c>
      <c r="F1645" s="39" t="str">
        <f t="shared" si="76"/>
        <v>静岡県磐田市</v>
      </c>
      <c r="G1645" s="3">
        <v>1630</v>
      </c>
      <c r="H1645" s="37" t="s">
        <v>1820</v>
      </c>
      <c r="I1645" s="37" t="s">
        <v>945</v>
      </c>
      <c r="J1645" s="37" t="s">
        <v>740</v>
      </c>
      <c r="K1645" s="37" t="s">
        <v>413</v>
      </c>
      <c r="L1645" t="str">
        <f t="shared" si="77"/>
        <v>静岡県磐田市</v>
      </c>
    </row>
    <row r="1646" spans="1:12">
      <c r="A1646" s="42">
        <v>22</v>
      </c>
      <c r="B1646" s="37" t="s">
        <v>1767</v>
      </c>
      <c r="C1646" s="37" t="s">
        <v>4679</v>
      </c>
      <c r="D1646" s="37" t="s">
        <v>5231</v>
      </c>
      <c r="E1646" s="37" t="str">
        <f t="shared" si="75"/>
        <v/>
      </c>
      <c r="F1646" s="39" t="str">
        <f t="shared" si="76"/>
        <v>静岡県磐田市</v>
      </c>
      <c r="G1646" s="3">
        <v>1633</v>
      </c>
      <c r="H1646" s="37" t="s">
        <v>1823</v>
      </c>
      <c r="I1646" s="37" t="s">
        <v>945</v>
      </c>
      <c r="J1646" s="37" t="s">
        <v>740</v>
      </c>
      <c r="K1646" s="37" t="s">
        <v>384</v>
      </c>
      <c r="L1646" t="str">
        <f t="shared" si="77"/>
        <v>静岡県磐田市</v>
      </c>
    </row>
    <row r="1647" spans="1:12">
      <c r="A1647" s="42">
        <v>22</v>
      </c>
      <c r="B1647" s="37" t="s">
        <v>1767</v>
      </c>
      <c r="C1647" s="37" t="s">
        <v>4679</v>
      </c>
      <c r="D1647" s="37" t="s">
        <v>3558</v>
      </c>
      <c r="E1647" s="37" t="str">
        <f t="shared" si="75"/>
        <v/>
      </c>
      <c r="F1647" s="39" t="str">
        <f t="shared" si="76"/>
        <v>静岡県磐田市</v>
      </c>
      <c r="G1647" s="3">
        <v>1632</v>
      </c>
      <c r="H1647" s="37" t="s">
        <v>1822</v>
      </c>
      <c r="I1647" s="37" t="s">
        <v>945</v>
      </c>
      <c r="J1647" s="37" t="s">
        <v>740</v>
      </c>
      <c r="K1647" s="37" t="s">
        <v>384</v>
      </c>
      <c r="L1647" t="str">
        <f t="shared" si="77"/>
        <v>静岡県磐田市</v>
      </c>
    </row>
    <row r="1648" spans="1:12">
      <c r="A1648" s="42">
        <v>22</v>
      </c>
      <c r="B1648" s="37" t="s">
        <v>1767</v>
      </c>
      <c r="C1648" s="37" t="s">
        <v>4679</v>
      </c>
      <c r="D1648" s="37" t="s">
        <v>5232</v>
      </c>
      <c r="E1648" s="37" t="str">
        <f t="shared" si="75"/>
        <v/>
      </c>
      <c r="F1648" s="39" t="str">
        <f t="shared" si="76"/>
        <v>静岡県磐田市</v>
      </c>
      <c r="G1648" s="3">
        <v>1631</v>
      </c>
      <c r="H1648" s="37" t="s">
        <v>1821</v>
      </c>
      <c r="I1648" s="37" t="s">
        <v>945</v>
      </c>
      <c r="J1648" s="37" t="s">
        <v>1547</v>
      </c>
      <c r="K1648" s="37" t="s">
        <v>378</v>
      </c>
      <c r="L1648" t="str">
        <f t="shared" si="77"/>
        <v>静岡県磐田市</v>
      </c>
    </row>
    <row r="1649" spans="1:12">
      <c r="A1649" s="42">
        <v>22</v>
      </c>
      <c r="B1649" s="37" t="s">
        <v>1767</v>
      </c>
      <c r="C1649" s="37" t="s">
        <v>4691</v>
      </c>
      <c r="D1649" s="37" t="s">
        <v>5268</v>
      </c>
      <c r="E1649" s="37" t="str">
        <f t="shared" si="75"/>
        <v/>
      </c>
      <c r="F1649" s="39" t="str">
        <f t="shared" si="76"/>
        <v>静岡県浜松市</v>
      </c>
      <c r="G1649" s="3">
        <v>1641</v>
      </c>
      <c r="H1649" s="37" t="s">
        <v>1831</v>
      </c>
      <c r="I1649" s="37" t="s">
        <v>945</v>
      </c>
      <c r="J1649" s="37" t="s">
        <v>740</v>
      </c>
      <c r="K1649" s="37" t="s">
        <v>384</v>
      </c>
      <c r="L1649" t="str">
        <f t="shared" si="77"/>
        <v>静岡県浜松市</v>
      </c>
    </row>
    <row r="1650" spans="1:12">
      <c r="A1650" s="42">
        <v>22</v>
      </c>
      <c r="B1650" s="37" t="s">
        <v>1767</v>
      </c>
      <c r="C1650" s="37" t="s">
        <v>4691</v>
      </c>
      <c r="D1650" s="37" t="s">
        <v>5269</v>
      </c>
      <c r="E1650" s="37" t="str">
        <f t="shared" si="75"/>
        <v/>
      </c>
      <c r="F1650" s="39" t="str">
        <f t="shared" si="76"/>
        <v>静岡県浜松市</v>
      </c>
      <c r="G1650" s="3">
        <v>1635</v>
      </c>
      <c r="H1650" s="37" t="s">
        <v>1825</v>
      </c>
      <c r="I1650" s="37" t="s">
        <v>945</v>
      </c>
      <c r="J1650" s="37" t="s">
        <v>380</v>
      </c>
      <c r="K1650" s="37" t="s">
        <v>946</v>
      </c>
      <c r="L1650" t="str">
        <f t="shared" si="77"/>
        <v>静岡県浜松市</v>
      </c>
    </row>
    <row r="1651" spans="1:12">
      <c r="A1651" s="42">
        <v>22</v>
      </c>
      <c r="B1651" s="37" t="s">
        <v>1767</v>
      </c>
      <c r="C1651" s="37" t="s">
        <v>4691</v>
      </c>
      <c r="D1651" s="37" t="s">
        <v>5270</v>
      </c>
      <c r="E1651" s="37" t="str">
        <f t="shared" si="75"/>
        <v/>
      </c>
      <c r="F1651" s="39" t="str">
        <f t="shared" si="76"/>
        <v>静岡県浜松市</v>
      </c>
      <c r="G1651" s="3">
        <v>1640</v>
      </c>
      <c r="H1651" s="37" t="s">
        <v>1830</v>
      </c>
      <c r="I1651" s="37" t="s">
        <v>945</v>
      </c>
      <c r="J1651" s="37" t="s">
        <v>740</v>
      </c>
      <c r="K1651" s="37" t="s">
        <v>384</v>
      </c>
      <c r="L1651" t="str">
        <f t="shared" si="77"/>
        <v>静岡県浜松市</v>
      </c>
    </row>
    <row r="1652" spans="1:12">
      <c r="A1652" s="42">
        <v>22</v>
      </c>
      <c r="B1652" s="37" t="s">
        <v>1767</v>
      </c>
      <c r="C1652" s="37" t="s">
        <v>4691</v>
      </c>
      <c r="D1652" s="37" t="s">
        <v>5271</v>
      </c>
      <c r="E1652" s="37" t="str">
        <f t="shared" si="75"/>
        <v/>
      </c>
      <c r="F1652" s="39" t="str">
        <f t="shared" si="76"/>
        <v>静岡県浜松市</v>
      </c>
      <c r="G1652" s="3">
        <v>1642</v>
      </c>
      <c r="H1652" s="37" t="s">
        <v>1832</v>
      </c>
      <c r="I1652" s="37" t="s">
        <v>945</v>
      </c>
      <c r="J1652" s="37" t="s">
        <v>740</v>
      </c>
      <c r="K1652" s="37" t="s">
        <v>384</v>
      </c>
      <c r="L1652" t="str">
        <f t="shared" si="77"/>
        <v>静岡県浜松市</v>
      </c>
    </row>
    <row r="1653" spans="1:12">
      <c r="A1653" s="42">
        <v>22</v>
      </c>
      <c r="B1653" s="37" t="s">
        <v>1767</v>
      </c>
      <c r="C1653" s="37" t="s">
        <v>4691</v>
      </c>
      <c r="D1653" s="37" t="s">
        <v>3968</v>
      </c>
      <c r="E1653" s="37" t="str">
        <f t="shared" si="75"/>
        <v/>
      </c>
      <c r="F1653" s="39" t="str">
        <f t="shared" si="76"/>
        <v>静岡県浜松市</v>
      </c>
      <c r="G1653" s="3">
        <v>1628</v>
      </c>
      <c r="H1653" s="37" t="s">
        <v>1819</v>
      </c>
      <c r="I1653" s="37" t="s">
        <v>945</v>
      </c>
      <c r="J1653" s="37" t="s">
        <v>380</v>
      </c>
      <c r="K1653" s="37" t="s">
        <v>946</v>
      </c>
      <c r="L1653" t="str">
        <f t="shared" si="77"/>
        <v>静岡県浜松市</v>
      </c>
    </row>
    <row r="1654" spans="1:12">
      <c r="A1654" s="42">
        <v>22</v>
      </c>
      <c r="B1654" s="37" t="s">
        <v>1767</v>
      </c>
      <c r="C1654" s="37" t="s">
        <v>4691</v>
      </c>
      <c r="D1654" s="37" t="s">
        <v>5272</v>
      </c>
      <c r="E1654" s="37" t="str">
        <f t="shared" si="75"/>
        <v/>
      </c>
      <c r="F1654" s="39" t="str">
        <f t="shared" si="76"/>
        <v>静岡県浜松市</v>
      </c>
      <c r="G1654" s="3">
        <v>1636</v>
      </c>
      <c r="H1654" s="37" t="s">
        <v>1826</v>
      </c>
      <c r="I1654" s="37" t="s">
        <v>849</v>
      </c>
      <c r="J1654" s="37" t="s">
        <v>740</v>
      </c>
      <c r="K1654" s="37" t="s">
        <v>378</v>
      </c>
      <c r="L1654" t="str">
        <f t="shared" si="77"/>
        <v>静岡県浜松市</v>
      </c>
    </row>
    <row r="1655" spans="1:12">
      <c r="A1655" s="42">
        <v>22</v>
      </c>
      <c r="B1655" s="37" t="s">
        <v>1767</v>
      </c>
      <c r="C1655" s="37" t="s">
        <v>4691</v>
      </c>
      <c r="D1655" s="37" t="s">
        <v>5273</v>
      </c>
      <c r="E1655" s="37" t="str">
        <f t="shared" si="75"/>
        <v/>
      </c>
      <c r="F1655" s="39" t="str">
        <f t="shared" si="76"/>
        <v>静岡県浜松市</v>
      </c>
      <c r="G1655" s="3">
        <v>1585</v>
      </c>
      <c r="H1655" s="37" t="s">
        <v>1783</v>
      </c>
      <c r="I1655" s="37" t="s">
        <v>945</v>
      </c>
      <c r="J1655" s="37" t="s">
        <v>380</v>
      </c>
      <c r="K1655" s="37" t="s">
        <v>384</v>
      </c>
      <c r="L1655" t="str">
        <f t="shared" si="77"/>
        <v>静岡県浜松市</v>
      </c>
    </row>
    <row r="1656" spans="1:12">
      <c r="A1656" s="42">
        <v>22</v>
      </c>
      <c r="B1656" s="37" t="s">
        <v>1767</v>
      </c>
      <c r="C1656" s="37" t="s">
        <v>4691</v>
      </c>
      <c r="D1656" s="37"/>
      <c r="E1656" s="37" t="str">
        <f t="shared" si="75"/>
        <v>浜松市</v>
      </c>
      <c r="F1656" s="39" t="str">
        <f t="shared" si="76"/>
        <v>静岡県浜松市</v>
      </c>
      <c r="G1656" s="3">
        <v>1570</v>
      </c>
      <c r="H1656" s="37" t="s">
        <v>1769</v>
      </c>
      <c r="I1656" s="37" t="s">
        <v>945</v>
      </c>
      <c r="J1656" s="37" t="s">
        <v>740</v>
      </c>
      <c r="K1656" s="37" t="s">
        <v>378</v>
      </c>
      <c r="L1656" t="str">
        <f t="shared" si="77"/>
        <v>静岡県浜松市</v>
      </c>
    </row>
    <row r="1657" spans="1:12">
      <c r="A1657" s="42">
        <v>22</v>
      </c>
      <c r="B1657" s="37" t="s">
        <v>1767</v>
      </c>
      <c r="C1657" s="37" t="s">
        <v>4691</v>
      </c>
      <c r="D1657" s="37" t="s">
        <v>5274</v>
      </c>
      <c r="E1657" s="37" t="str">
        <f t="shared" si="75"/>
        <v/>
      </c>
      <c r="F1657" s="39" t="str">
        <f t="shared" si="76"/>
        <v>静岡県浜松市</v>
      </c>
      <c r="G1657" s="3">
        <v>1586</v>
      </c>
      <c r="H1657" s="37" t="s">
        <v>1784</v>
      </c>
      <c r="I1657" s="37" t="s">
        <v>945</v>
      </c>
      <c r="J1657" s="37" t="s">
        <v>740</v>
      </c>
      <c r="K1657" s="37" t="s">
        <v>384</v>
      </c>
      <c r="L1657" t="str">
        <f t="shared" si="77"/>
        <v>静岡県浜松市</v>
      </c>
    </row>
    <row r="1658" spans="1:12">
      <c r="A1658" s="42">
        <v>22</v>
      </c>
      <c r="B1658" s="37" t="s">
        <v>1767</v>
      </c>
      <c r="C1658" s="37" t="s">
        <v>4691</v>
      </c>
      <c r="D1658" s="37" t="s">
        <v>5275</v>
      </c>
      <c r="E1658" s="37" t="str">
        <f t="shared" si="75"/>
        <v/>
      </c>
      <c r="F1658" s="39" t="str">
        <f t="shared" si="76"/>
        <v>静岡県浜松市</v>
      </c>
      <c r="G1658" s="3">
        <v>1637</v>
      </c>
      <c r="H1658" s="37" t="s">
        <v>1827</v>
      </c>
      <c r="I1658" s="37" t="s">
        <v>945</v>
      </c>
      <c r="J1658" s="37" t="s">
        <v>1547</v>
      </c>
      <c r="K1658" s="37" t="s">
        <v>384</v>
      </c>
      <c r="L1658" t="str">
        <f t="shared" si="77"/>
        <v>静岡県浜松市</v>
      </c>
    </row>
    <row r="1659" spans="1:12">
      <c r="A1659" s="42">
        <v>22</v>
      </c>
      <c r="B1659" s="37" t="s">
        <v>1767</v>
      </c>
      <c r="C1659" s="37" t="s">
        <v>4691</v>
      </c>
      <c r="D1659" s="37" t="s">
        <v>5276</v>
      </c>
      <c r="E1659" s="37" t="str">
        <f t="shared" si="75"/>
        <v/>
      </c>
      <c r="F1659" s="39" t="str">
        <f t="shared" si="76"/>
        <v>静岡県浜松市</v>
      </c>
      <c r="G1659" s="3">
        <v>1639</v>
      </c>
      <c r="H1659" s="37" t="s">
        <v>1829</v>
      </c>
      <c r="I1659" s="37" t="s">
        <v>945</v>
      </c>
      <c r="J1659" s="37" t="s">
        <v>1547</v>
      </c>
      <c r="K1659" s="37" t="s">
        <v>384</v>
      </c>
      <c r="L1659" t="str">
        <f t="shared" si="77"/>
        <v>静岡県浜松市</v>
      </c>
    </row>
    <row r="1660" spans="1:12">
      <c r="A1660" s="42">
        <v>22</v>
      </c>
      <c r="B1660" s="37" t="s">
        <v>1767</v>
      </c>
      <c r="C1660" s="37" t="s">
        <v>4691</v>
      </c>
      <c r="D1660" s="37" t="s">
        <v>5277</v>
      </c>
      <c r="E1660" s="37" t="str">
        <f t="shared" si="75"/>
        <v/>
      </c>
      <c r="F1660" s="39" t="str">
        <f t="shared" si="76"/>
        <v>静岡県浜松市</v>
      </c>
      <c r="G1660" s="3">
        <v>1634</v>
      </c>
      <c r="H1660" s="37" t="s">
        <v>1824</v>
      </c>
      <c r="I1660" s="37" t="s">
        <v>945</v>
      </c>
      <c r="J1660" s="37" t="s">
        <v>380</v>
      </c>
      <c r="K1660" s="37" t="s">
        <v>384</v>
      </c>
      <c r="L1660" t="str">
        <f t="shared" si="77"/>
        <v>静岡県浜松市</v>
      </c>
    </row>
    <row r="1661" spans="1:12">
      <c r="A1661" s="42">
        <v>22</v>
      </c>
      <c r="B1661" s="37" t="s">
        <v>1767</v>
      </c>
      <c r="C1661" s="37" t="s">
        <v>4697</v>
      </c>
      <c r="D1661" s="37" t="s">
        <v>5289</v>
      </c>
      <c r="E1661" s="37" t="str">
        <f t="shared" si="75"/>
        <v/>
      </c>
      <c r="F1661" s="39" t="str">
        <f t="shared" si="76"/>
        <v>静岡県富士宮市</v>
      </c>
      <c r="G1661" s="3">
        <v>1608</v>
      </c>
      <c r="H1661" s="37" t="s">
        <v>1803</v>
      </c>
      <c r="I1661" s="37" t="s">
        <v>945</v>
      </c>
      <c r="J1661" s="37" t="s">
        <v>380</v>
      </c>
      <c r="K1661" s="37" t="s">
        <v>946</v>
      </c>
      <c r="L1661" t="str">
        <f t="shared" si="77"/>
        <v>静岡県富士宮市</v>
      </c>
    </row>
    <row r="1662" spans="1:12">
      <c r="A1662" s="42">
        <v>22</v>
      </c>
      <c r="B1662" s="37" t="s">
        <v>1767</v>
      </c>
      <c r="C1662" s="37" t="s">
        <v>4697</v>
      </c>
      <c r="D1662" s="37" t="s">
        <v>4696</v>
      </c>
      <c r="E1662" s="37" t="str">
        <f t="shared" si="75"/>
        <v/>
      </c>
      <c r="F1662" s="39" t="str">
        <f t="shared" si="76"/>
        <v>静岡県富士宮市</v>
      </c>
      <c r="G1662" s="3">
        <v>1575</v>
      </c>
      <c r="H1662" s="37" t="s">
        <v>1774</v>
      </c>
      <c r="I1662" s="37" t="s">
        <v>945</v>
      </c>
      <c r="J1662" s="37" t="s">
        <v>380</v>
      </c>
      <c r="K1662" s="37" t="s">
        <v>946</v>
      </c>
      <c r="L1662" t="str">
        <f t="shared" si="77"/>
        <v>静岡県富士宮市</v>
      </c>
    </row>
    <row r="1663" spans="1:12">
      <c r="A1663" s="42">
        <v>22</v>
      </c>
      <c r="B1663" s="37" t="s">
        <v>1767</v>
      </c>
      <c r="C1663" s="37" t="s">
        <v>4698</v>
      </c>
      <c r="D1663" s="37"/>
      <c r="E1663" s="37" t="str">
        <f t="shared" si="75"/>
        <v>富士市</v>
      </c>
      <c r="F1663" s="39" t="str">
        <f t="shared" si="76"/>
        <v>静岡県富士市</v>
      </c>
      <c r="G1663" s="3">
        <v>1578</v>
      </c>
      <c r="H1663" s="37" t="s">
        <v>1777</v>
      </c>
      <c r="I1663" s="37" t="s">
        <v>945</v>
      </c>
      <c r="J1663" s="37" t="s">
        <v>380</v>
      </c>
      <c r="K1663" s="37" t="s">
        <v>946</v>
      </c>
      <c r="L1663" t="str">
        <f t="shared" si="77"/>
        <v>静岡県富士市</v>
      </c>
    </row>
    <row r="1664" spans="1:12">
      <c r="A1664" s="42">
        <v>22</v>
      </c>
      <c r="B1664" s="37" t="s">
        <v>1767</v>
      </c>
      <c r="C1664" s="37" t="s">
        <v>4698</v>
      </c>
      <c r="D1664" s="37" t="s">
        <v>4280</v>
      </c>
      <c r="E1664" s="37" t="str">
        <f t="shared" si="75"/>
        <v/>
      </c>
      <c r="F1664" s="39" t="str">
        <f t="shared" si="76"/>
        <v>静岡県富士市</v>
      </c>
      <c r="G1664" s="3">
        <v>1609</v>
      </c>
      <c r="H1664" s="37" t="s">
        <v>1804</v>
      </c>
      <c r="I1664" s="37" t="s">
        <v>945</v>
      </c>
      <c r="J1664" s="37" t="s">
        <v>380</v>
      </c>
      <c r="K1664" s="37" t="s">
        <v>384</v>
      </c>
      <c r="L1664" t="str">
        <f t="shared" si="77"/>
        <v>静岡県富士市</v>
      </c>
    </row>
    <row r="1665" spans="1:12">
      <c r="A1665" s="42">
        <v>22</v>
      </c>
      <c r="B1665" s="37" t="s">
        <v>1767</v>
      </c>
      <c r="C1665" s="37" t="s">
        <v>4729</v>
      </c>
      <c r="D1665" s="37" t="s">
        <v>3463</v>
      </c>
      <c r="E1665" s="37" t="str">
        <f t="shared" si="75"/>
        <v/>
      </c>
      <c r="F1665" s="39" t="str">
        <f t="shared" si="76"/>
        <v>静岡県牧之原市</v>
      </c>
      <c r="G1665" s="3">
        <v>1616</v>
      </c>
      <c r="H1665" s="37" t="s">
        <v>5693</v>
      </c>
      <c r="I1665" s="37" t="s">
        <v>945</v>
      </c>
      <c r="J1665" s="37" t="s">
        <v>740</v>
      </c>
      <c r="K1665" s="37" t="s">
        <v>384</v>
      </c>
      <c r="L1665" t="str">
        <f t="shared" si="77"/>
        <v>静岡県牧之原市</v>
      </c>
    </row>
    <row r="1666" spans="1:12">
      <c r="A1666" s="42">
        <v>22</v>
      </c>
      <c r="B1666" s="37" t="s">
        <v>1767</v>
      </c>
      <c r="C1666" s="37" t="s">
        <v>4729</v>
      </c>
      <c r="D1666" s="37" t="s">
        <v>5354</v>
      </c>
      <c r="E1666" s="37" t="str">
        <f t="shared" si="75"/>
        <v/>
      </c>
      <c r="F1666" s="39" t="str">
        <f t="shared" si="76"/>
        <v>静岡県牧之原市</v>
      </c>
      <c r="G1666" s="3">
        <v>1615</v>
      </c>
      <c r="H1666" s="37" t="s">
        <v>1808</v>
      </c>
      <c r="I1666" s="37" t="s">
        <v>945</v>
      </c>
      <c r="J1666" s="37" t="s">
        <v>740</v>
      </c>
      <c r="K1666" s="37" t="s">
        <v>384</v>
      </c>
      <c r="L1666" t="str">
        <f t="shared" si="77"/>
        <v>静岡県牧之原市</v>
      </c>
    </row>
    <row r="1667" spans="1:12">
      <c r="A1667" s="42">
        <v>23</v>
      </c>
      <c r="B1667" s="37" t="s">
        <v>1833</v>
      </c>
      <c r="C1667" s="37" t="s">
        <v>3152</v>
      </c>
      <c r="D1667" s="37" t="s">
        <v>3153</v>
      </c>
      <c r="E1667" s="37" t="str">
        <f t="shared" ref="E1667:E1730" si="78">IF(D1667="",C1667,"")</f>
        <v/>
      </c>
      <c r="F1667" s="39" t="str">
        <f t="shared" ref="F1667:F1730" si="79">B1667&amp;C1667</f>
        <v>愛知県あま市</v>
      </c>
      <c r="G1667" s="3">
        <v>1688</v>
      </c>
      <c r="H1667" s="37" t="s">
        <v>1874</v>
      </c>
      <c r="I1667" s="37" t="s">
        <v>945</v>
      </c>
      <c r="J1667" s="37" t="s">
        <v>740</v>
      </c>
      <c r="K1667" s="37" t="s">
        <v>384</v>
      </c>
      <c r="L1667" t="str">
        <f t="shared" ref="L1667:L1730" si="80">F1667</f>
        <v>愛知県あま市</v>
      </c>
    </row>
    <row r="1668" spans="1:12">
      <c r="A1668" s="42">
        <v>23</v>
      </c>
      <c r="B1668" s="37" t="s">
        <v>1833</v>
      </c>
      <c r="C1668" s="37" t="s">
        <v>3152</v>
      </c>
      <c r="D1668" s="37" t="s">
        <v>3154</v>
      </c>
      <c r="E1668" s="37" t="str">
        <f t="shared" si="78"/>
        <v/>
      </c>
      <c r="F1668" s="39" t="str">
        <f t="shared" si="79"/>
        <v>愛知県あま市</v>
      </c>
      <c r="G1668" s="3">
        <v>1690</v>
      </c>
      <c r="H1668" s="37" t="s">
        <v>1876</v>
      </c>
      <c r="I1668" s="37" t="s">
        <v>945</v>
      </c>
      <c r="J1668" s="37" t="s">
        <v>740</v>
      </c>
      <c r="K1668" s="37" t="s">
        <v>384</v>
      </c>
      <c r="L1668" t="str">
        <f t="shared" si="80"/>
        <v>愛知県あま市</v>
      </c>
    </row>
    <row r="1669" spans="1:12">
      <c r="A1669" s="42">
        <v>23</v>
      </c>
      <c r="B1669" s="37" t="s">
        <v>1833</v>
      </c>
      <c r="C1669" s="37" t="s">
        <v>3152</v>
      </c>
      <c r="D1669" s="37" t="s">
        <v>3155</v>
      </c>
      <c r="E1669" s="37" t="str">
        <f t="shared" si="78"/>
        <v/>
      </c>
      <c r="F1669" s="39" t="str">
        <f t="shared" si="79"/>
        <v>愛知県あま市</v>
      </c>
      <c r="G1669" s="3">
        <v>1689</v>
      </c>
      <c r="H1669" s="37" t="s">
        <v>1875</v>
      </c>
      <c r="I1669" s="37" t="s">
        <v>945</v>
      </c>
      <c r="J1669" s="37" t="s">
        <v>740</v>
      </c>
      <c r="K1669" s="37" t="s">
        <v>384</v>
      </c>
      <c r="L1669" t="str">
        <f t="shared" si="80"/>
        <v>愛知県あま市</v>
      </c>
    </row>
    <row r="1670" spans="1:12">
      <c r="A1670" s="42">
        <v>23</v>
      </c>
      <c r="B1670" s="37" t="s">
        <v>1833</v>
      </c>
      <c r="C1670" s="37" t="s">
        <v>3280</v>
      </c>
      <c r="D1670" s="37" t="s">
        <v>3282</v>
      </c>
      <c r="E1670" s="37" t="str">
        <f t="shared" si="78"/>
        <v/>
      </c>
      <c r="F1670" s="39" t="str">
        <f t="shared" si="79"/>
        <v>愛知県みよし市</v>
      </c>
      <c r="G1670" s="3">
        <v>1710</v>
      </c>
      <c r="H1670" s="37" t="s">
        <v>1893</v>
      </c>
      <c r="I1670" s="37" t="s">
        <v>945</v>
      </c>
      <c r="J1670" s="37" t="s">
        <v>740</v>
      </c>
      <c r="K1670" s="37" t="s">
        <v>946</v>
      </c>
      <c r="L1670" t="str">
        <f t="shared" si="80"/>
        <v>愛知県みよし市</v>
      </c>
    </row>
    <row r="1671" spans="1:12">
      <c r="A1671" s="42">
        <v>23</v>
      </c>
      <c r="B1671" s="37" t="s">
        <v>1833</v>
      </c>
      <c r="C1671" s="37" t="s">
        <v>1884</v>
      </c>
      <c r="D1671" s="37"/>
      <c r="E1671" s="37" t="str">
        <f t="shared" si="78"/>
        <v>阿久比町</v>
      </c>
      <c r="F1671" s="39" t="str">
        <f t="shared" si="79"/>
        <v>愛知県阿久比町</v>
      </c>
      <c r="G1671" s="3">
        <v>1700</v>
      </c>
      <c r="H1671" s="37" t="s">
        <v>1884</v>
      </c>
      <c r="I1671" s="37" t="s">
        <v>945</v>
      </c>
      <c r="J1671" s="37" t="s">
        <v>740</v>
      </c>
      <c r="K1671" s="37" t="s">
        <v>384</v>
      </c>
      <c r="L1671" t="str">
        <f t="shared" si="80"/>
        <v>愛知県阿久比町</v>
      </c>
    </row>
    <row r="1672" spans="1:12">
      <c r="A1672" s="42">
        <v>23</v>
      </c>
      <c r="B1672" s="37" t="s">
        <v>1833</v>
      </c>
      <c r="C1672" s="37" t="s">
        <v>3316</v>
      </c>
      <c r="D1672" s="37" t="s">
        <v>3317</v>
      </c>
      <c r="E1672" s="37" t="str">
        <f t="shared" si="78"/>
        <v/>
      </c>
      <c r="F1672" s="39" t="str">
        <f t="shared" si="79"/>
        <v>愛知県愛西市</v>
      </c>
      <c r="G1672" s="3">
        <v>1696</v>
      </c>
      <c r="H1672" s="37" t="s">
        <v>5526</v>
      </c>
      <c r="I1672" s="37" t="s">
        <v>945</v>
      </c>
      <c r="J1672" s="37" t="s">
        <v>740</v>
      </c>
      <c r="K1672" s="37" t="s">
        <v>384</v>
      </c>
      <c r="L1672" t="str">
        <f t="shared" si="80"/>
        <v>愛知県愛西市</v>
      </c>
    </row>
    <row r="1673" spans="1:12">
      <c r="A1673" s="42">
        <v>23</v>
      </c>
      <c r="B1673" s="37" t="s">
        <v>1833</v>
      </c>
      <c r="C1673" s="37" t="s">
        <v>3316</v>
      </c>
      <c r="D1673" s="37" t="s">
        <v>3318</v>
      </c>
      <c r="E1673" s="37" t="str">
        <f t="shared" si="78"/>
        <v/>
      </c>
      <c r="F1673" s="39" t="str">
        <f t="shared" si="79"/>
        <v>愛知県愛西市</v>
      </c>
      <c r="G1673" s="3">
        <v>1699</v>
      </c>
      <c r="H1673" s="37" t="s">
        <v>1883</v>
      </c>
      <c r="I1673" s="37" t="s">
        <v>945</v>
      </c>
      <c r="J1673" s="37" t="s">
        <v>740</v>
      </c>
      <c r="K1673" s="37" t="s">
        <v>384</v>
      </c>
      <c r="L1673" t="str">
        <f t="shared" si="80"/>
        <v>愛知県愛西市</v>
      </c>
    </row>
    <row r="1674" spans="1:12">
      <c r="A1674" s="42">
        <v>23</v>
      </c>
      <c r="B1674" s="37" t="s">
        <v>1833</v>
      </c>
      <c r="C1674" s="37" t="s">
        <v>3316</v>
      </c>
      <c r="D1674" s="37" t="s">
        <v>3319</v>
      </c>
      <c r="E1674" s="37" t="str">
        <f t="shared" si="78"/>
        <v/>
      </c>
      <c r="F1674" s="39" t="str">
        <f t="shared" si="79"/>
        <v>愛知県愛西市</v>
      </c>
      <c r="G1674" s="3">
        <v>1698</v>
      </c>
      <c r="H1674" s="37" t="s">
        <v>1882</v>
      </c>
      <c r="I1674" s="37" t="s">
        <v>945</v>
      </c>
      <c r="J1674" s="37" t="s">
        <v>740</v>
      </c>
      <c r="K1674" s="37" t="s">
        <v>384</v>
      </c>
      <c r="L1674" t="str">
        <f t="shared" si="80"/>
        <v>愛知県愛西市</v>
      </c>
    </row>
    <row r="1675" spans="1:12">
      <c r="A1675" s="42">
        <v>23</v>
      </c>
      <c r="B1675" s="37" t="s">
        <v>1833</v>
      </c>
      <c r="C1675" s="37" t="s">
        <v>3316</v>
      </c>
      <c r="D1675" s="37" t="s">
        <v>3320</v>
      </c>
      <c r="E1675" s="37" t="str">
        <f t="shared" si="78"/>
        <v/>
      </c>
      <c r="F1675" s="39" t="str">
        <f t="shared" si="79"/>
        <v>愛知県愛西市</v>
      </c>
      <c r="G1675" s="3">
        <v>1697</v>
      </c>
      <c r="H1675" s="37" t="s">
        <v>1881</v>
      </c>
      <c r="I1675" s="37" t="s">
        <v>945</v>
      </c>
      <c r="J1675" s="37" t="s">
        <v>740</v>
      </c>
      <c r="K1675" s="37" t="s">
        <v>384</v>
      </c>
      <c r="L1675" t="str">
        <f t="shared" si="80"/>
        <v>愛知県愛西市</v>
      </c>
    </row>
    <row r="1676" spans="1:12">
      <c r="A1676" s="42">
        <v>23</v>
      </c>
      <c r="B1676" s="37" t="s">
        <v>1833</v>
      </c>
      <c r="C1676" s="37" t="s">
        <v>1844</v>
      </c>
      <c r="D1676" s="37" t="s">
        <v>1844</v>
      </c>
      <c r="E1676" s="37" t="str">
        <f t="shared" si="78"/>
        <v/>
      </c>
      <c r="F1676" s="39" t="str">
        <f t="shared" si="79"/>
        <v>愛知県安城市</v>
      </c>
      <c r="G1676" s="3">
        <v>1655</v>
      </c>
      <c r="H1676" s="37" t="s">
        <v>1844</v>
      </c>
      <c r="I1676" s="37" t="s">
        <v>945</v>
      </c>
      <c r="J1676" s="37" t="s">
        <v>740</v>
      </c>
      <c r="K1676" s="37" t="s">
        <v>384</v>
      </c>
      <c r="L1676" t="str">
        <f t="shared" si="80"/>
        <v>愛知県安城市</v>
      </c>
    </row>
    <row r="1677" spans="1:12">
      <c r="A1677" s="42">
        <v>23</v>
      </c>
      <c r="B1677" s="37" t="s">
        <v>1833</v>
      </c>
      <c r="C1677" s="37" t="s">
        <v>3426</v>
      </c>
      <c r="D1677" s="37"/>
      <c r="E1677" s="37" t="str">
        <f t="shared" si="78"/>
        <v>一宮市</v>
      </c>
      <c r="F1677" s="39" t="str">
        <f t="shared" si="79"/>
        <v>愛知県一宮市</v>
      </c>
      <c r="G1677" s="3">
        <v>1646</v>
      </c>
      <c r="H1677" s="37" t="s">
        <v>5694</v>
      </c>
      <c r="I1677" s="37" t="s">
        <v>945</v>
      </c>
      <c r="J1677" s="37" t="s">
        <v>740</v>
      </c>
      <c r="K1677" s="37" t="s">
        <v>384</v>
      </c>
      <c r="L1677" t="str">
        <f t="shared" si="80"/>
        <v>愛知県一宮市</v>
      </c>
    </row>
    <row r="1678" spans="1:12">
      <c r="A1678" s="42">
        <v>23</v>
      </c>
      <c r="B1678" s="37" t="s">
        <v>1833</v>
      </c>
      <c r="C1678" s="37" t="s">
        <v>3426</v>
      </c>
      <c r="D1678" s="37" t="s">
        <v>3427</v>
      </c>
      <c r="E1678" s="37" t="str">
        <f t="shared" si="78"/>
        <v/>
      </c>
      <c r="F1678" s="39" t="str">
        <f t="shared" si="79"/>
        <v>愛知県一宮市</v>
      </c>
      <c r="G1678" s="3">
        <v>1661</v>
      </c>
      <c r="H1678" s="37" t="s">
        <v>1850</v>
      </c>
      <c r="I1678" s="37" t="s">
        <v>945</v>
      </c>
      <c r="J1678" s="37" t="s">
        <v>740</v>
      </c>
      <c r="K1678" s="37" t="s">
        <v>384</v>
      </c>
      <c r="L1678" t="str">
        <f t="shared" si="80"/>
        <v>愛知県一宮市</v>
      </c>
    </row>
    <row r="1679" spans="1:12">
      <c r="A1679" s="42">
        <v>23</v>
      </c>
      <c r="B1679" s="37" t="s">
        <v>1833</v>
      </c>
      <c r="C1679" s="37" t="s">
        <v>3426</v>
      </c>
      <c r="D1679" s="37" t="s">
        <v>3428</v>
      </c>
      <c r="E1679" s="37" t="str">
        <f t="shared" si="78"/>
        <v/>
      </c>
      <c r="F1679" s="39" t="str">
        <f t="shared" si="79"/>
        <v>愛知県一宮市</v>
      </c>
      <c r="G1679" s="3">
        <v>1685</v>
      </c>
      <c r="H1679" s="37" t="s">
        <v>1871</v>
      </c>
      <c r="I1679" s="37" t="s">
        <v>945</v>
      </c>
      <c r="J1679" s="37" t="s">
        <v>740</v>
      </c>
      <c r="K1679" s="37" t="s">
        <v>384</v>
      </c>
      <c r="L1679" t="str">
        <f t="shared" si="80"/>
        <v>愛知県一宮市</v>
      </c>
    </row>
    <row r="1680" spans="1:12">
      <c r="A1680" s="42">
        <v>23</v>
      </c>
      <c r="B1680" s="37" t="s">
        <v>1833</v>
      </c>
      <c r="C1680" s="37" t="s">
        <v>3434</v>
      </c>
      <c r="D1680" s="37"/>
      <c r="E1680" s="37" t="str">
        <f t="shared" si="78"/>
        <v>稲沢市</v>
      </c>
      <c r="F1680" s="39" t="str">
        <f t="shared" si="79"/>
        <v>愛知県稲沢市</v>
      </c>
      <c r="G1680" s="3">
        <v>1663</v>
      </c>
      <c r="H1680" s="37" t="s">
        <v>5695</v>
      </c>
      <c r="I1680" s="37" t="s">
        <v>945</v>
      </c>
      <c r="J1680" s="37" t="s">
        <v>740</v>
      </c>
      <c r="K1680" s="37" t="s">
        <v>384</v>
      </c>
      <c r="L1680" t="str">
        <f t="shared" si="80"/>
        <v>愛知県稲沢市</v>
      </c>
    </row>
    <row r="1681" spans="1:12">
      <c r="A1681" s="42">
        <v>23</v>
      </c>
      <c r="B1681" s="37" t="s">
        <v>1833</v>
      </c>
      <c r="C1681" s="37" t="s">
        <v>3434</v>
      </c>
      <c r="D1681" s="37" t="s">
        <v>3435</v>
      </c>
      <c r="E1681" s="37" t="str">
        <f t="shared" si="78"/>
        <v/>
      </c>
      <c r="F1681" s="39" t="str">
        <f t="shared" si="79"/>
        <v>愛知県稲沢市</v>
      </c>
      <c r="G1681" s="3">
        <v>1686</v>
      </c>
      <c r="H1681" s="37" t="s">
        <v>1872</v>
      </c>
      <c r="I1681" s="37" t="s">
        <v>945</v>
      </c>
      <c r="J1681" s="37" t="s">
        <v>740</v>
      </c>
      <c r="K1681" s="37" t="s">
        <v>384</v>
      </c>
      <c r="L1681" t="str">
        <f t="shared" si="80"/>
        <v>愛知県稲沢市</v>
      </c>
    </row>
    <row r="1682" spans="1:12">
      <c r="A1682" s="42">
        <v>23</v>
      </c>
      <c r="B1682" s="37" t="s">
        <v>1833</v>
      </c>
      <c r="C1682" s="37" t="s">
        <v>3434</v>
      </c>
      <c r="D1682" s="37" t="s">
        <v>3436</v>
      </c>
      <c r="E1682" s="37" t="str">
        <f t="shared" si="78"/>
        <v/>
      </c>
      <c r="F1682" s="39" t="str">
        <f t="shared" si="79"/>
        <v>愛知県稲沢市</v>
      </c>
      <c r="G1682" s="3">
        <v>1687</v>
      </c>
      <c r="H1682" s="37" t="s">
        <v>1873</v>
      </c>
      <c r="I1682" s="37" t="s">
        <v>945</v>
      </c>
      <c r="J1682" s="37" t="s">
        <v>740</v>
      </c>
      <c r="K1682" s="37" t="s">
        <v>384</v>
      </c>
      <c r="L1682" t="str">
        <f t="shared" si="80"/>
        <v>愛知県稲沢市</v>
      </c>
    </row>
    <row r="1683" spans="1:12">
      <c r="A1683" s="42">
        <v>23</v>
      </c>
      <c r="B1683" s="37" t="s">
        <v>1833</v>
      </c>
      <c r="C1683" s="37" t="s">
        <v>3546</v>
      </c>
      <c r="D1683" s="37"/>
      <c r="E1683" s="37" t="str">
        <f t="shared" si="78"/>
        <v>岡崎市</v>
      </c>
      <c r="F1683" s="39" t="str">
        <f t="shared" si="79"/>
        <v>愛知県岡崎市</v>
      </c>
      <c r="G1683" s="3">
        <v>1645</v>
      </c>
      <c r="H1683" s="37" t="s">
        <v>5696</v>
      </c>
      <c r="I1683" s="37" t="s">
        <v>945</v>
      </c>
      <c r="J1683" s="37" t="s">
        <v>740</v>
      </c>
      <c r="K1683" s="37" t="s">
        <v>946</v>
      </c>
      <c r="L1683" t="str">
        <f t="shared" si="80"/>
        <v>愛知県岡崎市</v>
      </c>
    </row>
    <row r="1684" spans="1:12">
      <c r="A1684" s="42">
        <v>23</v>
      </c>
      <c r="B1684" s="37" t="s">
        <v>1833</v>
      </c>
      <c r="C1684" s="37" t="s">
        <v>3546</v>
      </c>
      <c r="D1684" s="37" t="s">
        <v>3547</v>
      </c>
      <c r="E1684" s="37" t="str">
        <f t="shared" si="78"/>
        <v/>
      </c>
      <c r="F1684" s="39" t="str">
        <f t="shared" si="79"/>
        <v>愛知県岡崎市</v>
      </c>
      <c r="G1684" s="3">
        <v>1709</v>
      </c>
      <c r="H1684" s="37" t="s">
        <v>1892</v>
      </c>
      <c r="I1684" s="37" t="s">
        <v>945</v>
      </c>
      <c r="J1684" s="37" t="s">
        <v>740</v>
      </c>
      <c r="K1684" s="37" t="s">
        <v>946</v>
      </c>
      <c r="L1684" t="str">
        <f t="shared" si="80"/>
        <v>愛知県岡崎市</v>
      </c>
    </row>
    <row r="1685" spans="1:12">
      <c r="A1685" s="42">
        <v>23</v>
      </c>
      <c r="B1685" s="37" t="s">
        <v>1833</v>
      </c>
      <c r="C1685" s="37" t="s">
        <v>1878</v>
      </c>
      <c r="D1685" s="37" t="s">
        <v>1878</v>
      </c>
      <c r="E1685" s="37" t="str">
        <f t="shared" si="78"/>
        <v/>
      </c>
      <c r="F1685" s="39" t="str">
        <f t="shared" si="79"/>
        <v>愛知県蟹江町</v>
      </c>
      <c r="G1685" s="3">
        <v>1692</v>
      </c>
      <c r="H1685" s="37" t="s">
        <v>1878</v>
      </c>
      <c r="I1685" s="37" t="s">
        <v>945</v>
      </c>
      <c r="J1685" s="37" t="s">
        <v>740</v>
      </c>
      <c r="K1685" s="37" t="s">
        <v>384</v>
      </c>
      <c r="L1685" t="str">
        <f t="shared" si="80"/>
        <v>愛知県蟹江町</v>
      </c>
    </row>
    <row r="1686" spans="1:12">
      <c r="A1686" s="42">
        <v>23</v>
      </c>
      <c r="B1686" s="37" t="s">
        <v>1833</v>
      </c>
      <c r="C1686" s="37" t="s">
        <v>1846</v>
      </c>
      <c r="D1686" s="37" t="s">
        <v>1846</v>
      </c>
      <c r="E1686" s="37" t="str">
        <f t="shared" si="78"/>
        <v/>
      </c>
      <c r="F1686" s="39" t="str">
        <f t="shared" si="79"/>
        <v>愛知県蒲郡市</v>
      </c>
      <c r="G1686" s="3">
        <v>1657</v>
      </c>
      <c r="H1686" s="37" t="s">
        <v>1846</v>
      </c>
      <c r="I1686" s="37" t="s">
        <v>945</v>
      </c>
      <c r="J1686" s="37" t="s">
        <v>740</v>
      </c>
      <c r="K1686" s="37" t="s">
        <v>378</v>
      </c>
      <c r="L1686" t="str">
        <f t="shared" si="80"/>
        <v>愛知県蒲郡市</v>
      </c>
    </row>
    <row r="1687" spans="1:12">
      <c r="A1687" s="42">
        <v>23</v>
      </c>
      <c r="B1687" s="37" t="s">
        <v>1833</v>
      </c>
      <c r="C1687" s="37" t="s">
        <v>1842</v>
      </c>
      <c r="D1687" s="37" t="s">
        <v>1842</v>
      </c>
      <c r="E1687" s="37" t="str">
        <f t="shared" si="78"/>
        <v/>
      </c>
      <c r="F1687" s="39" t="str">
        <f t="shared" si="79"/>
        <v>愛知県刈谷市</v>
      </c>
      <c r="G1687" s="3">
        <v>1653</v>
      </c>
      <c r="H1687" s="37" t="s">
        <v>1842</v>
      </c>
      <c r="I1687" s="37" t="s">
        <v>945</v>
      </c>
      <c r="J1687" s="37" t="s">
        <v>740</v>
      </c>
      <c r="K1687" s="37" t="s">
        <v>384</v>
      </c>
      <c r="L1687" t="str">
        <f t="shared" si="80"/>
        <v>愛知県刈谷市</v>
      </c>
    </row>
    <row r="1688" spans="1:12">
      <c r="A1688" s="42">
        <v>23</v>
      </c>
      <c r="B1688" s="37" t="s">
        <v>1833</v>
      </c>
      <c r="C1688" s="37" t="s">
        <v>1859</v>
      </c>
      <c r="D1688" s="37" t="s">
        <v>1859</v>
      </c>
      <c r="E1688" s="37" t="str">
        <f t="shared" si="78"/>
        <v/>
      </c>
      <c r="F1688" s="39" t="str">
        <f t="shared" si="79"/>
        <v>愛知県岩倉市</v>
      </c>
      <c r="G1688" s="3">
        <v>1671</v>
      </c>
      <c r="H1688" s="37" t="s">
        <v>1859</v>
      </c>
      <c r="I1688" s="37" t="s">
        <v>945</v>
      </c>
      <c r="J1688" s="37" t="s">
        <v>740</v>
      </c>
      <c r="K1688" s="37" t="s">
        <v>384</v>
      </c>
      <c r="L1688" t="str">
        <f t="shared" si="80"/>
        <v>愛知県岩倉市</v>
      </c>
    </row>
    <row r="1689" spans="1:12">
      <c r="A1689" s="42">
        <v>23</v>
      </c>
      <c r="B1689" s="37" t="s">
        <v>1833</v>
      </c>
      <c r="C1689" s="37" t="s">
        <v>1847</v>
      </c>
      <c r="D1689" s="37" t="s">
        <v>1847</v>
      </c>
      <c r="E1689" s="37" t="str">
        <f t="shared" si="78"/>
        <v/>
      </c>
      <c r="F1689" s="39" t="str">
        <f t="shared" si="79"/>
        <v>愛知県犬山市</v>
      </c>
      <c r="G1689" s="3">
        <v>1658</v>
      </c>
      <c r="H1689" s="37" t="s">
        <v>1847</v>
      </c>
      <c r="I1689" s="37" t="s">
        <v>945</v>
      </c>
      <c r="J1689" s="37" t="s">
        <v>740</v>
      </c>
      <c r="K1689" s="37" t="s">
        <v>946</v>
      </c>
      <c r="L1689" t="str">
        <f t="shared" si="80"/>
        <v>愛知県犬山市</v>
      </c>
    </row>
    <row r="1690" spans="1:12">
      <c r="A1690" s="42">
        <v>23</v>
      </c>
      <c r="B1690" s="37" t="s">
        <v>1833</v>
      </c>
      <c r="C1690" s="37" t="s">
        <v>1891</v>
      </c>
      <c r="D1690" s="37" t="s">
        <v>1891</v>
      </c>
      <c r="E1690" s="37" t="str">
        <f t="shared" si="78"/>
        <v/>
      </c>
      <c r="F1690" s="39" t="str">
        <f t="shared" si="79"/>
        <v>愛知県幸田町</v>
      </c>
      <c r="G1690" s="3">
        <v>1708</v>
      </c>
      <c r="H1690" s="37" t="s">
        <v>1891</v>
      </c>
      <c r="I1690" s="37" t="s">
        <v>945</v>
      </c>
      <c r="J1690" s="37" t="s">
        <v>740</v>
      </c>
      <c r="K1690" s="37" t="s">
        <v>384</v>
      </c>
      <c r="L1690" t="str">
        <f t="shared" si="80"/>
        <v>愛知県幸田町</v>
      </c>
    </row>
    <row r="1691" spans="1:12">
      <c r="A1691" s="42">
        <v>23</v>
      </c>
      <c r="B1691" s="37" t="s">
        <v>1833</v>
      </c>
      <c r="C1691" s="37" t="s">
        <v>1849</v>
      </c>
      <c r="D1691" s="37" t="s">
        <v>1849</v>
      </c>
      <c r="E1691" s="37" t="str">
        <f t="shared" si="78"/>
        <v/>
      </c>
      <c r="F1691" s="39" t="str">
        <f t="shared" si="79"/>
        <v>愛知県江南市</v>
      </c>
      <c r="G1691" s="3">
        <v>1660</v>
      </c>
      <c r="H1691" s="37" t="s">
        <v>1849</v>
      </c>
      <c r="I1691" s="37" t="s">
        <v>945</v>
      </c>
      <c r="J1691" s="37" t="s">
        <v>740</v>
      </c>
      <c r="K1691" s="37" t="s">
        <v>384</v>
      </c>
      <c r="L1691" t="str">
        <f t="shared" si="80"/>
        <v>愛知県江南市</v>
      </c>
    </row>
    <row r="1692" spans="1:12">
      <c r="A1692" s="42">
        <v>23</v>
      </c>
      <c r="B1692" s="37" t="s">
        <v>1833</v>
      </c>
      <c r="C1692" s="37" t="s">
        <v>1858</v>
      </c>
      <c r="D1692" s="37" t="s">
        <v>1858</v>
      </c>
      <c r="E1692" s="37" t="str">
        <f t="shared" si="78"/>
        <v/>
      </c>
      <c r="F1692" s="39" t="str">
        <f t="shared" si="79"/>
        <v>愛知県高浜市</v>
      </c>
      <c r="G1692" s="3">
        <v>1670</v>
      </c>
      <c r="H1692" s="37" t="s">
        <v>1858</v>
      </c>
      <c r="I1692" s="37" t="s">
        <v>945</v>
      </c>
      <c r="J1692" s="37" t="s">
        <v>740</v>
      </c>
      <c r="K1692" s="37" t="s">
        <v>384</v>
      </c>
      <c r="L1692" t="str">
        <f t="shared" si="80"/>
        <v>愛知県高浜市</v>
      </c>
    </row>
    <row r="1693" spans="1:12">
      <c r="A1693" s="42">
        <v>23</v>
      </c>
      <c r="B1693" s="37" t="s">
        <v>1833</v>
      </c>
      <c r="C1693" s="37" t="s">
        <v>1838</v>
      </c>
      <c r="D1693" s="37"/>
      <c r="E1693" s="37" t="str">
        <f t="shared" si="78"/>
        <v>春日井市</v>
      </c>
      <c r="F1693" s="39" t="str">
        <f t="shared" si="79"/>
        <v>愛知県春日井市</v>
      </c>
      <c r="G1693" s="3">
        <v>1649</v>
      </c>
      <c r="H1693" s="37" t="s">
        <v>1838</v>
      </c>
      <c r="I1693" s="37" t="s">
        <v>945</v>
      </c>
      <c r="J1693" s="37" t="s">
        <v>740</v>
      </c>
      <c r="K1693" s="37" t="s">
        <v>946</v>
      </c>
      <c r="L1693" t="str">
        <f t="shared" si="80"/>
        <v>愛知県春日井市</v>
      </c>
    </row>
    <row r="1694" spans="1:12">
      <c r="A1694" s="42">
        <v>23</v>
      </c>
      <c r="B1694" s="37" t="s">
        <v>1833</v>
      </c>
      <c r="C1694" s="37" t="s">
        <v>1851</v>
      </c>
      <c r="D1694" s="37" t="s">
        <v>1851</v>
      </c>
      <c r="E1694" s="37" t="str">
        <f t="shared" si="78"/>
        <v/>
      </c>
      <c r="F1694" s="39" t="str">
        <f t="shared" si="79"/>
        <v>愛知県小牧市</v>
      </c>
      <c r="G1694" s="3">
        <v>1662</v>
      </c>
      <c r="H1694" s="37" t="s">
        <v>1851</v>
      </c>
      <c r="I1694" s="37" t="s">
        <v>945</v>
      </c>
      <c r="J1694" s="37" t="s">
        <v>740</v>
      </c>
      <c r="K1694" s="37" t="s">
        <v>384</v>
      </c>
      <c r="L1694" t="str">
        <f t="shared" si="80"/>
        <v>愛知県小牧市</v>
      </c>
    </row>
    <row r="1695" spans="1:12">
      <c r="A1695" s="42">
        <v>23</v>
      </c>
      <c r="B1695" s="37" t="s">
        <v>1833</v>
      </c>
      <c r="C1695" s="37" t="s">
        <v>1848</v>
      </c>
      <c r="D1695" s="37" t="s">
        <v>1848</v>
      </c>
      <c r="E1695" s="37" t="str">
        <f t="shared" si="78"/>
        <v/>
      </c>
      <c r="F1695" s="39" t="str">
        <f t="shared" si="79"/>
        <v>愛知県常滑市</v>
      </c>
      <c r="G1695" s="3">
        <v>1659</v>
      </c>
      <c r="H1695" s="37" t="s">
        <v>1848</v>
      </c>
      <c r="I1695" s="37" t="s">
        <v>945</v>
      </c>
      <c r="J1695" s="37" t="s">
        <v>740</v>
      </c>
      <c r="K1695" s="37" t="s">
        <v>384</v>
      </c>
      <c r="L1695" t="str">
        <f t="shared" si="80"/>
        <v>愛知県常滑市</v>
      </c>
    </row>
    <row r="1696" spans="1:12">
      <c r="A1696" s="42">
        <v>23</v>
      </c>
      <c r="B1696" s="37" t="s">
        <v>1833</v>
      </c>
      <c r="C1696" s="37" t="s">
        <v>4418</v>
      </c>
      <c r="D1696" s="37" t="s">
        <v>4419</v>
      </c>
      <c r="E1696" s="37" t="str">
        <f t="shared" si="78"/>
        <v/>
      </c>
      <c r="F1696" s="39" t="str">
        <f t="shared" si="79"/>
        <v>愛知県新城市</v>
      </c>
      <c r="G1696" s="3">
        <v>1723</v>
      </c>
      <c r="H1696" s="37" t="s">
        <v>5697</v>
      </c>
      <c r="I1696" s="37" t="s">
        <v>945</v>
      </c>
      <c r="J1696" s="37" t="s">
        <v>380</v>
      </c>
      <c r="K1696" s="37" t="s">
        <v>946</v>
      </c>
      <c r="L1696" t="str">
        <f t="shared" si="80"/>
        <v>愛知県新城市</v>
      </c>
    </row>
    <row r="1697" spans="1:12">
      <c r="A1697" s="42">
        <v>23</v>
      </c>
      <c r="B1697" s="37" t="s">
        <v>1833</v>
      </c>
      <c r="C1697" s="37" t="s">
        <v>4418</v>
      </c>
      <c r="D1697" s="37"/>
      <c r="E1697" s="37" t="str">
        <f t="shared" si="78"/>
        <v>新城市</v>
      </c>
      <c r="F1697" s="39" t="str">
        <f t="shared" si="79"/>
        <v>愛知県新城市</v>
      </c>
      <c r="G1697" s="3">
        <v>1664</v>
      </c>
      <c r="H1697" s="37" t="s">
        <v>1852</v>
      </c>
      <c r="I1697" s="37" t="s">
        <v>945</v>
      </c>
      <c r="J1697" s="37" t="s">
        <v>740</v>
      </c>
      <c r="K1697" s="37" t="s">
        <v>946</v>
      </c>
      <c r="L1697" t="str">
        <f t="shared" si="80"/>
        <v>愛知県新城市</v>
      </c>
    </row>
    <row r="1698" spans="1:12">
      <c r="A1698" s="42">
        <v>23</v>
      </c>
      <c r="B1698" s="37" t="s">
        <v>1833</v>
      </c>
      <c r="C1698" s="37" t="s">
        <v>4418</v>
      </c>
      <c r="D1698" s="37" t="s">
        <v>4420</v>
      </c>
      <c r="E1698" s="37" t="str">
        <f t="shared" si="78"/>
        <v/>
      </c>
      <c r="F1698" s="39" t="str">
        <f t="shared" si="79"/>
        <v>愛知県新城市</v>
      </c>
      <c r="G1698" s="3">
        <v>1722</v>
      </c>
      <c r="H1698" s="37" t="s">
        <v>1902</v>
      </c>
      <c r="I1698" s="37" t="s">
        <v>945</v>
      </c>
      <c r="J1698" s="37" t="s">
        <v>380</v>
      </c>
      <c r="K1698" s="37" t="s">
        <v>946</v>
      </c>
      <c r="L1698" t="str">
        <f t="shared" si="80"/>
        <v>愛知県新城市</v>
      </c>
    </row>
    <row r="1699" spans="1:12">
      <c r="A1699" s="42">
        <v>23</v>
      </c>
      <c r="B1699" s="37" t="s">
        <v>1833</v>
      </c>
      <c r="C1699" s="37" t="s">
        <v>1836</v>
      </c>
      <c r="D1699" s="37" t="s">
        <v>1836</v>
      </c>
      <c r="E1699" s="37" t="str">
        <f t="shared" si="78"/>
        <v/>
      </c>
      <c r="F1699" s="39" t="str">
        <f t="shared" si="79"/>
        <v>愛知県瀬戸市</v>
      </c>
      <c r="G1699" s="3">
        <v>1647</v>
      </c>
      <c r="H1699" s="37" t="s">
        <v>1836</v>
      </c>
      <c r="I1699" s="37" t="s">
        <v>945</v>
      </c>
      <c r="J1699" s="37" t="s">
        <v>740</v>
      </c>
      <c r="K1699" s="37" t="s">
        <v>946</v>
      </c>
      <c r="L1699" t="str">
        <f t="shared" si="80"/>
        <v>愛知県瀬戸市</v>
      </c>
    </row>
    <row r="1700" spans="1:12">
      <c r="A1700" s="42">
        <v>23</v>
      </c>
      <c r="B1700" s="37" t="s">
        <v>1833</v>
      </c>
      <c r="C1700" s="37" t="s">
        <v>4483</v>
      </c>
      <c r="D1700" s="37" t="s">
        <v>4484</v>
      </c>
      <c r="E1700" s="37" t="str">
        <f t="shared" si="78"/>
        <v/>
      </c>
      <c r="F1700" s="39" t="str">
        <f t="shared" si="79"/>
        <v>愛知県清須市</v>
      </c>
      <c r="G1700" s="3">
        <v>1680</v>
      </c>
      <c r="H1700" s="37" t="s">
        <v>5698</v>
      </c>
      <c r="I1700" s="37" t="s">
        <v>945</v>
      </c>
      <c r="J1700" s="37" t="s">
        <v>740</v>
      </c>
      <c r="K1700" s="37" t="s">
        <v>384</v>
      </c>
      <c r="L1700" t="str">
        <f t="shared" si="80"/>
        <v>愛知県清須市</v>
      </c>
    </row>
    <row r="1701" spans="1:12">
      <c r="A1701" s="42">
        <v>23</v>
      </c>
      <c r="B1701" s="37" t="s">
        <v>1833</v>
      </c>
      <c r="C1701" s="37" t="s">
        <v>4483</v>
      </c>
      <c r="D1701" s="37" t="s">
        <v>4485</v>
      </c>
      <c r="E1701" s="37" t="str">
        <f t="shared" si="78"/>
        <v/>
      </c>
      <c r="F1701" s="39" t="str">
        <f t="shared" si="79"/>
        <v>愛知県清須市</v>
      </c>
      <c r="G1701" s="3">
        <v>1682</v>
      </c>
      <c r="H1701" s="37" t="s">
        <v>1868</v>
      </c>
      <c r="I1701" s="37" t="s">
        <v>945</v>
      </c>
      <c r="J1701" s="37" t="s">
        <v>740</v>
      </c>
      <c r="K1701" s="37" t="s">
        <v>384</v>
      </c>
      <c r="L1701" t="str">
        <f t="shared" si="80"/>
        <v>愛知県清須市</v>
      </c>
    </row>
    <row r="1702" spans="1:12">
      <c r="A1702" s="42">
        <v>23</v>
      </c>
      <c r="B1702" s="37" t="s">
        <v>1833</v>
      </c>
      <c r="C1702" s="37" t="s">
        <v>4483</v>
      </c>
      <c r="D1702" s="37" t="s">
        <v>4486</v>
      </c>
      <c r="E1702" s="37" t="str">
        <f t="shared" si="78"/>
        <v/>
      </c>
      <c r="F1702" s="39" t="str">
        <f t="shared" si="79"/>
        <v>愛知県清須市</v>
      </c>
      <c r="G1702" s="3">
        <v>1681</v>
      </c>
      <c r="H1702" s="37" t="s">
        <v>1867</v>
      </c>
      <c r="I1702" s="37" t="s">
        <v>945</v>
      </c>
      <c r="J1702" s="37" t="s">
        <v>740</v>
      </c>
      <c r="K1702" s="37" t="s">
        <v>384</v>
      </c>
      <c r="L1702" t="str">
        <f t="shared" si="80"/>
        <v>愛知県清須市</v>
      </c>
    </row>
    <row r="1703" spans="1:12">
      <c r="A1703" s="42">
        <v>23</v>
      </c>
      <c r="B1703" s="37" t="s">
        <v>1833</v>
      </c>
      <c r="C1703" s="37" t="s">
        <v>4483</v>
      </c>
      <c r="D1703" s="37" t="s">
        <v>4487</v>
      </c>
      <c r="E1703" s="37" t="str">
        <f t="shared" si="78"/>
        <v/>
      </c>
      <c r="F1703" s="39" t="str">
        <f t="shared" si="79"/>
        <v>愛知県清須市</v>
      </c>
      <c r="G1703" s="3">
        <v>1676</v>
      </c>
      <c r="H1703" s="37" t="s">
        <v>1864</v>
      </c>
      <c r="I1703" s="37" t="s">
        <v>945</v>
      </c>
      <c r="J1703" s="37" t="s">
        <v>740</v>
      </c>
      <c r="K1703" s="37" t="s">
        <v>384</v>
      </c>
      <c r="L1703" t="str">
        <f t="shared" si="80"/>
        <v>愛知県清須市</v>
      </c>
    </row>
    <row r="1704" spans="1:12">
      <c r="A1704" s="42">
        <v>23</v>
      </c>
      <c r="B1704" s="37" t="s">
        <v>1833</v>
      </c>
      <c r="C1704" s="37" t="s">
        <v>4500</v>
      </c>
      <c r="D1704" s="37" t="s">
        <v>4760</v>
      </c>
      <c r="E1704" s="37" t="str">
        <f t="shared" si="78"/>
        <v/>
      </c>
      <c r="F1704" s="39" t="str">
        <f t="shared" si="79"/>
        <v>愛知県西尾市</v>
      </c>
      <c r="G1704" s="3">
        <v>1705</v>
      </c>
      <c r="H1704" s="37" t="s">
        <v>1888</v>
      </c>
      <c r="I1704" s="37" t="s">
        <v>945</v>
      </c>
      <c r="J1704" s="37" t="s">
        <v>740</v>
      </c>
      <c r="K1704" s="37" t="s">
        <v>413</v>
      </c>
      <c r="L1704" t="str">
        <f t="shared" si="80"/>
        <v>愛知県西尾市</v>
      </c>
    </row>
    <row r="1705" spans="1:12">
      <c r="A1705" s="42">
        <v>23</v>
      </c>
      <c r="B1705" s="37" t="s">
        <v>1833</v>
      </c>
      <c r="C1705" s="37" t="s">
        <v>4500</v>
      </c>
      <c r="D1705" s="37" t="s">
        <v>4761</v>
      </c>
      <c r="E1705" s="37" t="str">
        <f t="shared" si="78"/>
        <v/>
      </c>
      <c r="F1705" s="39" t="str">
        <f t="shared" si="79"/>
        <v>愛知県西尾市</v>
      </c>
      <c r="G1705" s="3">
        <v>1706</v>
      </c>
      <c r="H1705" s="37" t="s">
        <v>1889</v>
      </c>
      <c r="I1705" s="37" t="s">
        <v>945</v>
      </c>
      <c r="J1705" s="37" t="s">
        <v>740</v>
      </c>
      <c r="K1705" s="37" t="s">
        <v>384</v>
      </c>
      <c r="L1705" t="str">
        <f t="shared" si="80"/>
        <v>愛知県西尾市</v>
      </c>
    </row>
    <row r="1706" spans="1:12">
      <c r="A1706" s="42">
        <v>23</v>
      </c>
      <c r="B1706" s="37" t="s">
        <v>1833</v>
      </c>
      <c r="C1706" s="37" t="s">
        <v>4500</v>
      </c>
      <c r="D1706" s="37"/>
      <c r="E1706" s="37" t="str">
        <f t="shared" si="78"/>
        <v>西尾市</v>
      </c>
      <c r="F1706" s="39" t="str">
        <f t="shared" si="79"/>
        <v>愛知県西尾市</v>
      </c>
      <c r="G1706" s="3">
        <v>1656</v>
      </c>
      <c r="H1706" s="37" t="s">
        <v>1845</v>
      </c>
      <c r="I1706" s="37" t="s">
        <v>945</v>
      </c>
      <c r="J1706" s="37" t="s">
        <v>740</v>
      </c>
      <c r="K1706" s="37" t="s">
        <v>384</v>
      </c>
      <c r="L1706" t="str">
        <f t="shared" si="80"/>
        <v>愛知県西尾市</v>
      </c>
    </row>
    <row r="1707" spans="1:12">
      <c r="A1707" s="42">
        <v>23</v>
      </c>
      <c r="B1707" s="37" t="s">
        <v>1833</v>
      </c>
      <c r="C1707" s="37" t="s">
        <v>4500</v>
      </c>
      <c r="D1707" s="37" t="s">
        <v>4762</v>
      </c>
      <c r="E1707" s="37" t="str">
        <f t="shared" si="78"/>
        <v/>
      </c>
      <c r="F1707" s="39" t="str">
        <f t="shared" si="79"/>
        <v>愛知県西尾市</v>
      </c>
      <c r="G1707" s="3">
        <v>1707</v>
      </c>
      <c r="H1707" s="37" t="s">
        <v>1890</v>
      </c>
      <c r="I1707" s="37" t="s">
        <v>945</v>
      </c>
      <c r="J1707" s="37" t="s">
        <v>740</v>
      </c>
      <c r="K1707" s="37" t="s">
        <v>384</v>
      </c>
      <c r="L1707" t="str">
        <f t="shared" si="80"/>
        <v>愛知県西尾市</v>
      </c>
    </row>
    <row r="1708" spans="1:12">
      <c r="A1708" s="42">
        <v>23</v>
      </c>
      <c r="B1708" s="37" t="s">
        <v>1833</v>
      </c>
      <c r="C1708" s="37" t="s">
        <v>4510</v>
      </c>
      <c r="D1708" s="37"/>
      <c r="E1708" s="37" t="str">
        <f t="shared" si="78"/>
        <v>設楽町</v>
      </c>
      <c r="F1708" s="39" t="str">
        <f t="shared" si="79"/>
        <v>愛知県設楽町</v>
      </c>
      <c r="G1708" s="3">
        <v>1716</v>
      </c>
      <c r="H1708" s="37" t="s">
        <v>5699</v>
      </c>
      <c r="I1708" s="37" t="s">
        <v>849</v>
      </c>
      <c r="J1708" s="37" t="s">
        <v>380</v>
      </c>
      <c r="K1708" s="37" t="s">
        <v>378</v>
      </c>
      <c r="L1708" t="str">
        <f t="shared" si="80"/>
        <v>愛知県設楽町</v>
      </c>
    </row>
    <row r="1709" spans="1:12">
      <c r="A1709" s="42">
        <v>23</v>
      </c>
      <c r="B1709" s="37" t="s">
        <v>1833</v>
      </c>
      <c r="C1709" s="37" t="s">
        <v>4510</v>
      </c>
      <c r="D1709" s="37" t="s">
        <v>4784</v>
      </c>
      <c r="E1709" s="37" t="str">
        <f t="shared" si="78"/>
        <v/>
      </c>
      <c r="F1709" s="39" t="str">
        <f t="shared" si="79"/>
        <v>愛知県設楽町</v>
      </c>
      <c r="G1709" s="3">
        <v>1720</v>
      </c>
      <c r="H1709" s="37" t="s">
        <v>1900</v>
      </c>
      <c r="I1709" s="37" t="s">
        <v>849</v>
      </c>
      <c r="J1709" s="37" t="s">
        <v>380</v>
      </c>
      <c r="K1709" s="37" t="s">
        <v>378</v>
      </c>
      <c r="L1709" t="str">
        <f t="shared" si="80"/>
        <v>愛知県設楽町</v>
      </c>
    </row>
    <row r="1710" spans="1:12">
      <c r="A1710" s="42">
        <v>23</v>
      </c>
      <c r="B1710" s="37" t="s">
        <v>1833</v>
      </c>
      <c r="C1710" s="37" t="s">
        <v>1869</v>
      </c>
      <c r="D1710" s="37" t="s">
        <v>1869</v>
      </c>
      <c r="E1710" s="37" t="str">
        <f t="shared" si="78"/>
        <v/>
      </c>
      <c r="F1710" s="39" t="str">
        <f t="shared" si="79"/>
        <v>愛知県大口町</v>
      </c>
      <c r="G1710" s="3">
        <v>1683</v>
      </c>
      <c r="H1710" s="37" t="s">
        <v>1869</v>
      </c>
      <c r="I1710" s="37" t="s">
        <v>945</v>
      </c>
      <c r="J1710" s="37" t="s">
        <v>740</v>
      </c>
      <c r="K1710" s="37" t="s">
        <v>384</v>
      </c>
      <c r="L1710" t="str">
        <f t="shared" si="80"/>
        <v>愛知県大口町</v>
      </c>
    </row>
    <row r="1711" spans="1:12">
      <c r="A1711" s="42">
        <v>23</v>
      </c>
      <c r="B1711" s="37" t="s">
        <v>1833</v>
      </c>
      <c r="C1711" s="37" t="s">
        <v>1877</v>
      </c>
      <c r="D1711" s="37" t="s">
        <v>1877</v>
      </c>
      <c r="E1711" s="37" t="str">
        <f t="shared" si="78"/>
        <v/>
      </c>
      <c r="F1711" s="39" t="str">
        <f t="shared" si="79"/>
        <v>愛知県大治町</v>
      </c>
      <c r="G1711" s="3">
        <v>1691</v>
      </c>
      <c r="H1711" s="37" t="s">
        <v>1877</v>
      </c>
      <c r="I1711" s="37" t="s">
        <v>945</v>
      </c>
      <c r="J1711" s="37" t="s">
        <v>740</v>
      </c>
      <c r="K1711" s="37" t="s">
        <v>384</v>
      </c>
      <c r="L1711" t="str">
        <f t="shared" si="80"/>
        <v>愛知県大治町</v>
      </c>
    </row>
    <row r="1712" spans="1:12">
      <c r="A1712" s="42">
        <v>23</v>
      </c>
      <c r="B1712" s="37" t="s">
        <v>1833</v>
      </c>
      <c r="C1712" s="37" t="s">
        <v>1854</v>
      </c>
      <c r="D1712" s="37" t="s">
        <v>1854</v>
      </c>
      <c r="E1712" s="37" t="str">
        <f t="shared" si="78"/>
        <v/>
      </c>
      <c r="F1712" s="39" t="str">
        <f t="shared" si="79"/>
        <v>愛知県大府市</v>
      </c>
      <c r="G1712" s="3">
        <v>1666</v>
      </c>
      <c r="H1712" s="37" t="s">
        <v>1854</v>
      </c>
      <c r="I1712" s="37" t="s">
        <v>945</v>
      </c>
      <c r="J1712" s="37" t="s">
        <v>740</v>
      </c>
      <c r="K1712" s="37" t="s">
        <v>384</v>
      </c>
      <c r="L1712" t="str">
        <f t="shared" si="80"/>
        <v>愛知県大府市</v>
      </c>
    </row>
    <row r="1713" spans="1:12">
      <c r="A1713" s="42">
        <v>23</v>
      </c>
      <c r="B1713" s="37" t="s">
        <v>1833</v>
      </c>
      <c r="C1713" s="37" t="s">
        <v>1855</v>
      </c>
      <c r="D1713" s="37" t="s">
        <v>1855</v>
      </c>
      <c r="E1713" s="37" t="str">
        <f t="shared" si="78"/>
        <v/>
      </c>
      <c r="F1713" s="39" t="str">
        <f t="shared" si="79"/>
        <v>愛知県知多市</v>
      </c>
      <c r="G1713" s="3">
        <v>1667</v>
      </c>
      <c r="H1713" s="37" t="s">
        <v>1855</v>
      </c>
      <c r="I1713" s="37" t="s">
        <v>945</v>
      </c>
      <c r="J1713" s="37" t="s">
        <v>740</v>
      </c>
      <c r="K1713" s="37" t="s">
        <v>384</v>
      </c>
      <c r="L1713" t="str">
        <f t="shared" si="80"/>
        <v>愛知県知多市</v>
      </c>
    </row>
    <row r="1714" spans="1:12">
      <c r="A1714" s="42">
        <v>23</v>
      </c>
      <c r="B1714" s="37" t="s">
        <v>1833</v>
      </c>
      <c r="C1714" s="37" t="s">
        <v>1856</v>
      </c>
      <c r="D1714" s="37" t="s">
        <v>1856</v>
      </c>
      <c r="E1714" s="37" t="str">
        <f t="shared" si="78"/>
        <v/>
      </c>
      <c r="F1714" s="39" t="str">
        <f t="shared" si="79"/>
        <v>愛知県知立市</v>
      </c>
      <c r="G1714" s="3">
        <v>1668</v>
      </c>
      <c r="H1714" s="37" t="s">
        <v>1856</v>
      </c>
      <c r="I1714" s="37" t="s">
        <v>945</v>
      </c>
      <c r="J1714" s="37" t="s">
        <v>740</v>
      </c>
      <c r="K1714" s="37" t="s">
        <v>384</v>
      </c>
      <c r="L1714" t="str">
        <f t="shared" si="80"/>
        <v>愛知県知立市</v>
      </c>
    </row>
    <row r="1715" spans="1:12">
      <c r="A1715" s="42">
        <v>23</v>
      </c>
      <c r="B1715" s="37" t="s">
        <v>1833</v>
      </c>
      <c r="C1715" s="37" t="s">
        <v>4574</v>
      </c>
      <c r="D1715" s="37" t="s">
        <v>4930</v>
      </c>
      <c r="E1715" s="37" t="str">
        <f t="shared" si="78"/>
        <v/>
      </c>
      <c r="F1715" s="39" t="str">
        <f t="shared" si="79"/>
        <v>愛知県長久手市</v>
      </c>
      <c r="G1715" s="3">
        <v>1675</v>
      </c>
      <c r="H1715" s="37" t="s">
        <v>1863</v>
      </c>
      <c r="I1715" s="37" t="s">
        <v>945</v>
      </c>
      <c r="J1715" s="37" t="s">
        <v>740</v>
      </c>
      <c r="K1715" s="37" t="s">
        <v>946</v>
      </c>
      <c r="L1715" t="str">
        <f t="shared" si="80"/>
        <v>愛知県長久手市</v>
      </c>
    </row>
    <row r="1716" spans="1:12">
      <c r="A1716" s="42">
        <v>23</v>
      </c>
      <c r="B1716" s="37" t="s">
        <v>1833</v>
      </c>
      <c r="C1716" s="37" t="s">
        <v>1840</v>
      </c>
      <c r="D1716" s="37" t="s">
        <v>1840</v>
      </c>
      <c r="E1716" s="37" t="str">
        <f t="shared" si="78"/>
        <v/>
      </c>
      <c r="F1716" s="39" t="str">
        <f t="shared" si="79"/>
        <v>愛知県津島市</v>
      </c>
      <c r="G1716" s="3">
        <v>1651</v>
      </c>
      <c r="H1716" s="37" t="s">
        <v>1840</v>
      </c>
      <c r="I1716" s="37" t="s">
        <v>945</v>
      </c>
      <c r="J1716" s="37" t="s">
        <v>740</v>
      </c>
      <c r="K1716" s="37" t="s">
        <v>384</v>
      </c>
      <c r="L1716" t="str">
        <f t="shared" si="80"/>
        <v>愛知県津島市</v>
      </c>
    </row>
    <row r="1717" spans="1:12">
      <c r="A1717" s="42">
        <v>23</v>
      </c>
      <c r="B1717" s="37" t="s">
        <v>1833</v>
      </c>
      <c r="C1717" s="37" t="s">
        <v>4588</v>
      </c>
      <c r="D1717" s="37" t="s">
        <v>4993</v>
      </c>
      <c r="E1717" s="37" t="str">
        <f t="shared" si="78"/>
        <v/>
      </c>
      <c r="F1717" s="39" t="str">
        <f t="shared" si="79"/>
        <v>愛知県田原市</v>
      </c>
      <c r="G1717" s="3">
        <v>1730</v>
      </c>
      <c r="H1717" s="37" t="s">
        <v>5700</v>
      </c>
      <c r="I1717" s="37" t="s">
        <v>945</v>
      </c>
      <c r="J1717" s="37" t="s">
        <v>1547</v>
      </c>
      <c r="K1717" s="37" t="s">
        <v>376</v>
      </c>
      <c r="L1717" t="str">
        <f t="shared" si="80"/>
        <v>愛知県田原市</v>
      </c>
    </row>
    <row r="1718" spans="1:12">
      <c r="A1718" s="42">
        <v>23</v>
      </c>
      <c r="B1718" s="37" t="s">
        <v>1833</v>
      </c>
      <c r="C1718" s="37" t="s">
        <v>4588</v>
      </c>
      <c r="D1718" s="37" t="s">
        <v>4994</v>
      </c>
      <c r="E1718" s="37" t="str">
        <f t="shared" si="78"/>
        <v/>
      </c>
      <c r="F1718" s="39" t="str">
        <f t="shared" si="79"/>
        <v>愛知県田原市</v>
      </c>
      <c r="G1718" s="3">
        <v>1729</v>
      </c>
      <c r="H1718" s="37" t="s">
        <v>1907</v>
      </c>
      <c r="I1718" s="37" t="s">
        <v>945</v>
      </c>
      <c r="J1718" s="37" t="s">
        <v>1547</v>
      </c>
      <c r="K1718" s="37" t="s">
        <v>413</v>
      </c>
      <c r="L1718" t="str">
        <f t="shared" si="80"/>
        <v>愛知県田原市</v>
      </c>
    </row>
    <row r="1719" spans="1:12">
      <c r="A1719" s="42">
        <v>23</v>
      </c>
      <c r="B1719" s="37" t="s">
        <v>1833</v>
      </c>
      <c r="C1719" s="37" t="s">
        <v>4588</v>
      </c>
      <c r="D1719" s="37" t="s">
        <v>4995</v>
      </c>
      <c r="E1719" s="37" t="str">
        <f t="shared" si="78"/>
        <v/>
      </c>
      <c r="F1719" s="39" t="str">
        <f t="shared" si="79"/>
        <v>愛知県田原市</v>
      </c>
      <c r="G1719" s="3">
        <v>1728</v>
      </c>
      <c r="H1719" s="37" t="s">
        <v>1906</v>
      </c>
      <c r="I1719" s="37" t="s">
        <v>945</v>
      </c>
      <c r="J1719" s="37" t="s">
        <v>1547</v>
      </c>
      <c r="K1719" s="37" t="s">
        <v>378</v>
      </c>
      <c r="L1719" t="str">
        <f t="shared" si="80"/>
        <v>愛知県田原市</v>
      </c>
    </row>
    <row r="1720" spans="1:12">
      <c r="A1720" s="42">
        <v>23</v>
      </c>
      <c r="B1720" s="37" t="s">
        <v>1833</v>
      </c>
      <c r="C1720" s="37" t="s">
        <v>1885</v>
      </c>
      <c r="D1720" s="37" t="s">
        <v>1885</v>
      </c>
      <c r="E1720" s="37" t="str">
        <f t="shared" si="78"/>
        <v/>
      </c>
      <c r="F1720" s="39" t="str">
        <f t="shared" si="79"/>
        <v>愛知県東浦町</v>
      </c>
      <c r="G1720" s="3">
        <v>1701</v>
      </c>
      <c r="H1720" s="37" t="s">
        <v>1885</v>
      </c>
      <c r="I1720" s="37" t="s">
        <v>945</v>
      </c>
      <c r="J1720" s="37" t="s">
        <v>740</v>
      </c>
      <c r="K1720" s="37" t="s">
        <v>384</v>
      </c>
      <c r="L1720" t="str">
        <f t="shared" si="80"/>
        <v>愛知県東浦町</v>
      </c>
    </row>
    <row r="1721" spans="1:12">
      <c r="A1721" s="42">
        <v>23</v>
      </c>
      <c r="B1721" s="37" t="s">
        <v>1833</v>
      </c>
      <c r="C1721" s="37" t="s">
        <v>1898</v>
      </c>
      <c r="D1721" s="37" t="s">
        <v>1898</v>
      </c>
      <c r="E1721" s="37" t="str">
        <f t="shared" si="78"/>
        <v/>
      </c>
      <c r="F1721" s="39" t="str">
        <f t="shared" si="79"/>
        <v>愛知県東栄町</v>
      </c>
      <c r="G1721" s="3">
        <v>1717</v>
      </c>
      <c r="H1721" s="37" t="s">
        <v>1898</v>
      </c>
      <c r="I1721" s="37" t="s">
        <v>849</v>
      </c>
      <c r="J1721" s="37" t="s">
        <v>380</v>
      </c>
      <c r="K1721" s="37" t="s">
        <v>376</v>
      </c>
      <c r="L1721" t="str">
        <f t="shared" si="80"/>
        <v>愛知県東栄町</v>
      </c>
    </row>
    <row r="1722" spans="1:12">
      <c r="A1722" s="42">
        <v>23</v>
      </c>
      <c r="B1722" s="37" t="s">
        <v>1833</v>
      </c>
      <c r="C1722" s="37" t="s">
        <v>1853</v>
      </c>
      <c r="D1722" s="37" t="s">
        <v>1853</v>
      </c>
      <c r="E1722" s="37" t="str">
        <f t="shared" si="78"/>
        <v/>
      </c>
      <c r="F1722" s="39" t="str">
        <f t="shared" si="79"/>
        <v>愛知県東海市</v>
      </c>
      <c r="G1722" s="3">
        <v>1665</v>
      </c>
      <c r="H1722" s="37" t="s">
        <v>1853</v>
      </c>
      <c r="I1722" s="37" t="s">
        <v>945</v>
      </c>
      <c r="J1722" s="37" t="s">
        <v>740</v>
      </c>
      <c r="K1722" s="37" t="s">
        <v>384</v>
      </c>
      <c r="L1722" t="str">
        <f t="shared" si="80"/>
        <v>愛知県東海市</v>
      </c>
    </row>
    <row r="1723" spans="1:12">
      <c r="A1723" s="42">
        <v>23</v>
      </c>
      <c r="B1723" s="37" t="s">
        <v>1833</v>
      </c>
      <c r="C1723" s="37" t="s">
        <v>1862</v>
      </c>
      <c r="D1723" s="37" t="s">
        <v>1862</v>
      </c>
      <c r="E1723" s="37" t="str">
        <f t="shared" si="78"/>
        <v/>
      </c>
      <c r="F1723" s="39" t="str">
        <f t="shared" si="79"/>
        <v>愛知県東郷町</v>
      </c>
      <c r="G1723" s="3">
        <v>1674</v>
      </c>
      <c r="H1723" s="37" t="s">
        <v>1862</v>
      </c>
      <c r="I1723" s="37" t="s">
        <v>945</v>
      </c>
      <c r="J1723" s="37" t="s">
        <v>740</v>
      </c>
      <c r="K1723" s="37" t="s">
        <v>946</v>
      </c>
      <c r="L1723" t="str">
        <f t="shared" si="80"/>
        <v>愛知県東郷町</v>
      </c>
    </row>
    <row r="1724" spans="1:12">
      <c r="A1724" s="42">
        <v>23</v>
      </c>
      <c r="B1724" s="37" t="s">
        <v>1833</v>
      </c>
      <c r="C1724" s="37" t="s">
        <v>1886</v>
      </c>
      <c r="D1724" s="37"/>
      <c r="E1724" s="37" t="str">
        <f t="shared" si="78"/>
        <v>南知多町</v>
      </c>
      <c r="F1724" s="39" t="str">
        <f t="shared" si="79"/>
        <v>愛知県南知多町</v>
      </c>
      <c r="G1724" s="3">
        <v>1702</v>
      </c>
      <c r="H1724" s="37" t="s">
        <v>1886</v>
      </c>
      <c r="I1724" s="37" t="s">
        <v>945</v>
      </c>
      <c r="J1724" s="37" t="s">
        <v>740</v>
      </c>
      <c r="K1724" s="37" t="s">
        <v>378</v>
      </c>
      <c r="L1724" t="str">
        <f t="shared" si="80"/>
        <v>愛知県南知多町</v>
      </c>
    </row>
    <row r="1725" spans="1:12">
      <c r="A1725" s="42">
        <v>23</v>
      </c>
      <c r="B1725" s="37" t="s">
        <v>1833</v>
      </c>
      <c r="C1725" s="37" t="s">
        <v>1861</v>
      </c>
      <c r="D1725" s="37" t="s">
        <v>1861</v>
      </c>
      <c r="E1725" s="37" t="str">
        <f t="shared" si="78"/>
        <v/>
      </c>
      <c r="F1725" s="39" t="str">
        <f t="shared" si="79"/>
        <v>愛知県日進市</v>
      </c>
      <c r="G1725" s="3">
        <v>1673</v>
      </c>
      <c r="H1725" s="37" t="s">
        <v>1861</v>
      </c>
      <c r="I1725" s="37" t="s">
        <v>945</v>
      </c>
      <c r="J1725" s="37" t="s">
        <v>740</v>
      </c>
      <c r="K1725" s="37" t="s">
        <v>946</v>
      </c>
      <c r="L1725" t="str">
        <f t="shared" si="80"/>
        <v>愛知県日進市</v>
      </c>
    </row>
    <row r="1726" spans="1:12">
      <c r="A1726" s="42">
        <v>23</v>
      </c>
      <c r="B1726" s="37" t="s">
        <v>1833</v>
      </c>
      <c r="C1726" s="37" t="s">
        <v>1837</v>
      </c>
      <c r="D1726" s="37" t="s">
        <v>1837</v>
      </c>
      <c r="E1726" s="37" t="str">
        <f t="shared" si="78"/>
        <v/>
      </c>
      <c r="F1726" s="39" t="str">
        <f t="shared" si="79"/>
        <v>愛知県半田市</v>
      </c>
      <c r="G1726" s="3">
        <v>1648</v>
      </c>
      <c r="H1726" s="37" t="s">
        <v>1837</v>
      </c>
      <c r="I1726" s="37" t="s">
        <v>945</v>
      </c>
      <c r="J1726" s="37" t="s">
        <v>740</v>
      </c>
      <c r="K1726" s="37" t="s">
        <v>384</v>
      </c>
      <c r="L1726" t="str">
        <f t="shared" si="80"/>
        <v>愛知県半田市</v>
      </c>
    </row>
    <row r="1727" spans="1:12">
      <c r="A1727" s="42">
        <v>23</v>
      </c>
      <c r="B1727" s="37" t="s">
        <v>1833</v>
      </c>
      <c r="C1727" s="37" t="s">
        <v>1879</v>
      </c>
      <c r="D1727" s="37" t="s">
        <v>1879</v>
      </c>
      <c r="E1727" s="37" t="str">
        <f t="shared" si="78"/>
        <v/>
      </c>
      <c r="F1727" s="39" t="str">
        <f t="shared" si="79"/>
        <v>愛知県飛島村</v>
      </c>
      <c r="G1727" s="3">
        <v>1694</v>
      </c>
      <c r="H1727" s="37" t="s">
        <v>1879</v>
      </c>
      <c r="I1727" s="37" t="s">
        <v>945</v>
      </c>
      <c r="J1727" s="37" t="s">
        <v>740</v>
      </c>
      <c r="K1727" s="37" t="s">
        <v>384</v>
      </c>
      <c r="L1727" t="str">
        <f t="shared" si="80"/>
        <v>愛知県飛島村</v>
      </c>
    </row>
    <row r="1728" spans="1:12">
      <c r="A1728" s="42">
        <v>23</v>
      </c>
      <c r="B1728" s="37" t="s">
        <v>1833</v>
      </c>
      <c r="C1728" s="37" t="s">
        <v>1857</v>
      </c>
      <c r="D1728" s="37"/>
      <c r="E1728" s="37" t="str">
        <f t="shared" si="78"/>
        <v>尾張旭市</v>
      </c>
      <c r="F1728" s="39" t="str">
        <f t="shared" si="79"/>
        <v>愛知県尾張旭市</v>
      </c>
      <c r="G1728" s="3">
        <v>1669</v>
      </c>
      <c r="H1728" s="37" t="s">
        <v>1857</v>
      </c>
      <c r="I1728" s="37" t="s">
        <v>945</v>
      </c>
      <c r="J1728" s="37" t="s">
        <v>740</v>
      </c>
      <c r="K1728" s="37" t="s">
        <v>946</v>
      </c>
      <c r="L1728" t="str">
        <f t="shared" si="80"/>
        <v>愛知県尾張旭市</v>
      </c>
    </row>
    <row r="1729" spans="1:12">
      <c r="A1729" s="42">
        <v>23</v>
      </c>
      <c r="B1729" s="37" t="s">
        <v>1833</v>
      </c>
      <c r="C1729" s="37" t="s">
        <v>1537</v>
      </c>
      <c r="D1729" s="37" t="s">
        <v>1537</v>
      </c>
      <c r="E1729" s="37" t="str">
        <f t="shared" si="78"/>
        <v/>
      </c>
      <c r="F1729" s="39" t="str">
        <f t="shared" si="79"/>
        <v>愛知県美浜町</v>
      </c>
      <c r="G1729" s="3">
        <v>1703</v>
      </c>
      <c r="H1729" s="37" t="s">
        <v>1537</v>
      </c>
      <c r="I1729" s="37" t="s">
        <v>945</v>
      </c>
      <c r="J1729" s="37" t="s">
        <v>740</v>
      </c>
      <c r="K1729" s="37" t="s">
        <v>378</v>
      </c>
      <c r="L1729" t="str">
        <f t="shared" si="80"/>
        <v>愛知県美浜町</v>
      </c>
    </row>
    <row r="1730" spans="1:12">
      <c r="A1730" s="42">
        <v>23</v>
      </c>
      <c r="B1730" s="37" t="s">
        <v>1833</v>
      </c>
      <c r="C1730" s="37" t="s">
        <v>1870</v>
      </c>
      <c r="D1730" s="37" t="s">
        <v>1870</v>
      </c>
      <c r="E1730" s="37" t="str">
        <f t="shared" si="78"/>
        <v/>
      </c>
      <c r="F1730" s="39" t="str">
        <f t="shared" si="79"/>
        <v>愛知県扶桑町</v>
      </c>
      <c r="G1730" s="3">
        <v>1684</v>
      </c>
      <c r="H1730" s="37" t="s">
        <v>1870</v>
      </c>
      <c r="I1730" s="37" t="s">
        <v>945</v>
      </c>
      <c r="J1730" s="37" t="s">
        <v>740</v>
      </c>
      <c r="K1730" s="37" t="s">
        <v>384</v>
      </c>
      <c r="L1730" t="str">
        <f t="shared" si="80"/>
        <v>愛知県扶桑町</v>
      </c>
    </row>
    <row r="1731" spans="1:12">
      <c r="A1731" s="42">
        <v>23</v>
      </c>
      <c r="B1731" s="37" t="s">
        <v>1833</v>
      </c>
      <c r="C1731" s="37" t="s">
        <v>1887</v>
      </c>
      <c r="D1731" s="37" t="s">
        <v>1887</v>
      </c>
      <c r="E1731" s="37" t="str">
        <f t="shared" ref="E1731:E1794" si="81">IF(D1731="",C1731,"")</f>
        <v/>
      </c>
      <c r="F1731" s="39" t="str">
        <f t="shared" ref="F1731:F1794" si="82">B1731&amp;C1731</f>
        <v>愛知県武豊町</v>
      </c>
      <c r="G1731" s="3">
        <v>1704</v>
      </c>
      <c r="H1731" s="37" t="s">
        <v>1887</v>
      </c>
      <c r="I1731" s="37" t="s">
        <v>945</v>
      </c>
      <c r="J1731" s="37" t="s">
        <v>740</v>
      </c>
      <c r="K1731" s="37" t="s">
        <v>384</v>
      </c>
      <c r="L1731" t="str">
        <f t="shared" ref="L1731:L1794" si="83">F1731</f>
        <v>愛知県武豊町</v>
      </c>
    </row>
    <row r="1732" spans="1:12">
      <c r="A1732" s="42">
        <v>23</v>
      </c>
      <c r="B1732" s="37" t="s">
        <v>1833</v>
      </c>
      <c r="C1732" s="37" t="s">
        <v>1841</v>
      </c>
      <c r="D1732" s="37" t="s">
        <v>1841</v>
      </c>
      <c r="E1732" s="37" t="str">
        <f t="shared" si="81"/>
        <v/>
      </c>
      <c r="F1732" s="39" t="str">
        <f t="shared" si="82"/>
        <v>愛知県碧南市</v>
      </c>
      <c r="G1732" s="3">
        <v>1652</v>
      </c>
      <c r="H1732" s="37" t="s">
        <v>1841</v>
      </c>
      <c r="I1732" s="37" t="s">
        <v>945</v>
      </c>
      <c r="J1732" s="37" t="s">
        <v>740</v>
      </c>
      <c r="K1732" s="37" t="s">
        <v>384</v>
      </c>
      <c r="L1732" t="str">
        <f t="shared" si="83"/>
        <v>愛知県碧南市</v>
      </c>
    </row>
    <row r="1733" spans="1:12">
      <c r="A1733" s="42">
        <v>23</v>
      </c>
      <c r="B1733" s="37" t="s">
        <v>1833</v>
      </c>
      <c r="C1733" s="37" t="s">
        <v>1835</v>
      </c>
      <c r="D1733" s="37" t="s">
        <v>1835</v>
      </c>
      <c r="E1733" s="37" t="str">
        <f t="shared" si="81"/>
        <v/>
      </c>
      <c r="F1733" s="39" t="str">
        <f t="shared" si="82"/>
        <v>愛知県豊橋市</v>
      </c>
      <c r="G1733" s="3">
        <v>1644</v>
      </c>
      <c r="H1733" s="37" t="s">
        <v>1835</v>
      </c>
      <c r="I1733" s="37" t="s">
        <v>945</v>
      </c>
      <c r="J1733" s="37" t="s">
        <v>740</v>
      </c>
      <c r="K1733" s="37" t="s">
        <v>384</v>
      </c>
      <c r="L1733" t="str">
        <f t="shared" si="83"/>
        <v>愛知県豊橋市</v>
      </c>
    </row>
    <row r="1734" spans="1:12">
      <c r="A1734" s="42">
        <v>23</v>
      </c>
      <c r="B1734" s="37" t="s">
        <v>1833</v>
      </c>
      <c r="C1734" s="37" t="s">
        <v>4719</v>
      </c>
      <c r="D1734" s="37" t="s">
        <v>5323</v>
      </c>
      <c r="E1734" s="37" t="str">
        <f t="shared" si="81"/>
        <v/>
      </c>
      <c r="F1734" s="39" t="str">
        <f t="shared" si="82"/>
        <v>愛知県豊根村</v>
      </c>
      <c r="G1734" s="3">
        <v>1719</v>
      </c>
      <c r="H1734" s="37" t="s">
        <v>5701</v>
      </c>
      <c r="I1734" s="37" t="s">
        <v>849</v>
      </c>
      <c r="J1734" s="37" t="s">
        <v>380</v>
      </c>
      <c r="K1734" s="37" t="s">
        <v>378</v>
      </c>
      <c r="L1734" t="str">
        <f t="shared" si="83"/>
        <v>愛知県豊根村</v>
      </c>
    </row>
    <row r="1735" spans="1:12">
      <c r="A1735" s="42">
        <v>23</v>
      </c>
      <c r="B1735" s="37" t="s">
        <v>1833</v>
      </c>
      <c r="C1735" s="37" t="s">
        <v>4719</v>
      </c>
      <c r="D1735" s="37"/>
      <c r="E1735" s="37" t="str">
        <f t="shared" si="81"/>
        <v>豊根村</v>
      </c>
      <c r="F1735" s="39" t="str">
        <f t="shared" si="82"/>
        <v>愛知県豊根村</v>
      </c>
      <c r="G1735" s="3">
        <v>1718</v>
      </c>
      <c r="H1735" s="37" t="s">
        <v>1899</v>
      </c>
      <c r="I1735" s="37" t="s">
        <v>849</v>
      </c>
      <c r="J1735" s="37" t="s">
        <v>380</v>
      </c>
      <c r="K1735" s="37" t="s">
        <v>378</v>
      </c>
      <c r="L1735" t="str">
        <f t="shared" si="83"/>
        <v>愛知県豊根村</v>
      </c>
    </row>
    <row r="1736" spans="1:12">
      <c r="A1736" s="42">
        <v>23</v>
      </c>
      <c r="B1736" s="37" t="s">
        <v>1833</v>
      </c>
      <c r="C1736" s="37" t="s">
        <v>1865</v>
      </c>
      <c r="D1736" s="37" t="s">
        <v>1865</v>
      </c>
      <c r="E1736" s="37" t="str">
        <f t="shared" si="81"/>
        <v/>
      </c>
      <c r="F1736" s="39" t="str">
        <f t="shared" si="82"/>
        <v>愛知県豊山町</v>
      </c>
      <c r="G1736" s="3">
        <v>1677</v>
      </c>
      <c r="H1736" s="37" t="s">
        <v>1865</v>
      </c>
      <c r="I1736" s="37" t="s">
        <v>945</v>
      </c>
      <c r="J1736" s="37" t="s">
        <v>740</v>
      </c>
      <c r="K1736" s="37" t="s">
        <v>384</v>
      </c>
      <c r="L1736" t="str">
        <f t="shared" si="83"/>
        <v>愛知県豊山町</v>
      </c>
    </row>
    <row r="1737" spans="1:12">
      <c r="A1737" s="42">
        <v>23</v>
      </c>
      <c r="B1737" s="37" t="s">
        <v>1833</v>
      </c>
      <c r="C1737" s="37" t="s">
        <v>4720</v>
      </c>
      <c r="D1737" s="37" t="s">
        <v>1238</v>
      </c>
      <c r="E1737" s="37" t="str">
        <f t="shared" si="81"/>
        <v/>
      </c>
      <c r="F1737" s="39" t="str">
        <f t="shared" si="82"/>
        <v>愛知県豊川市</v>
      </c>
      <c r="G1737" s="3">
        <v>1725</v>
      </c>
      <c r="H1737" s="37" t="s">
        <v>5702</v>
      </c>
      <c r="I1737" s="37" t="s">
        <v>945</v>
      </c>
      <c r="J1737" s="37" t="s">
        <v>740</v>
      </c>
      <c r="K1737" s="37" t="s">
        <v>946</v>
      </c>
      <c r="L1737" t="str">
        <f t="shared" si="83"/>
        <v>愛知県豊川市</v>
      </c>
    </row>
    <row r="1738" spans="1:12">
      <c r="A1738" s="42">
        <v>23</v>
      </c>
      <c r="B1738" s="37" t="s">
        <v>1833</v>
      </c>
      <c r="C1738" s="37" t="s">
        <v>4720</v>
      </c>
      <c r="D1738" s="37" t="s">
        <v>5324</v>
      </c>
      <c r="E1738" s="37" t="str">
        <f t="shared" si="81"/>
        <v/>
      </c>
      <c r="F1738" s="39" t="str">
        <f t="shared" si="82"/>
        <v>愛知県豊川市</v>
      </c>
      <c r="G1738" s="3">
        <v>1724</v>
      </c>
      <c r="H1738" s="37" t="s">
        <v>1903</v>
      </c>
      <c r="I1738" s="37" t="s">
        <v>945</v>
      </c>
      <c r="J1738" s="37" t="s">
        <v>740</v>
      </c>
      <c r="K1738" s="37" t="s">
        <v>946</v>
      </c>
      <c r="L1738" t="str">
        <f t="shared" si="83"/>
        <v>愛知県豊川市</v>
      </c>
    </row>
    <row r="1739" spans="1:12">
      <c r="A1739" s="42">
        <v>23</v>
      </c>
      <c r="B1739" s="37" t="s">
        <v>1833</v>
      </c>
      <c r="C1739" s="37" t="s">
        <v>4720</v>
      </c>
      <c r="D1739" s="37" t="s">
        <v>3222</v>
      </c>
      <c r="E1739" s="37" t="str">
        <f t="shared" si="81"/>
        <v/>
      </c>
      <c r="F1739" s="39" t="str">
        <f t="shared" si="82"/>
        <v>愛知県豊川市</v>
      </c>
      <c r="G1739" s="3">
        <v>1727</v>
      </c>
      <c r="H1739" s="37" t="s">
        <v>1905</v>
      </c>
      <c r="I1739" s="37" t="s">
        <v>945</v>
      </c>
      <c r="J1739" s="37" t="s">
        <v>740</v>
      </c>
      <c r="K1739" s="37" t="s">
        <v>384</v>
      </c>
      <c r="L1739" t="str">
        <f t="shared" si="83"/>
        <v>愛知県豊川市</v>
      </c>
    </row>
    <row r="1740" spans="1:12">
      <c r="A1740" s="42">
        <v>23</v>
      </c>
      <c r="B1740" s="37" t="s">
        <v>1833</v>
      </c>
      <c r="C1740" s="37" t="s">
        <v>4720</v>
      </c>
      <c r="D1740" s="37" t="s">
        <v>5325</v>
      </c>
      <c r="E1740" s="37" t="str">
        <f t="shared" si="81"/>
        <v/>
      </c>
      <c r="F1740" s="39" t="str">
        <f t="shared" si="82"/>
        <v>愛知県豊川市</v>
      </c>
      <c r="G1740" s="3">
        <v>1726</v>
      </c>
      <c r="H1740" s="37" t="s">
        <v>1904</v>
      </c>
      <c r="I1740" s="37" t="s">
        <v>945</v>
      </c>
      <c r="J1740" s="37" t="s">
        <v>740</v>
      </c>
      <c r="K1740" s="37" t="s">
        <v>384</v>
      </c>
      <c r="L1740" t="str">
        <f t="shared" si="83"/>
        <v>愛知県豊川市</v>
      </c>
    </row>
    <row r="1741" spans="1:12">
      <c r="A1741" s="42">
        <v>23</v>
      </c>
      <c r="B1741" s="37" t="s">
        <v>1833</v>
      </c>
      <c r="C1741" s="37" t="s">
        <v>4720</v>
      </c>
      <c r="D1741" s="37"/>
      <c r="E1741" s="37" t="str">
        <f t="shared" si="81"/>
        <v>豊川市</v>
      </c>
      <c r="F1741" s="39" t="str">
        <f t="shared" si="82"/>
        <v>愛知県豊川市</v>
      </c>
      <c r="G1741" s="3">
        <v>1650</v>
      </c>
      <c r="H1741" s="37" t="s">
        <v>1839</v>
      </c>
      <c r="I1741" s="37" t="s">
        <v>945</v>
      </c>
      <c r="J1741" s="37" t="s">
        <v>740</v>
      </c>
      <c r="K1741" s="37" t="s">
        <v>946</v>
      </c>
      <c r="L1741" t="str">
        <f t="shared" si="83"/>
        <v>愛知県豊川市</v>
      </c>
    </row>
    <row r="1742" spans="1:12">
      <c r="A1742" s="42">
        <v>23</v>
      </c>
      <c r="B1742" s="37" t="s">
        <v>1833</v>
      </c>
      <c r="C1742" s="37" t="s">
        <v>4721</v>
      </c>
      <c r="D1742" s="37" t="s">
        <v>5245</v>
      </c>
      <c r="E1742" s="37" t="str">
        <f t="shared" si="81"/>
        <v/>
      </c>
      <c r="F1742" s="39" t="str">
        <f t="shared" si="82"/>
        <v>愛知県豊田市</v>
      </c>
      <c r="G1742" s="3">
        <v>1715</v>
      </c>
      <c r="H1742" s="37" t="s">
        <v>5703</v>
      </c>
      <c r="I1742" s="37" t="s">
        <v>849</v>
      </c>
      <c r="J1742" s="37" t="s">
        <v>380</v>
      </c>
      <c r="K1742" s="37" t="s">
        <v>378</v>
      </c>
      <c r="L1742" t="str">
        <f t="shared" si="83"/>
        <v>愛知県豊田市</v>
      </c>
    </row>
    <row r="1743" spans="1:12">
      <c r="A1743" s="42">
        <v>23</v>
      </c>
      <c r="B1743" s="37" t="s">
        <v>1833</v>
      </c>
      <c r="C1743" s="37" t="s">
        <v>4721</v>
      </c>
      <c r="D1743" s="37" t="s">
        <v>5326</v>
      </c>
      <c r="E1743" s="37" t="str">
        <f t="shared" si="81"/>
        <v/>
      </c>
      <c r="F1743" s="39" t="str">
        <f t="shared" si="82"/>
        <v>愛知県豊田市</v>
      </c>
      <c r="G1743" s="3">
        <v>1721</v>
      </c>
      <c r="H1743" s="37" t="s">
        <v>1901</v>
      </c>
      <c r="I1743" s="37" t="s">
        <v>574</v>
      </c>
      <c r="J1743" s="37" t="s">
        <v>380</v>
      </c>
      <c r="K1743" s="37" t="s">
        <v>376</v>
      </c>
      <c r="L1743" t="str">
        <f t="shared" si="83"/>
        <v>愛知県豊田市</v>
      </c>
    </row>
    <row r="1744" spans="1:12">
      <c r="A1744" s="42">
        <v>23</v>
      </c>
      <c r="B1744" s="37" t="s">
        <v>1833</v>
      </c>
      <c r="C1744" s="37" t="s">
        <v>4721</v>
      </c>
      <c r="D1744" s="37" t="s">
        <v>5327</v>
      </c>
      <c r="E1744" s="37" t="str">
        <f t="shared" si="81"/>
        <v/>
      </c>
      <c r="F1744" s="39" t="str">
        <f t="shared" si="82"/>
        <v>愛知県豊田市</v>
      </c>
      <c r="G1744" s="3">
        <v>1714</v>
      </c>
      <c r="H1744" s="37" t="s">
        <v>1897</v>
      </c>
      <c r="I1744" s="37" t="s">
        <v>849</v>
      </c>
      <c r="J1744" s="37" t="s">
        <v>380</v>
      </c>
      <c r="K1744" s="37" t="s">
        <v>376</v>
      </c>
      <c r="L1744" t="str">
        <f t="shared" si="83"/>
        <v>愛知県豊田市</v>
      </c>
    </row>
    <row r="1745" spans="1:12">
      <c r="A1745" s="42">
        <v>23</v>
      </c>
      <c r="B1745" s="37" t="s">
        <v>1833</v>
      </c>
      <c r="C1745" s="37" t="s">
        <v>4721</v>
      </c>
      <c r="D1745" s="37" t="s">
        <v>5328</v>
      </c>
      <c r="E1745" s="37" t="str">
        <f t="shared" si="81"/>
        <v/>
      </c>
      <c r="F1745" s="39" t="str">
        <f t="shared" si="82"/>
        <v>愛知県豊田市</v>
      </c>
      <c r="G1745" s="3">
        <v>1712</v>
      </c>
      <c r="H1745" s="37" t="s">
        <v>1895</v>
      </c>
      <c r="I1745" s="37" t="s">
        <v>849</v>
      </c>
      <c r="J1745" s="37" t="s">
        <v>740</v>
      </c>
      <c r="K1745" s="37" t="s">
        <v>378</v>
      </c>
      <c r="L1745" t="str">
        <f t="shared" si="83"/>
        <v>愛知県豊田市</v>
      </c>
    </row>
    <row r="1746" spans="1:12">
      <c r="A1746" s="42">
        <v>23</v>
      </c>
      <c r="B1746" s="37" t="s">
        <v>1833</v>
      </c>
      <c r="C1746" s="37" t="s">
        <v>4721</v>
      </c>
      <c r="D1746" s="37" t="s">
        <v>5329</v>
      </c>
      <c r="E1746" s="37" t="str">
        <f t="shared" si="81"/>
        <v/>
      </c>
      <c r="F1746" s="39" t="str">
        <f t="shared" si="82"/>
        <v>愛知県豊田市</v>
      </c>
      <c r="G1746" s="3">
        <v>1713</v>
      </c>
      <c r="H1746" s="37" t="s">
        <v>1896</v>
      </c>
      <c r="I1746" s="37" t="s">
        <v>849</v>
      </c>
      <c r="J1746" s="37" t="s">
        <v>380</v>
      </c>
      <c r="K1746" s="37" t="s">
        <v>378</v>
      </c>
      <c r="L1746" t="str">
        <f t="shared" si="83"/>
        <v>愛知県豊田市</v>
      </c>
    </row>
    <row r="1747" spans="1:12">
      <c r="A1747" s="42">
        <v>23</v>
      </c>
      <c r="B1747" s="37" t="s">
        <v>1833</v>
      </c>
      <c r="C1747" s="37" t="s">
        <v>4721</v>
      </c>
      <c r="D1747" s="37" t="s">
        <v>5060</v>
      </c>
      <c r="E1747" s="37" t="str">
        <f t="shared" si="81"/>
        <v/>
      </c>
      <c r="F1747" s="39" t="str">
        <f t="shared" si="82"/>
        <v>愛知県豊田市</v>
      </c>
      <c r="G1747" s="3">
        <v>1711</v>
      </c>
      <c r="H1747" s="37" t="s">
        <v>1894</v>
      </c>
      <c r="I1747" s="37" t="s">
        <v>849</v>
      </c>
      <c r="J1747" s="37" t="s">
        <v>740</v>
      </c>
      <c r="K1747" s="37" t="s">
        <v>376</v>
      </c>
      <c r="L1747" t="str">
        <f t="shared" si="83"/>
        <v>愛知県豊田市</v>
      </c>
    </row>
    <row r="1748" spans="1:12">
      <c r="A1748" s="42">
        <v>23</v>
      </c>
      <c r="B1748" s="37" t="s">
        <v>1833</v>
      </c>
      <c r="C1748" s="37" t="s">
        <v>4721</v>
      </c>
      <c r="D1748" s="37"/>
      <c r="E1748" s="37" t="str">
        <f t="shared" si="81"/>
        <v>豊田市</v>
      </c>
      <c r="F1748" s="39" t="str">
        <f t="shared" si="82"/>
        <v>愛知県豊田市</v>
      </c>
      <c r="G1748" s="3">
        <v>1654</v>
      </c>
      <c r="H1748" s="37" t="s">
        <v>1843</v>
      </c>
      <c r="I1748" s="37" t="s">
        <v>849</v>
      </c>
      <c r="J1748" s="37" t="s">
        <v>740</v>
      </c>
      <c r="K1748" s="37" t="s">
        <v>376</v>
      </c>
      <c r="L1748" t="str">
        <f t="shared" si="83"/>
        <v>愛知県豊田市</v>
      </c>
    </row>
    <row r="1749" spans="1:12">
      <c r="A1749" s="42">
        <v>23</v>
      </c>
      <c r="B1749" s="37" t="s">
        <v>1833</v>
      </c>
      <c r="C1749" s="37" t="s">
        <v>1860</v>
      </c>
      <c r="D1749" s="37" t="s">
        <v>1860</v>
      </c>
      <c r="E1749" s="37" t="str">
        <f t="shared" si="81"/>
        <v/>
      </c>
      <c r="F1749" s="39" t="str">
        <f t="shared" si="82"/>
        <v>愛知県豊明市</v>
      </c>
      <c r="G1749" s="3">
        <v>1672</v>
      </c>
      <c r="H1749" s="37" t="s">
        <v>1860</v>
      </c>
      <c r="I1749" s="37" t="s">
        <v>945</v>
      </c>
      <c r="J1749" s="37" t="s">
        <v>740</v>
      </c>
      <c r="K1749" s="37" t="s">
        <v>384</v>
      </c>
      <c r="L1749" t="str">
        <f t="shared" si="83"/>
        <v>愛知県豊明市</v>
      </c>
    </row>
    <row r="1750" spans="1:12">
      <c r="A1750" s="42">
        <v>23</v>
      </c>
      <c r="B1750" s="37" t="s">
        <v>1833</v>
      </c>
      <c r="C1750" s="37" t="s">
        <v>4728</v>
      </c>
      <c r="D1750" s="37" t="s">
        <v>5352</v>
      </c>
      <c r="E1750" s="37" t="str">
        <f t="shared" si="81"/>
        <v/>
      </c>
      <c r="F1750" s="39" t="str">
        <f t="shared" si="82"/>
        <v>愛知県北名古屋市</v>
      </c>
      <c r="G1750" s="3">
        <v>1678</v>
      </c>
      <c r="H1750" s="37" t="s">
        <v>5704</v>
      </c>
      <c r="I1750" s="37" t="s">
        <v>945</v>
      </c>
      <c r="J1750" s="37" t="s">
        <v>740</v>
      </c>
      <c r="K1750" s="37" t="s">
        <v>384</v>
      </c>
      <c r="L1750" t="str">
        <f t="shared" si="83"/>
        <v>愛知県北名古屋市</v>
      </c>
    </row>
    <row r="1751" spans="1:12">
      <c r="A1751" s="42">
        <v>23</v>
      </c>
      <c r="B1751" s="37" t="s">
        <v>1833</v>
      </c>
      <c r="C1751" s="37" t="s">
        <v>4728</v>
      </c>
      <c r="D1751" s="37" t="s">
        <v>5353</v>
      </c>
      <c r="E1751" s="37" t="str">
        <f t="shared" si="81"/>
        <v/>
      </c>
      <c r="F1751" s="39" t="str">
        <f t="shared" si="82"/>
        <v>愛知県北名古屋市</v>
      </c>
      <c r="G1751" s="3">
        <v>1679</v>
      </c>
      <c r="H1751" s="37" t="s">
        <v>1866</v>
      </c>
      <c r="I1751" s="37" t="s">
        <v>945</v>
      </c>
      <c r="J1751" s="37" t="s">
        <v>740</v>
      </c>
      <c r="K1751" s="37" t="s">
        <v>384</v>
      </c>
      <c r="L1751" t="str">
        <f t="shared" si="83"/>
        <v>愛知県北名古屋市</v>
      </c>
    </row>
    <row r="1752" spans="1:12">
      <c r="A1752" s="42">
        <v>23</v>
      </c>
      <c r="B1752" s="37" t="s">
        <v>1833</v>
      </c>
      <c r="C1752" s="37" t="s">
        <v>1834</v>
      </c>
      <c r="D1752" s="37"/>
      <c r="E1752" s="37" t="str">
        <f t="shared" si="81"/>
        <v>名古屋市</v>
      </c>
      <c r="F1752" s="39" t="str">
        <f t="shared" si="82"/>
        <v>愛知県名古屋市</v>
      </c>
      <c r="G1752" s="3">
        <v>1643</v>
      </c>
      <c r="H1752" s="37" t="s">
        <v>1834</v>
      </c>
      <c r="I1752" s="37" t="s">
        <v>945</v>
      </c>
      <c r="J1752" s="37" t="s">
        <v>740</v>
      </c>
      <c r="K1752" s="37" t="s">
        <v>384</v>
      </c>
      <c r="L1752" t="str">
        <f t="shared" si="83"/>
        <v>愛知県名古屋市</v>
      </c>
    </row>
    <row r="1753" spans="1:12">
      <c r="A1753" s="42">
        <v>23</v>
      </c>
      <c r="B1753" s="37" t="s">
        <v>1833</v>
      </c>
      <c r="C1753" s="37" t="s">
        <v>4742</v>
      </c>
      <c r="D1753" s="37" t="s">
        <v>5381</v>
      </c>
      <c r="E1753" s="37" t="str">
        <f t="shared" si="81"/>
        <v/>
      </c>
      <c r="F1753" s="39" t="str">
        <f t="shared" si="82"/>
        <v>愛知県弥富市</v>
      </c>
      <c r="G1753" s="3">
        <v>1693</v>
      </c>
      <c r="H1753" s="37" t="s">
        <v>5705</v>
      </c>
      <c r="I1753" s="37" t="s">
        <v>945</v>
      </c>
      <c r="J1753" s="37" t="s">
        <v>740</v>
      </c>
      <c r="K1753" s="37" t="s">
        <v>384</v>
      </c>
      <c r="L1753" t="str">
        <f t="shared" si="83"/>
        <v>愛知県弥富市</v>
      </c>
    </row>
    <row r="1754" spans="1:12">
      <c r="A1754" s="42">
        <v>23</v>
      </c>
      <c r="B1754" s="37" t="s">
        <v>1833</v>
      </c>
      <c r="C1754" s="37" t="s">
        <v>4742</v>
      </c>
      <c r="D1754" s="37" t="s">
        <v>5382</v>
      </c>
      <c r="E1754" s="37" t="str">
        <f t="shared" si="81"/>
        <v/>
      </c>
      <c r="F1754" s="39" t="str">
        <f t="shared" si="82"/>
        <v>愛知県弥富市</v>
      </c>
      <c r="G1754" s="3">
        <v>1695</v>
      </c>
      <c r="H1754" s="37" t="s">
        <v>1880</v>
      </c>
      <c r="I1754" s="37" t="s">
        <v>945</v>
      </c>
      <c r="J1754" s="37" t="s">
        <v>740</v>
      </c>
      <c r="K1754" s="37" t="s">
        <v>376</v>
      </c>
      <c r="L1754" t="str">
        <f t="shared" si="83"/>
        <v>愛知県弥富市</v>
      </c>
    </row>
    <row r="1755" spans="1:12">
      <c r="A1755" s="42">
        <v>24</v>
      </c>
      <c r="B1755" s="37" t="s">
        <v>1908</v>
      </c>
      <c r="C1755" s="37" t="s">
        <v>3168</v>
      </c>
      <c r="D1755" s="37" t="s">
        <v>3169</v>
      </c>
      <c r="E1755" s="37" t="str">
        <f t="shared" si="81"/>
        <v/>
      </c>
      <c r="F1755" s="39" t="str">
        <f t="shared" si="82"/>
        <v>三重県いなべ市</v>
      </c>
      <c r="G1755" s="3">
        <v>1748</v>
      </c>
      <c r="H1755" s="37" t="s">
        <v>5706</v>
      </c>
      <c r="I1755" s="37" t="s">
        <v>945</v>
      </c>
      <c r="J1755" s="37" t="s">
        <v>740</v>
      </c>
      <c r="K1755" s="37" t="s">
        <v>384</v>
      </c>
      <c r="L1755" t="str">
        <f t="shared" si="83"/>
        <v>三重県いなべ市</v>
      </c>
    </row>
    <row r="1756" spans="1:12">
      <c r="A1756" s="42">
        <v>24</v>
      </c>
      <c r="B1756" s="37" t="s">
        <v>1908</v>
      </c>
      <c r="C1756" s="37" t="s">
        <v>3168</v>
      </c>
      <c r="D1756" s="37" t="s">
        <v>3170</v>
      </c>
      <c r="E1756" s="37" t="str">
        <f t="shared" si="81"/>
        <v/>
      </c>
      <c r="F1756" s="39" t="str">
        <f t="shared" si="82"/>
        <v>三重県いなべ市</v>
      </c>
      <c r="G1756" s="3">
        <v>1749</v>
      </c>
      <c r="H1756" s="37" t="s">
        <v>1923</v>
      </c>
      <c r="I1756" s="37" t="s">
        <v>945</v>
      </c>
      <c r="J1756" s="37" t="s">
        <v>740</v>
      </c>
      <c r="K1756" s="37" t="s">
        <v>946</v>
      </c>
      <c r="L1756" t="str">
        <f t="shared" si="83"/>
        <v>三重県いなべ市</v>
      </c>
    </row>
    <row r="1757" spans="1:12">
      <c r="A1757" s="42">
        <v>24</v>
      </c>
      <c r="B1757" s="37" t="s">
        <v>1908</v>
      </c>
      <c r="C1757" s="37" t="s">
        <v>3168</v>
      </c>
      <c r="D1757" s="37" t="s">
        <v>3172</v>
      </c>
      <c r="E1757" s="37" t="str">
        <f t="shared" si="81"/>
        <v/>
      </c>
      <c r="F1757" s="39" t="str">
        <f t="shared" si="82"/>
        <v>三重県いなべ市</v>
      </c>
      <c r="G1757" s="3">
        <v>1751</v>
      </c>
      <c r="H1757" s="37" t="s">
        <v>1925</v>
      </c>
      <c r="I1757" s="37" t="s">
        <v>945</v>
      </c>
      <c r="J1757" s="37" t="s">
        <v>740</v>
      </c>
      <c r="K1757" s="37" t="s">
        <v>946</v>
      </c>
      <c r="L1757" t="str">
        <f t="shared" si="83"/>
        <v>三重県いなべ市</v>
      </c>
    </row>
    <row r="1758" spans="1:12">
      <c r="A1758" s="42">
        <v>24</v>
      </c>
      <c r="B1758" s="37" t="s">
        <v>1908</v>
      </c>
      <c r="C1758" s="37" t="s">
        <v>3168</v>
      </c>
      <c r="D1758" s="37" t="s">
        <v>3173</v>
      </c>
      <c r="E1758" s="37" t="str">
        <f t="shared" si="81"/>
        <v/>
      </c>
      <c r="F1758" s="39" t="str">
        <f t="shared" si="82"/>
        <v>三重県いなべ市</v>
      </c>
      <c r="G1758" s="3">
        <v>1747</v>
      </c>
      <c r="H1758" s="37" t="s">
        <v>5438</v>
      </c>
      <c r="I1758" s="37" t="s">
        <v>945</v>
      </c>
      <c r="J1758" s="37" t="s">
        <v>740</v>
      </c>
      <c r="K1758" s="37" t="s">
        <v>946</v>
      </c>
      <c r="L1758" t="str">
        <f t="shared" si="83"/>
        <v>三重県いなべ市</v>
      </c>
    </row>
    <row r="1759" spans="1:12">
      <c r="A1759" s="42">
        <v>24</v>
      </c>
      <c r="B1759" s="37" t="s">
        <v>1908</v>
      </c>
      <c r="C1759" s="37" t="s">
        <v>3369</v>
      </c>
      <c r="D1759" s="37" t="s">
        <v>3370</v>
      </c>
      <c r="E1759" s="37" t="str">
        <f t="shared" si="81"/>
        <v/>
      </c>
      <c r="F1759" s="39" t="str">
        <f t="shared" si="82"/>
        <v>三重県伊賀市</v>
      </c>
      <c r="G1759" s="3">
        <v>1786</v>
      </c>
      <c r="H1759" s="37" t="s">
        <v>5707</v>
      </c>
      <c r="I1759" s="37" t="s">
        <v>849</v>
      </c>
      <c r="J1759" s="37" t="s">
        <v>380</v>
      </c>
      <c r="K1759" s="37" t="s">
        <v>376</v>
      </c>
      <c r="L1759" t="str">
        <f t="shared" si="83"/>
        <v>三重県伊賀市</v>
      </c>
    </row>
    <row r="1760" spans="1:12">
      <c r="A1760" s="42">
        <v>24</v>
      </c>
      <c r="B1760" s="37" t="s">
        <v>1908</v>
      </c>
      <c r="C1760" s="37" t="s">
        <v>3369</v>
      </c>
      <c r="D1760" s="37" t="s">
        <v>3371</v>
      </c>
      <c r="E1760" s="37" t="str">
        <f t="shared" si="81"/>
        <v/>
      </c>
      <c r="F1760" s="39" t="str">
        <f t="shared" si="82"/>
        <v>三重県伊賀市</v>
      </c>
      <c r="G1760" s="3">
        <v>1784</v>
      </c>
      <c r="H1760" s="37" t="s">
        <v>1951</v>
      </c>
      <c r="I1760" s="37" t="s">
        <v>849</v>
      </c>
      <c r="J1760" s="37" t="s">
        <v>380</v>
      </c>
      <c r="K1760" s="37" t="s">
        <v>376</v>
      </c>
      <c r="L1760" t="str">
        <f t="shared" si="83"/>
        <v>三重県伊賀市</v>
      </c>
    </row>
    <row r="1761" spans="1:12">
      <c r="A1761" s="42">
        <v>24</v>
      </c>
      <c r="B1761" s="37" t="s">
        <v>1908</v>
      </c>
      <c r="C1761" s="37" t="s">
        <v>3369</v>
      </c>
      <c r="D1761" s="37" t="s">
        <v>3372</v>
      </c>
      <c r="E1761" s="37" t="str">
        <f t="shared" si="81"/>
        <v/>
      </c>
      <c r="F1761" s="39" t="str">
        <f t="shared" si="82"/>
        <v>三重県伊賀市</v>
      </c>
      <c r="G1761" s="3">
        <v>1736</v>
      </c>
      <c r="H1761" s="37" t="s">
        <v>1912</v>
      </c>
      <c r="I1761" s="37" t="s">
        <v>849</v>
      </c>
      <c r="J1761" s="37" t="s">
        <v>380</v>
      </c>
      <c r="K1761" s="37" t="s">
        <v>376</v>
      </c>
      <c r="L1761" t="str">
        <f t="shared" si="83"/>
        <v>三重県伊賀市</v>
      </c>
    </row>
    <row r="1762" spans="1:12">
      <c r="A1762" s="42">
        <v>24</v>
      </c>
      <c r="B1762" s="37" t="s">
        <v>1908</v>
      </c>
      <c r="C1762" s="37" t="s">
        <v>3369</v>
      </c>
      <c r="D1762" s="37" t="s">
        <v>3373</v>
      </c>
      <c r="E1762" s="37" t="str">
        <f t="shared" si="81"/>
        <v/>
      </c>
      <c r="F1762" s="39" t="str">
        <f t="shared" si="82"/>
        <v>三重県伊賀市</v>
      </c>
      <c r="G1762" s="3">
        <v>1788</v>
      </c>
      <c r="H1762" s="37" t="s">
        <v>1954</v>
      </c>
      <c r="I1762" s="37" t="s">
        <v>849</v>
      </c>
      <c r="J1762" s="37" t="s">
        <v>380</v>
      </c>
      <c r="K1762" s="37" t="s">
        <v>376</v>
      </c>
      <c r="L1762" t="str">
        <f t="shared" si="83"/>
        <v>三重県伊賀市</v>
      </c>
    </row>
    <row r="1763" spans="1:12">
      <c r="A1763" s="42">
        <v>24</v>
      </c>
      <c r="B1763" s="37" t="s">
        <v>1908</v>
      </c>
      <c r="C1763" s="37" t="s">
        <v>3369</v>
      </c>
      <c r="D1763" s="37" t="s">
        <v>3374</v>
      </c>
      <c r="E1763" s="37" t="str">
        <f t="shared" si="81"/>
        <v/>
      </c>
      <c r="F1763" s="39" t="str">
        <f t="shared" si="82"/>
        <v>三重県伊賀市</v>
      </c>
      <c r="G1763" s="3">
        <v>1787</v>
      </c>
      <c r="H1763" s="37" t="s">
        <v>1953</v>
      </c>
      <c r="I1763" s="37" t="s">
        <v>849</v>
      </c>
      <c r="J1763" s="37" t="s">
        <v>380</v>
      </c>
      <c r="K1763" s="37" t="s">
        <v>376</v>
      </c>
      <c r="L1763" t="str">
        <f t="shared" si="83"/>
        <v>三重県伊賀市</v>
      </c>
    </row>
    <row r="1764" spans="1:12">
      <c r="A1764" s="42">
        <v>24</v>
      </c>
      <c r="B1764" s="37" t="s">
        <v>1908</v>
      </c>
      <c r="C1764" s="37" t="s">
        <v>3369</v>
      </c>
      <c r="D1764" s="37" t="s">
        <v>3375</v>
      </c>
      <c r="E1764" s="37" t="str">
        <f t="shared" si="81"/>
        <v/>
      </c>
      <c r="F1764" s="39" t="str">
        <f t="shared" si="82"/>
        <v>三重県伊賀市</v>
      </c>
      <c r="G1764" s="3">
        <v>1785</v>
      </c>
      <c r="H1764" s="37" t="s">
        <v>1952</v>
      </c>
      <c r="I1764" s="37" t="s">
        <v>849</v>
      </c>
      <c r="J1764" s="37" t="s">
        <v>380</v>
      </c>
      <c r="K1764" s="37" t="s">
        <v>376</v>
      </c>
      <c r="L1764" t="str">
        <f t="shared" si="83"/>
        <v>三重県伊賀市</v>
      </c>
    </row>
    <row r="1765" spans="1:12">
      <c r="A1765" s="42">
        <v>24</v>
      </c>
      <c r="B1765" s="37" t="s">
        <v>1908</v>
      </c>
      <c r="C1765" s="37" t="s">
        <v>3383</v>
      </c>
      <c r="D1765" s="37"/>
      <c r="E1765" s="37" t="str">
        <f t="shared" si="81"/>
        <v>伊勢市</v>
      </c>
      <c r="F1765" s="39" t="str">
        <f t="shared" si="82"/>
        <v>三重県伊勢市</v>
      </c>
      <c r="G1765" s="3">
        <v>1733</v>
      </c>
      <c r="H1765" s="37" t="s">
        <v>5708</v>
      </c>
      <c r="I1765" s="37" t="s">
        <v>945</v>
      </c>
      <c r="J1765" s="37" t="s">
        <v>740</v>
      </c>
      <c r="K1765" s="37" t="s">
        <v>384</v>
      </c>
      <c r="L1765" t="str">
        <f t="shared" si="83"/>
        <v>三重県伊勢市</v>
      </c>
    </row>
    <row r="1766" spans="1:12">
      <c r="A1766" s="42">
        <v>24</v>
      </c>
      <c r="B1766" s="37" t="s">
        <v>1908</v>
      </c>
      <c r="C1766" s="37" t="s">
        <v>3383</v>
      </c>
      <c r="D1766" s="37" t="s">
        <v>3384</v>
      </c>
      <c r="E1766" s="37" t="str">
        <f t="shared" si="81"/>
        <v/>
      </c>
      <c r="F1766" s="39" t="str">
        <f t="shared" si="82"/>
        <v>三重県伊勢市</v>
      </c>
      <c r="G1766" s="3">
        <v>1781</v>
      </c>
      <c r="H1766" s="37" t="s">
        <v>1948</v>
      </c>
      <c r="I1766" s="37" t="s">
        <v>945</v>
      </c>
      <c r="J1766" s="37" t="s">
        <v>740</v>
      </c>
      <c r="K1766" s="37" t="s">
        <v>384</v>
      </c>
      <c r="L1766" t="str">
        <f t="shared" si="83"/>
        <v>三重県伊勢市</v>
      </c>
    </row>
    <row r="1767" spans="1:12">
      <c r="A1767" s="42">
        <v>24</v>
      </c>
      <c r="B1767" s="37" t="s">
        <v>1908</v>
      </c>
      <c r="C1767" s="37" t="s">
        <v>3383</v>
      </c>
      <c r="D1767" s="37" t="s">
        <v>3385</v>
      </c>
      <c r="E1767" s="37" t="str">
        <f t="shared" si="81"/>
        <v/>
      </c>
      <c r="F1767" s="39" t="str">
        <f t="shared" si="82"/>
        <v>三重県伊勢市</v>
      </c>
      <c r="G1767" s="3">
        <v>1776</v>
      </c>
      <c r="H1767" s="37" t="s">
        <v>1945</v>
      </c>
      <c r="I1767" s="37" t="s">
        <v>945</v>
      </c>
      <c r="J1767" s="37" t="s">
        <v>740</v>
      </c>
      <c r="K1767" s="37" t="s">
        <v>384</v>
      </c>
      <c r="L1767" t="str">
        <f t="shared" si="83"/>
        <v>三重県伊勢市</v>
      </c>
    </row>
    <row r="1768" spans="1:12">
      <c r="A1768" s="42">
        <v>24</v>
      </c>
      <c r="B1768" s="37" t="s">
        <v>1908</v>
      </c>
      <c r="C1768" s="37" t="s">
        <v>3383</v>
      </c>
      <c r="D1768" s="37" t="s">
        <v>3386</v>
      </c>
      <c r="E1768" s="37" t="str">
        <f t="shared" si="81"/>
        <v/>
      </c>
      <c r="F1768" s="39" t="str">
        <f t="shared" si="82"/>
        <v>三重県伊勢市</v>
      </c>
      <c r="G1768" s="3">
        <v>1775</v>
      </c>
      <c r="H1768" s="37" t="s">
        <v>1944</v>
      </c>
      <c r="I1768" s="37" t="s">
        <v>945</v>
      </c>
      <c r="J1768" s="37" t="s">
        <v>740</v>
      </c>
      <c r="K1768" s="37" t="s">
        <v>384</v>
      </c>
      <c r="L1768" t="str">
        <f t="shared" si="83"/>
        <v>三重県伊勢市</v>
      </c>
    </row>
    <row r="1769" spans="1:12">
      <c r="A1769" s="42">
        <v>24</v>
      </c>
      <c r="B1769" s="37" t="s">
        <v>1908</v>
      </c>
      <c r="C1769" s="37" t="s">
        <v>3695</v>
      </c>
      <c r="D1769" s="37" t="s">
        <v>3696</v>
      </c>
      <c r="E1769" s="37" t="str">
        <f t="shared" si="81"/>
        <v/>
      </c>
      <c r="F1769" s="39" t="str">
        <f t="shared" si="82"/>
        <v>三重県紀宝町</v>
      </c>
      <c r="G1769" s="3">
        <v>1799</v>
      </c>
      <c r="H1769" s="37" t="s">
        <v>5709</v>
      </c>
      <c r="I1769" s="37" t="s">
        <v>970</v>
      </c>
      <c r="J1769" s="37" t="s">
        <v>740</v>
      </c>
      <c r="K1769" s="37" t="s">
        <v>946</v>
      </c>
      <c r="L1769" t="str">
        <f t="shared" si="83"/>
        <v>三重県紀宝町</v>
      </c>
    </row>
    <row r="1770" spans="1:12">
      <c r="A1770" s="42">
        <v>24</v>
      </c>
      <c r="B1770" s="37" t="s">
        <v>1908</v>
      </c>
      <c r="C1770" s="37" t="s">
        <v>3695</v>
      </c>
      <c r="D1770" s="37"/>
      <c r="E1770" s="37" t="str">
        <f t="shared" si="81"/>
        <v>紀宝町</v>
      </c>
      <c r="F1770" s="39" t="str">
        <f t="shared" si="82"/>
        <v>三重県紀宝町</v>
      </c>
      <c r="G1770" s="3">
        <v>1797</v>
      </c>
      <c r="H1770" s="37" t="s">
        <v>1961</v>
      </c>
      <c r="I1770" s="37" t="s">
        <v>970</v>
      </c>
      <c r="J1770" s="37" t="s">
        <v>740</v>
      </c>
      <c r="K1770" s="37" t="s">
        <v>946</v>
      </c>
      <c r="L1770" t="str">
        <f t="shared" si="83"/>
        <v>三重県紀宝町</v>
      </c>
    </row>
    <row r="1771" spans="1:12">
      <c r="A1771" s="42">
        <v>24</v>
      </c>
      <c r="B1771" s="37" t="s">
        <v>1908</v>
      </c>
      <c r="C1771" s="37" t="s">
        <v>3697</v>
      </c>
      <c r="D1771" s="37" t="s">
        <v>3698</v>
      </c>
      <c r="E1771" s="37" t="str">
        <f t="shared" si="81"/>
        <v/>
      </c>
      <c r="F1771" s="39" t="str">
        <f t="shared" si="82"/>
        <v>三重県紀北町</v>
      </c>
      <c r="G1771" s="3">
        <v>1795</v>
      </c>
      <c r="H1771" s="37" t="s">
        <v>5710</v>
      </c>
      <c r="I1771" s="37" t="s">
        <v>945</v>
      </c>
      <c r="J1771" s="37" t="s">
        <v>740</v>
      </c>
      <c r="K1771" s="37" t="s">
        <v>946</v>
      </c>
      <c r="L1771" t="str">
        <f t="shared" si="83"/>
        <v>三重県紀北町</v>
      </c>
    </row>
    <row r="1772" spans="1:12">
      <c r="A1772" s="42">
        <v>24</v>
      </c>
      <c r="B1772" s="37" t="s">
        <v>1908</v>
      </c>
      <c r="C1772" s="37" t="s">
        <v>3697</v>
      </c>
      <c r="D1772" s="37" t="s">
        <v>3699</v>
      </c>
      <c r="E1772" s="37" t="str">
        <f t="shared" si="81"/>
        <v/>
      </c>
      <c r="F1772" s="39" t="str">
        <f t="shared" si="82"/>
        <v>三重県紀北町</v>
      </c>
      <c r="G1772" s="3">
        <v>1794</v>
      </c>
      <c r="H1772" s="37" t="s">
        <v>1959</v>
      </c>
      <c r="I1772" s="37" t="s">
        <v>945</v>
      </c>
      <c r="J1772" s="37" t="s">
        <v>740</v>
      </c>
      <c r="K1772" s="37" t="s">
        <v>384</v>
      </c>
      <c r="L1772" t="str">
        <f t="shared" si="83"/>
        <v>三重県紀北町</v>
      </c>
    </row>
    <row r="1773" spans="1:12">
      <c r="A1773" s="42">
        <v>24</v>
      </c>
      <c r="B1773" s="37" t="s">
        <v>1908</v>
      </c>
      <c r="C1773" s="37" t="s">
        <v>3703</v>
      </c>
      <c r="D1773" s="37" t="s">
        <v>3704</v>
      </c>
      <c r="E1773" s="37" t="str">
        <f t="shared" si="81"/>
        <v/>
      </c>
      <c r="F1773" s="39" t="str">
        <f t="shared" si="82"/>
        <v>三重県亀山市</v>
      </c>
      <c r="G1773" s="3">
        <v>1756</v>
      </c>
      <c r="H1773" s="37" t="s">
        <v>1929</v>
      </c>
      <c r="I1773" s="37" t="s">
        <v>849</v>
      </c>
      <c r="J1773" s="37" t="s">
        <v>380</v>
      </c>
      <c r="K1773" s="37" t="s">
        <v>376</v>
      </c>
      <c r="L1773" t="str">
        <f t="shared" si="83"/>
        <v>三重県亀山市</v>
      </c>
    </row>
    <row r="1774" spans="1:12">
      <c r="A1774" s="42">
        <v>24</v>
      </c>
      <c r="B1774" s="37" t="s">
        <v>1908</v>
      </c>
      <c r="C1774" s="37" t="s">
        <v>3703</v>
      </c>
      <c r="D1774" s="37"/>
      <c r="E1774" s="37" t="str">
        <f t="shared" si="81"/>
        <v>亀山市</v>
      </c>
      <c r="F1774" s="39" t="str">
        <f t="shared" si="82"/>
        <v>三重県亀山市</v>
      </c>
      <c r="G1774" s="3">
        <v>1740</v>
      </c>
      <c r="H1774" s="37" t="s">
        <v>1916</v>
      </c>
      <c r="I1774" s="37" t="s">
        <v>945</v>
      </c>
      <c r="J1774" s="37" t="s">
        <v>740</v>
      </c>
      <c r="K1774" s="37" t="s">
        <v>946</v>
      </c>
      <c r="L1774" t="str">
        <f t="shared" si="83"/>
        <v>三重県亀山市</v>
      </c>
    </row>
    <row r="1775" spans="1:12">
      <c r="A1775" s="42">
        <v>24</v>
      </c>
      <c r="B1775" s="37" t="s">
        <v>1908</v>
      </c>
      <c r="C1775" s="37" t="s">
        <v>1943</v>
      </c>
      <c r="D1775" s="37" t="s">
        <v>1943</v>
      </c>
      <c r="E1775" s="37" t="str">
        <f t="shared" si="81"/>
        <v/>
      </c>
      <c r="F1775" s="39" t="str">
        <f t="shared" si="82"/>
        <v>三重県玉城町</v>
      </c>
      <c r="G1775" s="3">
        <v>1774</v>
      </c>
      <c r="H1775" s="37" t="s">
        <v>1943</v>
      </c>
      <c r="I1775" s="37" t="s">
        <v>945</v>
      </c>
      <c r="J1775" s="37" t="s">
        <v>740</v>
      </c>
      <c r="K1775" s="37" t="s">
        <v>384</v>
      </c>
      <c r="L1775" t="str">
        <f t="shared" si="83"/>
        <v>三重県玉城町</v>
      </c>
    </row>
    <row r="1776" spans="1:12">
      <c r="A1776" s="42">
        <v>24</v>
      </c>
      <c r="B1776" s="37" t="s">
        <v>1908</v>
      </c>
      <c r="C1776" s="37" t="s">
        <v>3810</v>
      </c>
      <c r="D1776" s="37" t="s">
        <v>3811</v>
      </c>
      <c r="E1776" s="37" t="str">
        <f t="shared" si="81"/>
        <v/>
      </c>
      <c r="F1776" s="39" t="str">
        <f t="shared" si="82"/>
        <v>三重県熊野市</v>
      </c>
      <c r="G1776" s="3">
        <v>1798</v>
      </c>
      <c r="H1776" s="37" t="s">
        <v>5711</v>
      </c>
      <c r="I1776" s="37" t="s">
        <v>945</v>
      </c>
      <c r="J1776" s="37" t="s">
        <v>380</v>
      </c>
      <c r="K1776" s="37" t="s">
        <v>384</v>
      </c>
      <c r="L1776" t="str">
        <f t="shared" si="83"/>
        <v>三重県熊野市</v>
      </c>
    </row>
    <row r="1777" spans="1:12">
      <c r="A1777" s="42">
        <v>24</v>
      </c>
      <c r="B1777" s="37" t="s">
        <v>1908</v>
      </c>
      <c r="C1777" s="37" t="s">
        <v>3810</v>
      </c>
      <c r="D1777" s="37"/>
      <c r="E1777" s="37" t="str">
        <f t="shared" si="81"/>
        <v>熊野市</v>
      </c>
      <c r="F1777" s="39" t="str">
        <f t="shared" si="82"/>
        <v>三重県熊野市</v>
      </c>
      <c r="G1777" s="3">
        <v>1742</v>
      </c>
      <c r="H1777" s="37" t="s">
        <v>1918</v>
      </c>
      <c r="I1777" s="37" t="s">
        <v>970</v>
      </c>
      <c r="J1777" s="37" t="s">
        <v>740</v>
      </c>
      <c r="K1777" s="37" t="s">
        <v>946</v>
      </c>
      <c r="L1777" t="str">
        <f t="shared" si="83"/>
        <v>三重県熊野市</v>
      </c>
    </row>
    <row r="1778" spans="1:12">
      <c r="A1778" s="42">
        <v>24</v>
      </c>
      <c r="B1778" s="37" t="s">
        <v>1908</v>
      </c>
      <c r="C1778" s="37" t="s">
        <v>3823</v>
      </c>
      <c r="D1778" s="37"/>
      <c r="E1778" s="37" t="str">
        <f t="shared" si="81"/>
        <v>桑名市</v>
      </c>
      <c r="F1778" s="39" t="str">
        <f t="shared" si="82"/>
        <v>三重県桑名市</v>
      </c>
      <c r="G1778" s="3">
        <v>1735</v>
      </c>
      <c r="H1778" s="37" t="s">
        <v>1911</v>
      </c>
      <c r="I1778" s="37" t="s">
        <v>945</v>
      </c>
      <c r="J1778" s="37" t="s">
        <v>740</v>
      </c>
      <c r="K1778" s="37" t="s">
        <v>384</v>
      </c>
      <c r="L1778" t="str">
        <f t="shared" si="83"/>
        <v>三重県桑名市</v>
      </c>
    </row>
    <row r="1779" spans="1:12">
      <c r="A1779" s="42">
        <v>24</v>
      </c>
      <c r="B1779" s="37" t="s">
        <v>1908</v>
      </c>
      <c r="C1779" s="37" t="s">
        <v>3823</v>
      </c>
      <c r="D1779" s="37" t="s">
        <v>3824</v>
      </c>
      <c r="E1779" s="37" t="str">
        <f t="shared" si="81"/>
        <v/>
      </c>
      <c r="F1779" s="39" t="str">
        <f t="shared" si="82"/>
        <v>三重県桑名市</v>
      </c>
      <c r="G1779" s="3">
        <v>1744</v>
      </c>
      <c r="H1779" s="37" t="s">
        <v>1920</v>
      </c>
      <c r="I1779" s="37" t="s">
        <v>945</v>
      </c>
      <c r="J1779" s="37" t="s">
        <v>740</v>
      </c>
      <c r="K1779" s="37" t="s">
        <v>384</v>
      </c>
      <c r="L1779" t="str">
        <f t="shared" si="83"/>
        <v>三重県桑名市</v>
      </c>
    </row>
    <row r="1780" spans="1:12">
      <c r="A1780" s="42">
        <v>24</v>
      </c>
      <c r="B1780" s="37" t="s">
        <v>1908</v>
      </c>
      <c r="C1780" s="37" t="s">
        <v>3823</v>
      </c>
      <c r="D1780" s="37" t="s">
        <v>3825</v>
      </c>
      <c r="E1780" s="37" t="str">
        <f t="shared" si="81"/>
        <v/>
      </c>
      <c r="F1780" s="39" t="str">
        <f t="shared" si="82"/>
        <v>三重県桑名市</v>
      </c>
      <c r="G1780" s="3">
        <v>1745</v>
      </c>
      <c r="H1780" s="37" t="s">
        <v>1921</v>
      </c>
      <c r="I1780" s="37" t="s">
        <v>945</v>
      </c>
      <c r="J1780" s="37" t="s">
        <v>740</v>
      </c>
      <c r="K1780" s="37" t="s">
        <v>384</v>
      </c>
      <c r="L1780" t="str">
        <f t="shared" si="83"/>
        <v>三重県桑名市</v>
      </c>
    </row>
    <row r="1781" spans="1:12">
      <c r="A1781" s="42">
        <v>24</v>
      </c>
      <c r="B1781" s="37" t="s">
        <v>1908</v>
      </c>
      <c r="C1781" s="37" t="s">
        <v>1926</v>
      </c>
      <c r="D1781" s="37" t="s">
        <v>1926</v>
      </c>
      <c r="E1781" s="37" t="str">
        <f t="shared" si="81"/>
        <v/>
      </c>
      <c r="F1781" s="39" t="str">
        <f t="shared" si="82"/>
        <v>三重県菰野町</v>
      </c>
      <c r="G1781" s="3">
        <v>1752</v>
      </c>
      <c r="H1781" s="37" t="s">
        <v>1926</v>
      </c>
      <c r="I1781" s="37" t="s">
        <v>945</v>
      </c>
      <c r="J1781" s="37" t="s">
        <v>740</v>
      </c>
      <c r="K1781" s="37" t="s">
        <v>946</v>
      </c>
      <c r="L1781" t="str">
        <f t="shared" si="83"/>
        <v>三重県菰野町</v>
      </c>
    </row>
    <row r="1782" spans="1:12">
      <c r="A1782" s="42">
        <v>24</v>
      </c>
      <c r="B1782" s="37" t="s">
        <v>1908</v>
      </c>
      <c r="C1782" s="37" t="s">
        <v>1960</v>
      </c>
      <c r="D1782" s="37" t="s">
        <v>1960</v>
      </c>
      <c r="E1782" s="37" t="str">
        <f t="shared" si="81"/>
        <v/>
      </c>
      <c r="F1782" s="39" t="str">
        <f t="shared" si="82"/>
        <v>三重県御浜町</v>
      </c>
      <c r="G1782" s="3">
        <v>1796</v>
      </c>
      <c r="H1782" s="37" t="s">
        <v>1960</v>
      </c>
      <c r="I1782" s="37" t="s">
        <v>970</v>
      </c>
      <c r="J1782" s="37" t="s">
        <v>740</v>
      </c>
      <c r="K1782" s="37" t="s">
        <v>946</v>
      </c>
      <c r="L1782" t="str">
        <f t="shared" si="83"/>
        <v>三重県御浜町</v>
      </c>
    </row>
    <row r="1783" spans="1:12">
      <c r="A1783" s="42">
        <v>24</v>
      </c>
      <c r="B1783" s="37" t="s">
        <v>1908</v>
      </c>
      <c r="C1783" s="37" t="s">
        <v>4156</v>
      </c>
      <c r="D1783" s="37"/>
      <c r="E1783" s="37" t="str">
        <f t="shared" si="81"/>
        <v>四日市市</v>
      </c>
      <c r="F1783" s="39" t="str">
        <f t="shared" si="82"/>
        <v>三重県四日市市</v>
      </c>
      <c r="G1783" s="3">
        <v>1732</v>
      </c>
      <c r="H1783" s="37" t="s">
        <v>5712</v>
      </c>
      <c r="I1783" s="37" t="s">
        <v>945</v>
      </c>
      <c r="J1783" s="37" t="s">
        <v>740</v>
      </c>
      <c r="K1783" s="37" t="s">
        <v>384</v>
      </c>
      <c r="L1783" t="str">
        <f t="shared" si="83"/>
        <v>三重県四日市市</v>
      </c>
    </row>
    <row r="1784" spans="1:12">
      <c r="A1784" s="42">
        <v>24</v>
      </c>
      <c r="B1784" s="37" t="s">
        <v>1908</v>
      </c>
      <c r="C1784" s="37" t="s">
        <v>4156</v>
      </c>
      <c r="D1784" s="37" t="s">
        <v>4157</v>
      </c>
      <c r="E1784" s="37" t="str">
        <f t="shared" si="81"/>
        <v/>
      </c>
      <c r="F1784" s="39" t="str">
        <f t="shared" si="82"/>
        <v>三重県四日市市</v>
      </c>
      <c r="G1784" s="3">
        <v>1753</v>
      </c>
      <c r="H1784" s="37" t="s">
        <v>1927</v>
      </c>
      <c r="I1784" s="37" t="s">
        <v>945</v>
      </c>
      <c r="J1784" s="37" t="s">
        <v>740</v>
      </c>
      <c r="K1784" s="37" t="s">
        <v>384</v>
      </c>
      <c r="L1784" t="str">
        <f t="shared" si="83"/>
        <v>三重県四日市市</v>
      </c>
    </row>
    <row r="1785" spans="1:12">
      <c r="A1785" s="42">
        <v>24</v>
      </c>
      <c r="B1785" s="37" t="s">
        <v>1908</v>
      </c>
      <c r="C1785" s="37" t="s">
        <v>4181</v>
      </c>
      <c r="D1785" s="37" t="s">
        <v>4182</v>
      </c>
      <c r="E1785" s="37" t="str">
        <f t="shared" si="81"/>
        <v/>
      </c>
      <c r="F1785" s="39" t="str">
        <f t="shared" si="82"/>
        <v>三重県志摩市</v>
      </c>
      <c r="G1785" s="3">
        <v>1792</v>
      </c>
      <c r="H1785" s="37" t="s">
        <v>5713</v>
      </c>
      <c r="I1785" s="37" t="s">
        <v>945</v>
      </c>
      <c r="J1785" s="37" t="s">
        <v>1547</v>
      </c>
      <c r="K1785" s="37" t="s">
        <v>378</v>
      </c>
      <c r="L1785" t="str">
        <f t="shared" si="83"/>
        <v>三重県志摩市</v>
      </c>
    </row>
    <row r="1786" spans="1:12">
      <c r="A1786" s="42">
        <v>24</v>
      </c>
      <c r="B1786" s="37" t="s">
        <v>1908</v>
      </c>
      <c r="C1786" s="37" t="s">
        <v>4181</v>
      </c>
      <c r="D1786" s="37" t="s">
        <v>4183</v>
      </c>
      <c r="E1786" s="37" t="str">
        <f t="shared" si="81"/>
        <v/>
      </c>
      <c r="F1786" s="39" t="str">
        <f t="shared" si="82"/>
        <v>三重県志摩市</v>
      </c>
      <c r="G1786" s="3">
        <v>1793</v>
      </c>
      <c r="H1786" s="37" t="s">
        <v>1958</v>
      </c>
      <c r="I1786" s="37" t="s">
        <v>945</v>
      </c>
      <c r="J1786" s="37" t="s">
        <v>740</v>
      </c>
      <c r="K1786" s="37" t="s">
        <v>378</v>
      </c>
      <c r="L1786" t="str">
        <f t="shared" si="83"/>
        <v>三重県志摩市</v>
      </c>
    </row>
    <row r="1787" spans="1:12">
      <c r="A1787" s="42">
        <v>24</v>
      </c>
      <c r="B1787" s="37" t="s">
        <v>1908</v>
      </c>
      <c r="C1787" s="37" t="s">
        <v>4181</v>
      </c>
      <c r="D1787" s="37" t="s">
        <v>4184</v>
      </c>
      <c r="E1787" s="37" t="str">
        <f t="shared" si="81"/>
        <v/>
      </c>
      <c r="F1787" s="39" t="str">
        <f t="shared" si="82"/>
        <v>三重県志摩市</v>
      </c>
      <c r="G1787" s="3">
        <v>1791</v>
      </c>
      <c r="H1787" s="37" t="s">
        <v>1957</v>
      </c>
      <c r="I1787" s="37" t="s">
        <v>945</v>
      </c>
      <c r="J1787" s="37" t="s">
        <v>1547</v>
      </c>
      <c r="K1787" s="37" t="s">
        <v>376</v>
      </c>
      <c r="L1787" t="str">
        <f t="shared" si="83"/>
        <v>三重県志摩市</v>
      </c>
    </row>
    <row r="1788" spans="1:12">
      <c r="A1788" s="42">
        <v>24</v>
      </c>
      <c r="B1788" s="37" t="s">
        <v>1908</v>
      </c>
      <c r="C1788" s="37" t="s">
        <v>4181</v>
      </c>
      <c r="D1788" s="37" t="s">
        <v>4185</v>
      </c>
      <c r="E1788" s="37" t="str">
        <f t="shared" si="81"/>
        <v/>
      </c>
      <c r="F1788" s="39" t="str">
        <f t="shared" si="82"/>
        <v>三重県志摩市</v>
      </c>
      <c r="G1788" s="3">
        <v>1790</v>
      </c>
      <c r="H1788" s="37" t="s">
        <v>1956</v>
      </c>
      <c r="I1788" s="37" t="s">
        <v>945</v>
      </c>
      <c r="J1788" s="37" t="s">
        <v>1547</v>
      </c>
      <c r="K1788" s="37" t="s">
        <v>376</v>
      </c>
      <c r="L1788" t="str">
        <f t="shared" si="83"/>
        <v>三重県志摩市</v>
      </c>
    </row>
    <row r="1789" spans="1:12">
      <c r="A1789" s="42">
        <v>24</v>
      </c>
      <c r="B1789" s="37" t="s">
        <v>1908</v>
      </c>
      <c r="C1789" s="37" t="s">
        <v>4181</v>
      </c>
      <c r="D1789" s="37" t="s">
        <v>4186</v>
      </c>
      <c r="E1789" s="37" t="str">
        <f t="shared" si="81"/>
        <v/>
      </c>
      <c r="F1789" s="39" t="str">
        <f t="shared" si="82"/>
        <v>三重県志摩市</v>
      </c>
      <c r="G1789" s="3">
        <v>1789</v>
      </c>
      <c r="H1789" s="37" t="s">
        <v>1955</v>
      </c>
      <c r="I1789" s="37" t="s">
        <v>945</v>
      </c>
      <c r="J1789" s="37" t="s">
        <v>740</v>
      </c>
      <c r="K1789" s="37" t="s">
        <v>413</v>
      </c>
      <c r="L1789" t="str">
        <f t="shared" si="83"/>
        <v>三重県志摩市</v>
      </c>
    </row>
    <row r="1790" spans="1:12">
      <c r="A1790" s="42">
        <v>24</v>
      </c>
      <c r="B1790" s="37" t="s">
        <v>1908</v>
      </c>
      <c r="C1790" s="37" t="s">
        <v>4318</v>
      </c>
      <c r="D1790" s="37" t="s">
        <v>3676</v>
      </c>
      <c r="E1790" s="37" t="str">
        <f t="shared" si="81"/>
        <v/>
      </c>
      <c r="F1790" s="39" t="str">
        <f t="shared" si="82"/>
        <v>三重県松阪市</v>
      </c>
      <c r="G1790" s="3">
        <v>1764</v>
      </c>
      <c r="H1790" s="37" t="s">
        <v>5714</v>
      </c>
      <c r="I1790" s="37" t="s">
        <v>945</v>
      </c>
      <c r="J1790" s="37" t="s">
        <v>740</v>
      </c>
      <c r="K1790" s="37" t="s">
        <v>384</v>
      </c>
      <c r="L1790" t="str">
        <f t="shared" si="83"/>
        <v>三重県松阪市</v>
      </c>
    </row>
    <row r="1791" spans="1:12">
      <c r="A1791" s="42">
        <v>24</v>
      </c>
      <c r="B1791" s="37" t="s">
        <v>1908</v>
      </c>
      <c r="C1791" s="37" t="s">
        <v>4318</v>
      </c>
      <c r="D1791" s="37" t="s">
        <v>4319</v>
      </c>
      <c r="E1791" s="37" t="str">
        <f t="shared" si="81"/>
        <v/>
      </c>
      <c r="F1791" s="39" t="str">
        <f t="shared" si="82"/>
        <v>三重県松阪市</v>
      </c>
      <c r="G1791" s="3">
        <v>1766</v>
      </c>
      <c r="H1791" s="37" t="s">
        <v>1938</v>
      </c>
      <c r="I1791" s="37" t="s">
        <v>945</v>
      </c>
      <c r="J1791" s="37" t="s">
        <v>740</v>
      </c>
      <c r="K1791" s="37" t="s">
        <v>384</v>
      </c>
      <c r="L1791" t="str">
        <f t="shared" si="83"/>
        <v>三重県松阪市</v>
      </c>
    </row>
    <row r="1792" spans="1:12">
      <c r="A1792" s="42">
        <v>24</v>
      </c>
      <c r="B1792" s="37" t="s">
        <v>1908</v>
      </c>
      <c r="C1792" s="37" t="s">
        <v>4318</v>
      </c>
      <c r="D1792" s="37"/>
      <c r="E1792" s="37" t="str">
        <f t="shared" si="81"/>
        <v>松阪市</v>
      </c>
      <c r="F1792" s="39" t="str">
        <f t="shared" si="82"/>
        <v>三重県松阪市</v>
      </c>
      <c r="G1792" s="3">
        <v>1734</v>
      </c>
      <c r="H1792" s="37" t="s">
        <v>1910</v>
      </c>
      <c r="I1792" s="37" t="s">
        <v>945</v>
      </c>
      <c r="J1792" s="37" t="s">
        <v>740</v>
      </c>
      <c r="K1792" s="37" t="s">
        <v>384</v>
      </c>
      <c r="L1792" t="str">
        <f t="shared" si="83"/>
        <v>三重県松阪市</v>
      </c>
    </row>
    <row r="1793" spans="1:12">
      <c r="A1793" s="42">
        <v>24</v>
      </c>
      <c r="B1793" s="37" t="s">
        <v>1908</v>
      </c>
      <c r="C1793" s="37" t="s">
        <v>4318</v>
      </c>
      <c r="D1793" s="37" t="s">
        <v>4320</v>
      </c>
      <c r="E1793" s="37" t="str">
        <f t="shared" si="81"/>
        <v/>
      </c>
      <c r="F1793" s="39" t="str">
        <f t="shared" si="82"/>
        <v>三重県松阪市</v>
      </c>
      <c r="G1793" s="3">
        <v>1768</v>
      </c>
      <c r="H1793" s="37" t="s">
        <v>1940</v>
      </c>
      <c r="I1793" s="37" t="s">
        <v>849</v>
      </c>
      <c r="J1793" s="37" t="s">
        <v>380</v>
      </c>
      <c r="K1793" s="37" t="s">
        <v>376</v>
      </c>
      <c r="L1793" t="str">
        <f t="shared" si="83"/>
        <v>三重県松阪市</v>
      </c>
    </row>
    <row r="1794" spans="1:12">
      <c r="A1794" s="42">
        <v>24</v>
      </c>
      <c r="B1794" s="37" t="s">
        <v>1908</v>
      </c>
      <c r="C1794" s="37" t="s">
        <v>4318</v>
      </c>
      <c r="D1794" s="37" t="s">
        <v>4321</v>
      </c>
      <c r="E1794" s="37" t="str">
        <f t="shared" si="81"/>
        <v/>
      </c>
      <c r="F1794" s="39" t="str">
        <f t="shared" si="82"/>
        <v>三重県松阪市</v>
      </c>
      <c r="G1794" s="3">
        <v>1767</v>
      </c>
      <c r="H1794" s="37" t="s">
        <v>1939</v>
      </c>
      <c r="I1794" s="37" t="s">
        <v>849</v>
      </c>
      <c r="J1794" s="37" t="s">
        <v>380</v>
      </c>
      <c r="K1794" s="37" t="s">
        <v>413</v>
      </c>
      <c r="L1794" t="str">
        <f t="shared" si="83"/>
        <v>三重県松阪市</v>
      </c>
    </row>
    <row r="1795" spans="1:12">
      <c r="A1795" s="42">
        <v>24</v>
      </c>
      <c r="B1795" s="37" t="s">
        <v>1908</v>
      </c>
      <c r="C1795" s="37" t="s">
        <v>1928</v>
      </c>
      <c r="D1795" s="37" t="s">
        <v>1928</v>
      </c>
      <c r="E1795" s="37" t="str">
        <f t="shared" ref="E1795:E1858" si="84">IF(D1795="",C1795,"")</f>
        <v/>
      </c>
      <c r="F1795" s="39" t="str">
        <f t="shared" ref="F1795:F1858" si="85">B1795&amp;C1795</f>
        <v>三重県川越町</v>
      </c>
      <c r="G1795" s="3">
        <v>1755</v>
      </c>
      <c r="H1795" s="37" t="s">
        <v>1928</v>
      </c>
      <c r="I1795" s="37" t="s">
        <v>945</v>
      </c>
      <c r="J1795" s="37" t="s">
        <v>740</v>
      </c>
      <c r="K1795" s="37" t="s">
        <v>384</v>
      </c>
      <c r="L1795" t="str">
        <f t="shared" ref="L1795:L1858" si="86">F1795</f>
        <v>三重県川越町</v>
      </c>
    </row>
    <row r="1796" spans="1:12">
      <c r="A1796" s="42">
        <v>24</v>
      </c>
      <c r="B1796" s="37" t="s">
        <v>1908</v>
      </c>
      <c r="C1796" s="37" t="s">
        <v>4525</v>
      </c>
      <c r="D1796" s="37" t="s">
        <v>4818</v>
      </c>
      <c r="E1796" s="37" t="str">
        <f t="shared" si="84"/>
        <v/>
      </c>
      <c r="F1796" s="39" t="str">
        <f t="shared" si="85"/>
        <v>三重県多気町</v>
      </c>
      <c r="G1796" s="3">
        <v>1772</v>
      </c>
      <c r="H1796" s="37" t="s">
        <v>5715</v>
      </c>
      <c r="I1796" s="37" t="s">
        <v>945</v>
      </c>
      <c r="J1796" s="37" t="s">
        <v>380</v>
      </c>
      <c r="K1796" s="37" t="s">
        <v>384</v>
      </c>
      <c r="L1796" t="str">
        <f t="shared" si="86"/>
        <v>三重県多気町</v>
      </c>
    </row>
    <row r="1797" spans="1:12">
      <c r="A1797" s="42">
        <v>24</v>
      </c>
      <c r="B1797" s="37" t="s">
        <v>1908</v>
      </c>
      <c r="C1797" s="37" t="s">
        <v>4525</v>
      </c>
      <c r="D1797" s="37"/>
      <c r="E1797" s="37" t="str">
        <f t="shared" si="84"/>
        <v>多気町</v>
      </c>
      <c r="F1797" s="39" t="str">
        <f t="shared" si="85"/>
        <v>三重県多気町</v>
      </c>
      <c r="G1797" s="3">
        <v>1769</v>
      </c>
      <c r="H1797" s="37" t="s">
        <v>1941</v>
      </c>
      <c r="I1797" s="37" t="s">
        <v>945</v>
      </c>
      <c r="J1797" s="37" t="s">
        <v>740</v>
      </c>
      <c r="K1797" s="37" t="s">
        <v>384</v>
      </c>
      <c r="L1797" t="str">
        <f t="shared" si="86"/>
        <v>三重県多気町</v>
      </c>
    </row>
    <row r="1798" spans="1:12">
      <c r="A1798" s="42">
        <v>24</v>
      </c>
      <c r="B1798" s="37" t="s">
        <v>1908</v>
      </c>
      <c r="C1798" s="37" t="s">
        <v>4534</v>
      </c>
      <c r="D1798" s="37" t="s">
        <v>4835</v>
      </c>
      <c r="E1798" s="37" t="str">
        <f t="shared" si="84"/>
        <v/>
      </c>
      <c r="F1798" s="39" t="str">
        <f t="shared" si="85"/>
        <v>三重県大紀町</v>
      </c>
      <c r="G1798" s="3">
        <v>1780</v>
      </c>
      <c r="H1798" s="37" t="s">
        <v>5716</v>
      </c>
      <c r="I1798" s="37" t="s">
        <v>945</v>
      </c>
      <c r="J1798" s="37" t="s">
        <v>740</v>
      </c>
      <c r="K1798" s="37" t="s">
        <v>384</v>
      </c>
      <c r="L1798" t="str">
        <f t="shared" si="86"/>
        <v>三重県大紀町</v>
      </c>
    </row>
    <row r="1799" spans="1:12">
      <c r="A1799" s="42">
        <v>24</v>
      </c>
      <c r="B1799" s="37" t="s">
        <v>1908</v>
      </c>
      <c r="C1799" s="37" t="s">
        <v>4534</v>
      </c>
      <c r="D1799" s="37" t="s">
        <v>216</v>
      </c>
      <c r="E1799" s="37" t="str">
        <f t="shared" si="84"/>
        <v/>
      </c>
      <c r="F1799" s="39" t="str">
        <f t="shared" si="85"/>
        <v>三重県大紀町</v>
      </c>
      <c r="G1799" s="3">
        <v>1779</v>
      </c>
      <c r="H1799" s="37" t="s">
        <v>1947</v>
      </c>
      <c r="I1799" s="37" t="s">
        <v>945</v>
      </c>
      <c r="J1799" s="37" t="s">
        <v>380</v>
      </c>
      <c r="K1799" s="37" t="s">
        <v>384</v>
      </c>
      <c r="L1799" t="str">
        <f t="shared" si="86"/>
        <v>三重県大紀町</v>
      </c>
    </row>
    <row r="1800" spans="1:12">
      <c r="A1800" s="42">
        <v>24</v>
      </c>
      <c r="B1800" s="37" t="s">
        <v>1908</v>
      </c>
      <c r="C1800" s="37" t="s">
        <v>4534</v>
      </c>
      <c r="D1800" s="37" t="s">
        <v>4836</v>
      </c>
      <c r="E1800" s="37" t="str">
        <f t="shared" si="84"/>
        <v/>
      </c>
      <c r="F1800" s="39" t="str">
        <f t="shared" si="85"/>
        <v>三重県大紀町</v>
      </c>
      <c r="G1800" s="3">
        <v>1782</v>
      </c>
      <c r="H1800" s="37" t="s">
        <v>1949</v>
      </c>
      <c r="I1800" s="37" t="s">
        <v>945</v>
      </c>
      <c r="J1800" s="37" t="s">
        <v>740</v>
      </c>
      <c r="K1800" s="37" t="s">
        <v>946</v>
      </c>
      <c r="L1800" t="str">
        <f t="shared" si="86"/>
        <v>三重県大紀町</v>
      </c>
    </row>
    <row r="1801" spans="1:12">
      <c r="A1801" s="42">
        <v>24</v>
      </c>
      <c r="B1801" s="37" t="s">
        <v>1908</v>
      </c>
      <c r="C1801" s="37" t="s">
        <v>4543</v>
      </c>
      <c r="D1801" s="37" t="s">
        <v>4859</v>
      </c>
      <c r="E1801" s="37" t="str">
        <f t="shared" si="84"/>
        <v/>
      </c>
      <c r="F1801" s="39" t="str">
        <f t="shared" si="85"/>
        <v>三重県大台町</v>
      </c>
      <c r="G1801" s="3">
        <v>1773</v>
      </c>
      <c r="H1801" s="37" t="s">
        <v>1942</v>
      </c>
      <c r="I1801" s="37" t="s">
        <v>945</v>
      </c>
      <c r="J1801" s="37" t="s">
        <v>380</v>
      </c>
      <c r="K1801" s="37" t="s">
        <v>946</v>
      </c>
      <c r="L1801" t="str">
        <f t="shared" si="86"/>
        <v>三重県大台町</v>
      </c>
    </row>
    <row r="1802" spans="1:12">
      <c r="A1802" s="42">
        <v>24</v>
      </c>
      <c r="B1802" s="37" t="s">
        <v>1908</v>
      </c>
      <c r="C1802" s="37" t="s">
        <v>4543</v>
      </c>
      <c r="D1802" s="37"/>
      <c r="E1802" s="37" t="str">
        <f t="shared" si="84"/>
        <v>大台町</v>
      </c>
      <c r="F1802" s="39" t="str">
        <f t="shared" si="85"/>
        <v>三重県大台町</v>
      </c>
      <c r="G1802" s="3">
        <v>1771</v>
      </c>
      <c r="H1802" s="37" t="s">
        <v>5717</v>
      </c>
      <c r="I1802" s="37" t="s">
        <v>945</v>
      </c>
      <c r="J1802" s="37" t="s">
        <v>380</v>
      </c>
      <c r="K1802" s="37" t="s">
        <v>384</v>
      </c>
      <c r="L1802" t="str">
        <f t="shared" si="86"/>
        <v>三重県大台町</v>
      </c>
    </row>
    <row r="1803" spans="1:12">
      <c r="A1803" s="42">
        <v>24</v>
      </c>
      <c r="B1803" s="37" t="s">
        <v>1908</v>
      </c>
      <c r="C1803" s="37" t="s">
        <v>817</v>
      </c>
      <c r="D1803" s="37" t="s">
        <v>817</v>
      </c>
      <c r="E1803" s="37" t="str">
        <f t="shared" si="84"/>
        <v/>
      </c>
      <c r="F1803" s="39" t="str">
        <f t="shared" si="85"/>
        <v>三重県朝日町</v>
      </c>
      <c r="G1803" s="3">
        <v>1754</v>
      </c>
      <c r="H1803" s="37" t="s">
        <v>817</v>
      </c>
      <c r="I1803" s="37" t="s">
        <v>945</v>
      </c>
      <c r="J1803" s="37" t="s">
        <v>740</v>
      </c>
      <c r="K1803" s="37" t="s">
        <v>384</v>
      </c>
      <c r="L1803" t="str">
        <f t="shared" si="86"/>
        <v>三重県朝日町</v>
      </c>
    </row>
    <row r="1804" spans="1:12">
      <c r="A1804" s="42">
        <v>24</v>
      </c>
      <c r="B1804" s="37" t="s">
        <v>1908</v>
      </c>
      <c r="C1804" s="37" t="s">
        <v>1917</v>
      </c>
      <c r="D1804" s="37" t="s">
        <v>1917</v>
      </c>
      <c r="E1804" s="37" t="str">
        <f t="shared" si="84"/>
        <v/>
      </c>
      <c r="F1804" s="39" t="str">
        <f t="shared" si="85"/>
        <v>三重県鳥羽市</v>
      </c>
      <c r="G1804" s="3">
        <v>1741</v>
      </c>
      <c r="H1804" s="37" t="s">
        <v>1917</v>
      </c>
      <c r="I1804" s="37" t="s">
        <v>945</v>
      </c>
      <c r="J1804" s="37" t="s">
        <v>740</v>
      </c>
      <c r="K1804" s="37" t="s">
        <v>378</v>
      </c>
      <c r="L1804" t="str">
        <f t="shared" si="86"/>
        <v>三重県鳥羽市</v>
      </c>
    </row>
    <row r="1805" spans="1:12">
      <c r="A1805" s="42">
        <v>24</v>
      </c>
      <c r="B1805" s="37" t="s">
        <v>1908</v>
      </c>
      <c r="C1805" s="37" t="s">
        <v>4582</v>
      </c>
      <c r="D1805" s="37" t="s">
        <v>4963</v>
      </c>
      <c r="E1805" s="37" t="str">
        <f t="shared" si="84"/>
        <v/>
      </c>
      <c r="F1805" s="39" t="str">
        <f t="shared" si="85"/>
        <v>三重県津市</v>
      </c>
      <c r="G1805" s="3">
        <v>1760</v>
      </c>
      <c r="H1805" s="37" t="s">
        <v>1933</v>
      </c>
      <c r="I1805" s="37" t="s">
        <v>945</v>
      </c>
      <c r="J1805" s="37" t="s">
        <v>740</v>
      </c>
      <c r="K1805" s="37" t="s">
        <v>384</v>
      </c>
      <c r="L1805" t="str">
        <f t="shared" si="86"/>
        <v>三重県津市</v>
      </c>
    </row>
    <row r="1806" spans="1:12">
      <c r="A1806" s="42">
        <v>24</v>
      </c>
      <c r="B1806" s="37" t="s">
        <v>1908</v>
      </c>
      <c r="C1806" s="37" t="s">
        <v>4582</v>
      </c>
      <c r="D1806" s="37" t="s">
        <v>4964</v>
      </c>
      <c r="E1806" s="37" t="str">
        <f t="shared" si="84"/>
        <v/>
      </c>
      <c r="F1806" s="39" t="str">
        <f t="shared" si="85"/>
        <v>三重県津市</v>
      </c>
      <c r="G1806" s="3">
        <v>1762</v>
      </c>
      <c r="H1806" s="37" t="s">
        <v>1935</v>
      </c>
      <c r="I1806" s="37" t="s">
        <v>945</v>
      </c>
      <c r="J1806" s="37" t="s">
        <v>740</v>
      </c>
      <c r="K1806" s="37" t="s">
        <v>384</v>
      </c>
      <c r="L1806" t="str">
        <f t="shared" si="86"/>
        <v>三重県津市</v>
      </c>
    </row>
    <row r="1807" spans="1:12">
      <c r="A1807" s="42">
        <v>24</v>
      </c>
      <c r="B1807" s="37" t="s">
        <v>1908</v>
      </c>
      <c r="C1807" s="37" t="s">
        <v>4582</v>
      </c>
      <c r="D1807" s="37" t="s">
        <v>4965</v>
      </c>
      <c r="E1807" s="37" t="str">
        <f t="shared" si="84"/>
        <v/>
      </c>
      <c r="F1807" s="39" t="str">
        <f t="shared" si="85"/>
        <v>三重県津市</v>
      </c>
      <c r="G1807" s="3">
        <v>1757</v>
      </c>
      <c r="H1807" s="37" t="s">
        <v>1930</v>
      </c>
      <c r="I1807" s="37" t="s">
        <v>945</v>
      </c>
      <c r="J1807" s="37" t="s">
        <v>740</v>
      </c>
      <c r="K1807" s="37" t="s">
        <v>384</v>
      </c>
      <c r="L1807" t="str">
        <f t="shared" si="86"/>
        <v>三重県津市</v>
      </c>
    </row>
    <row r="1808" spans="1:12">
      <c r="A1808" s="42">
        <v>24</v>
      </c>
      <c r="B1808" s="37" t="s">
        <v>1908</v>
      </c>
      <c r="C1808" s="37" t="s">
        <v>4582</v>
      </c>
      <c r="D1808" s="37" t="s">
        <v>4966</v>
      </c>
      <c r="E1808" s="37" t="str">
        <f t="shared" si="84"/>
        <v/>
      </c>
      <c r="F1808" s="39" t="str">
        <f t="shared" si="85"/>
        <v>三重県津市</v>
      </c>
      <c r="G1808" s="3">
        <v>1743</v>
      </c>
      <c r="H1808" s="37" t="s">
        <v>1919</v>
      </c>
      <c r="I1808" s="37" t="s">
        <v>945</v>
      </c>
      <c r="J1808" s="37" t="s">
        <v>740</v>
      </c>
      <c r="K1808" s="37" t="s">
        <v>384</v>
      </c>
      <c r="L1808" t="str">
        <f t="shared" si="86"/>
        <v>三重県津市</v>
      </c>
    </row>
    <row r="1809" spans="1:12">
      <c r="A1809" s="42">
        <v>24</v>
      </c>
      <c r="B1809" s="37" t="s">
        <v>1908</v>
      </c>
      <c r="C1809" s="37" t="s">
        <v>4582</v>
      </c>
      <c r="D1809" s="37" t="s">
        <v>4967</v>
      </c>
      <c r="E1809" s="37" t="str">
        <f t="shared" si="84"/>
        <v/>
      </c>
      <c r="F1809" s="39" t="str">
        <f t="shared" si="85"/>
        <v>三重県津市</v>
      </c>
      <c r="G1809" s="3">
        <v>1758</v>
      </c>
      <c r="H1809" s="37" t="s">
        <v>1931</v>
      </c>
      <c r="I1809" s="37" t="s">
        <v>945</v>
      </c>
      <c r="J1809" s="37" t="s">
        <v>740</v>
      </c>
      <c r="K1809" s="37" t="s">
        <v>946</v>
      </c>
      <c r="L1809" t="str">
        <f t="shared" si="86"/>
        <v>三重県津市</v>
      </c>
    </row>
    <row r="1810" spans="1:12">
      <c r="A1810" s="42">
        <v>24</v>
      </c>
      <c r="B1810" s="37" t="s">
        <v>1908</v>
      </c>
      <c r="C1810" s="37" t="s">
        <v>4582</v>
      </c>
      <c r="D1810" s="37" t="s">
        <v>4968</v>
      </c>
      <c r="E1810" s="37" t="str">
        <f t="shared" si="84"/>
        <v/>
      </c>
      <c r="F1810" s="39" t="str">
        <f t="shared" si="85"/>
        <v>三重県津市</v>
      </c>
      <c r="G1810" s="3">
        <v>1761</v>
      </c>
      <c r="H1810" s="37" t="s">
        <v>1934</v>
      </c>
      <c r="I1810" s="37" t="s">
        <v>945</v>
      </c>
      <c r="J1810" s="37" t="s">
        <v>740</v>
      </c>
      <c r="K1810" s="37" t="s">
        <v>384</v>
      </c>
      <c r="L1810" t="str">
        <f t="shared" si="86"/>
        <v>三重県津市</v>
      </c>
    </row>
    <row r="1811" spans="1:12">
      <c r="A1811" s="42">
        <v>24</v>
      </c>
      <c r="B1811" s="37" t="s">
        <v>1908</v>
      </c>
      <c r="C1811" s="37" t="s">
        <v>4582</v>
      </c>
      <c r="D1811" s="37"/>
      <c r="E1811" s="37" t="str">
        <f t="shared" si="84"/>
        <v>津市</v>
      </c>
      <c r="F1811" s="39" t="str">
        <f t="shared" si="85"/>
        <v>三重県津市</v>
      </c>
      <c r="G1811" s="3">
        <v>1731</v>
      </c>
      <c r="H1811" s="37" t="s">
        <v>1909</v>
      </c>
      <c r="I1811" s="37" t="s">
        <v>945</v>
      </c>
      <c r="J1811" s="37" t="s">
        <v>740</v>
      </c>
      <c r="K1811" s="37" t="s">
        <v>384</v>
      </c>
      <c r="L1811" t="str">
        <f t="shared" si="86"/>
        <v>三重県津市</v>
      </c>
    </row>
    <row r="1812" spans="1:12">
      <c r="A1812" s="42">
        <v>24</v>
      </c>
      <c r="B1812" s="37" t="s">
        <v>1908</v>
      </c>
      <c r="C1812" s="37" t="s">
        <v>4582</v>
      </c>
      <c r="D1812" s="37" t="s">
        <v>4969</v>
      </c>
      <c r="E1812" s="37" t="str">
        <f t="shared" si="84"/>
        <v/>
      </c>
      <c r="F1812" s="39" t="str">
        <f t="shared" si="85"/>
        <v>三重県津市</v>
      </c>
      <c r="G1812" s="3">
        <v>1763</v>
      </c>
      <c r="H1812" s="37" t="s">
        <v>1936</v>
      </c>
      <c r="I1812" s="37" t="s">
        <v>945</v>
      </c>
      <c r="J1812" s="37" t="s">
        <v>380</v>
      </c>
      <c r="K1812" s="37" t="s">
        <v>946</v>
      </c>
      <c r="L1812" t="str">
        <f t="shared" si="86"/>
        <v>三重県津市</v>
      </c>
    </row>
    <row r="1813" spans="1:12">
      <c r="A1813" s="42">
        <v>24</v>
      </c>
      <c r="B1813" s="37" t="s">
        <v>1908</v>
      </c>
      <c r="C1813" s="37" t="s">
        <v>4582</v>
      </c>
      <c r="D1813" s="37" t="s">
        <v>4970</v>
      </c>
      <c r="E1813" s="37" t="str">
        <f t="shared" si="84"/>
        <v/>
      </c>
      <c r="F1813" s="39" t="str">
        <f t="shared" si="85"/>
        <v>三重県津市</v>
      </c>
      <c r="G1813" s="3">
        <v>1765</v>
      </c>
      <c r="H1813" s="37" t="s">
        <v>1937</v>
      </c>
      <c r="I1813" s="37" t="s">
        <v>849</v>
      </c>
      <c r="J1813" s="37" t="s">
        <v>380</v>
      </c>
      <c r="K1813" s="37" t="s">
        <v>376</v>
      </c>
      <c r="L1813" t="str">
        <f t="shared" si="86"/>
        <v>三重県津市</v>
      </c>
    </row>
    <row r="1814" spans="1:12">
      <c r="A1814" s="42">
        <v>24</v>
      </c>
      <c r="B1814" s="37" t="s">
        <v>1908</v>
      </c>
      <c r="C1814" s="37" t="s">
        <v>4582</v>
      </c>
      <c r="D1814" s="37" t="s">
        <v>4971</v>
      </c>
      <c r="E1814" s="37" t="str">
        <f t="shared" si="84"/>
        <v/>
      </c>
      <c r="F1814" s="39" t="str">
        <f t="shared" si="85"/>
        <v>三重県津市</v>
      </c>
      <c r="G1814" s="3">
        <v>1759</v>
      </c>
      <c r="H1814" s="37" t="s">
        <v>1932</v>
      </c>
      <c r="I1814" s="37" t="s">
        <v>945</v>
      </c>
      <c r="J1814" s="37" t="s">
        <v>740</v>
      </c>
      <c r="K1814" s="37" t="s">
        <v>946</v>
      </c>
      <c r="L1814" t="str">
        <f t="shared" si="86"/>
        <v>三重県津市</v>
      </c>
    </row>
    <row r="1815" spans="1:12">
      <c r="A1815" s="42">
        <v>24</v>
      </c>
      <c r="B1815" s="37" t="s">
        <v>1908</v>
      </c>
      <c r="C1815" s="37" t="s">
        <v>1950</v>
      </c>
      <c r="D1815" s="37" t="s">
        <v>1950</v>
      </c>
      <c r="E1815" s="37" t="str">
        <f t="shared" si="84"/>
        <v/>
      </c>
      <c r="F1815" s="39" t="str">
        <f t="shared" si="85"/>
        <v>三重県度会町</v>
      </c>
      <c r="G1815" s="3">
        <v>1783</v>
      </c>
      <c r="H1815" s="37" t="s">
        <v>1950</v>
      </c>
      <c r="I1815" s="37" t="s">
        <v>945</v>
      </c>
      <c r="J1815" s="37" t="s">
        <v>740</v>
      </c>
      <c r="K1815" s="37" t="s">
        <v>384</v>
      </c>
      <c r="L1815" t="str">
        <f t="shared" si="86"/>
        <v>三重県度会町</v>
      </c>
    </row>
    <row r="1816" spans="1:12">
      <c r="A1816" s="42">
        <v>24</v>
      </c>
      <c r="B1816" s="37" t="s">
        <v>1908</v>
      </c>
      <c r="C1816" s="37" t="s">
        <v>1924</v>
      </c>
      <c r="D1816" s="37" t="s">
        <v>1924</v>
      </c>
      <c r="E1816" s="37" t="str">
        <f t="shared" si="84"/>
        <v/>
      </c>
      <c r="F1816" s="39" t="str">
        <f t="shared" si="85"/>
        <v>三重県東員町</v>
      </c>
      <c r="G1816" s="3">
        <v>1750</v>
      </c>
      <c r="H1816" s="37" t="s">
        <v>1924</v>
      </c>
      <c r="I1816" s="37" t="s">
        <v>945</v>
      </c>
      <c r="J1816" s="37" t="s">
        <v>740</v>
      </c>
      <c r="K1816" s="37" t="s">
        <v>384</v>
      </c>
      <c r="L1816" t="str">
        <f t="shared" si="86"/>
        <v>三重県東員町</v>
      </c>
    </row>
    <row r="1817" spans="1:12">
      <c r="A1817" s="42">
        <v>24</v>
      </c>
      <c r="B1817" s="37" t="s">
        <v>1908</v>
      </c>
      <c r="C1817" s="37" t="s">
        <v>4628</v>
      </c>
      <c r="D1817" s="37" t="s">
        <v>5094</v>
      </c>
      <c r="E1817" s="37" t="str">
        <f t="shared" si="84"/>
        <v/>
      </c>
      <c r="F1817" s="39" t="str">
        <f t="shared" si="85"/>
        <v>三重県南伊勢町</v>
      </c>
      <c r="G1817" s="3">
        <v>1777</v>
      </c>
      <c r="H1817" s="37" t="s">
        <v>5718</v>
      </c>
      <c r="I1817" s="37" t="s">
        <v>945</v>
      </c>
      <c r="J1817" s="37" t="s">
        <v>740</v>
      </c>
      <c r="K1817" s="37" t="s">
        <v>378</v>
      </c>
      <c r="L1817" t="str">
        <f t="shared" si="86"/>
        <v>三重県南伊勢町</v>
      </c>
    </row>
    <row r="1818" spans="1:12">
      <c r="A1818" s="42">
        <v>24</v>
      </c>
      <c r="B1818" s="37" t="s">
        <v>1908</v>
      </c>
      <c r="C1818" s="37" t="s">
        <v>4628</v>
      </c>
      <c r="D1818" s="37" t="s">
        <v>5095</v>
      </c>
      <c r="E1818" s="37" t="str">
        <f t="shared" si="84"/>
        <v/>
      </c>
      <c r="F1818" s="39" t="str">
        <f t="shared" si="85"/>
        <v>三重県南伊勢町</v>
      </c>
      <c r="G1818" s="3">
        <v>1778</v>
      </c>
      <c r="H1818" s="37" t="s">
        <v>1946</v>
      </c>
      <c r="I1818" s="37" t="s">
        <v>945</v>
      </c>
      <c r="J1818" s="37" t="s">
        <v>740</v>
      </c>
      <c r="K1818" s="37" t="s">
        <v>376</v>
      </c>
      <c r="L1818" t="str">
        <f t="shared" si="86"/>
        <v>三重県南伊勢町</v>
      </c>
    </row>
    <row r="1819" spans="1:12">
      <c r="A1819" s="42">
        <v>24</v>
      </c>
      <c r="B1819" s="37" t="s">
        <v>1908</v>
      </c>
      <c r="C1819" s="37" t="s">
        <v>1915</v>
      </c>
      <c r="D1819" s="37" t="s">
        <v>1915</v>
      </c>
      <c r="E1819" s="37" t="str">
        <f t="shared" si="84"/>
        <v/>
      </c>
      <c r="F1819" s="39" t="str">
        <f t="shared" si="85"/>
        <v>三重県尾鷲市</v>
      </c>
      <c r="G1819" s="3">
        <v>1739</v>
      </c>
      <c r="H1819" s="37" t="s">
        <v>1915</v>
      </c>
      <c r="I1819" s="37" t="s">
        <v>970</v>
      </c>
      <c r="J1819" s="37" t="s">
        <v>740</v>
      </c>
      <c r="K1819" s="37" t="s">
        <v>946</v>
      </c>
      <c r="L1819" t="str">
        <f t="shared" si="86"/>
        <v>三重県尾鷲市</v>
      </c>
    </row>
    <row r="1820" spans="1:12">
      <c r="A1820" s="42">
        <v>24</v>
      </c>
      <c r="B1820" s="37" t="s">
        <v>1908</v>
      </c>
      <c r="C1820" s="37" t="s">
        <v>1914</v>
      </c>
      <c r="D1820" s="37" t="s">
        <v>1914</v>
      </c>
      <c r="E1820" s="37" t="str">
        <f t="shared" si="84"/>
        <v/>
      </c>
      <c r="F1820" s="39" t="str">
        <f t="shared" si="85"/>
        <v>三重県名張市</v>
      </c>
      <c r="G1820" s="3">
        <v>1738</v>
      </c>
      <c r="H1820" s="37" t="s">
        <v>1914</v>
      </c>
      <c r="I1820" s="37" t="s">
        <v>849</v>
      </c>
      <c r="J1820" s="37" t="s">
        <v>380</v>
      </c>
      <c r="K1820" s="37" t="s">
        <v>376</v>
      </c>
      <c r="L1820" t="str">
        <f t="shared" si="86"/>
        <v>三重県名張市</v>
      </c>
    </row>
    <row r="1821" spans="1:12">
      <c r="A1821" s="42">
        <v>24</v>
      </c>
      <c r="B1821" s="37" t="s">
        <v>1908</v>
      </c>
      <c r="C1821" s="37" t="s">
        <v>1103</v>
      </c>
      <c r="D1821" s="37" t="s">
        <v>1103</v>
      </c>
      <c r="E1821" s="37" t="str">
        <f t="shared" si="84"/>
        <v/>
      </c>
      <c r="F1821" s="39" t="str">
        <f t="shared" si="85"/>
        <v>三重県明和町</v>
      </c>
      <c r="G1821" s="3">
        <v>1770</v>
      </c>
      <c r="H1821" s="37" t="s">
        <v>1103</v>
      </c>
      <c r="I1821" s="37" t="s">
        <v>945</v>
      </c>
      <c r="J1821" s="37" t="s">
        <v>740</v>
      </c>
      <c r="K1821" s="37" t="s">
        <v>384</v>
      </c>
      <c r="L1821" t="str">
        <f t="shared" si="86"/>
        <v>三重県明和町</v>
      </c>
    </row>
    <row r="1822" spans="1:12">
      <c r="A1822" s="42">
        <v>24</v>
      </c>
      <c r="B1822" s="37" t="s">
        <v>1908</v>
      </c>
      <c r="C1822" s="37" t="s">
        <v>1922</v>
      </c>
      <c r="D1822" s="37"/>
      <c r="E1822" s="37" t="str">
        <f t="shared" si="84"/>
        <v>木曽岬町</v>
      </c>
      <c r="F1822" s="39" t="str">
        <f t="shared" si="85"/>
        <v>三重県木曽岬町</v>
      </c>
      <c r="G1822" s="3">
        <v>1746</v>
      </c>
      <c r="H1822" s="37" t="s">
        <v>1922</v>
      </c>
      <c r="I1822" s="37" t="s">
        <v>945</v>
      </c>
      <c r="J1822" s="37" t="s">
        <v>740</v>
      </c>
      <c r="K1822" s="37" t="s">
        <v>384</v>
      </c>
      <c r="L1822" t="str">
        <f t="shared" si="86"/>
        <v>三重県木曽岬町</v>
      </c>
    </row>
    <row r="1823" spans="1:12">
      <c r="A1823" s="42">
        <v>24</v>
      </c>
      <c r="B1823" s="37" t="s">
        <v>1908</v>
      </c>
      <c r="C1823" s="37" t="s">
        <v>1913</v>
      </c>
      <c r="D1823" s="37" t="s">
        <v>1913</v>
      </c>
      <c r="E1823" s="37" t="str">
        <f t="shared" si="84"/>
        <v/>
      </c>
      <c r="F1823" s="39" t="str">
        <f t="shared" si="85"/>
        <v>三重県鈴鹿市</v>
      </c>
      <c r="G1823" s="3">
        <v>1737</v>
      </c>
      <c r="H1823" s="37" t="s">
        <v>1913</v>
      </c>
      <c r="I1823" s="37" t="s">
        <v>945</v>
      </c>
      <c r="J1823" s="37" t="s">
        <v>740</v>
      </c>
      <c r="K1823" s="37" t="s">
        <v>946</v>
      </c>
      <c r="L1823" t="str">
        <f t="shared" si="86"/>
        <v>三重県鈴鹿市</v>
      </c>
    </row>
    <row r="1824" spans="1:12">
      <c r="A1824" s="42">
        <v>25</v>
      </c>
      <c r="B1824" s="37" t="s">
        <v>1962</v>
      </c>
      <c r="C1824" s="37" t="s">
        <v>3321</v>
      </c>
      <c r="D1824" s="37" t="s">
        <v>3322</v>
      </c>
      <c r="E1824" s="37" t="str">
        <f t="shared" si="84"/>
        <v/>
      </c>
      <c r="F1824" s="39" t="str">
        <f t="shared" si="85"/>
        <v>滋賀県愛荘町</v>
      </c>
      <c r="G1824" s="3">
        <v>1828</v>
      </c>
      <c r="H1824" s="37" t="s">
        <v>5527</v>
      </c>
      <c r="I1824" s="37" t="s">
        <v>849</v>
      </c>
      <c r="J1824" s="37" t="s">
        <v>380</v>
      </c>
      <c r="K1824" s="37" t="s">
        <v>376</v>
      </c>
      <c r="L1824" t="str">
        <f t="shared" si="86"/>
        <v>滋賀県愛荘町</v>
      </c>
    </row>
    <row r="1825" spans="1:12">
      <c r="A1825" s="42">
        <v>25</v>
      </c>
      <c r="B1825" s="37" t="s">
        <v>1962</v>
      </c>
      <c r="C1825" s="37" t="s">
        <v>3321</v>
      </c>
      <c r="D1825" s="37" t="s">
        <v>3323</v>
      </c>
      <c r="E1825" s="37" t="str">
        <f t="shared" si="84"/>
        <v/>
      </c>
      <c r="F1825" s="39" t="str">
        <f t="shared" si="85"/>
        <v>滋賀県愛荘町</v>
      </c>
      <c r="G1825" s="3">
        <v>1827</v>
      </c>
      <c r="H1825" s="37" t="s">
        <v>1985</v>
      </c>
      <c r="I1825" s="37" t="s">
        <v>849</v>
      </c>
      <c r="J1825" s="37" t="s">
        <v>380</v>
      </c>
      <c r="K1825" s="37" t="s">
        <v>376</v>
      </c>
      <c r="L1825" t="str">
        <f t="shared" si="86"/>
        <v>滋賀県愛荘町</v>
      </c>
    </row>
    <row r="1826" spans="1:12">
      <c r="A1826" s="42">
        <v>25</v>
      </c>
      <c r="B1826" s="37" t="s">
        <v>1962</v>
      </c>
      <c r="C1826" s="37" t="s">
        <v>3794</v>
      </c>
      <c r="D1826" s="37" t="s">
        <v>3795</v>
      </c>
      <c r="E1826" s="37" t="str">
        <f t="shared" si="84"/>
        <v/>
      </c>
      <c r="F1826" s="39" t="str">
        <f t="shared" si="85"/>
        <v>滋賀県近江八幡市</v>
      </c>
      <c r="G1826" s="3">
        <v>1818</v>
      </c>
      <c r="H1826" s="37" t="s">
        <v>5719</v>
      </c>
      <c r="I1826" s="37" t="s">
        <v>849</v>
      </c>
      <c r="J1826" s="37" t="s">
        <v>380</v>
      </c>
      <c r="K1826" s="37" t="s">
        <v>413</v>
      </c>
      <c r="L1826" t="str">
        <f t="shared" si="86"/>
        <v>滋賀県近江八幡市</v>
      </c>
    </row>
    <row r="1827" spans="1:12">
      <c r="A1827" s="42">
        <v>25</v>
      </c>
      <c r="B1827" s="37" t="s">
        <v>1962</v>
      </c>
      <c r="C1827" s="37" t="s">
        <v>3794</v>
      </c>
      <c r="D1827" s="37"/>
      <c r="E1827" s="37" t="str">
        <f t="shared" si="84"/>
        <v>近江八幡市</v>
      </c>
      <c r="F1827" s="39" t="str">
        <f t="shared" si="85"/>
        <v>滋賀県近江八幡市</v>
      </c>
      <c r="G1827" s="3">
        <v>1803</v>
      </c>
      <c r="H1827" s="37" t="s">
        <v>1966</v>
      </c>
      <c r="I1827" s="37" t="s">
        <v>849</v>
      </c>
      <c r="J1827" s="37" t="s">
        <v>380</v>
      </c>
      <c r="K1827" s="37" t="s">
        <v>413</v>
      </c>
      <c r="L1827" t="str">
        <f t="shared" si="86"/>
        <v>滋賀県近江八幡市</v>
      </c>
    </row>
    <row r="1828" spans="1:12">
      <c r="A1828" s="42">
        <v>25</v>
      </c>
      <c r="B1828" s="37" t="s">
        <v>1962</v>
      </c>
      <c r="C1828" s="37" t="s">
        <v>1970</v>
      </c>
      <c r="D1828" s="37" t="s">
        <v>1970</v>
      </c>
      <c r="E1828" s="37" t="str">
        <f t="shared" si="84"/>
        <v/>
      </c>
      <c r="F1828" s="39" t="str">
        <f t="shared" si="85"/>
        <v>滋賀県栗東市</v>
      </c>
      <c r="G1828" s="3">
        <v>1807</v>
      </c>
      <c r="H1828" s="37" t="s">
        <v>1970</v>
      </c>
      <c r="I1828" s="37" t="s">
        <v>849</v>
      </c>
      <c r="J1828" s="37" t="s">
        <v>380</v>
      </c>
      <c r="K1828" s="37" t="s">
        <v>413</v>
      </c>
      <c r="L1828" t="str">
        <f t="shared" si="86"/>
        <v>滋賀県栗東市</v>
      </c>
    </row>
    <row r="1829" spans="1:12">
      <c r="A1829" s="42">
        <v>25</v>
      </c>
      <c r="B1829" s="37" t="s">
        <v>1962</v>
      </c>
      <c r="C1829" s="37" t="s">
        <v>3847</v>
      </c>
      <c r="D1829" s="37" t="s">
        <v>3849</v>
      </c>
      <c r="E1829" s="37" t="str">
        <f t="shared" si="84"/>
        <v/>
      </c>
      <c r="F1829" s="39" t="str">
        <f t="shared" si="85"/>
        <v>滋賀県湖南市</v>
      </c>
      <c r="G1829" s="3">
        <v>1812</v>
      </c>
      <c r="H1829" s="37" t="s">
        <v>5720</v>
      </c>
      <c r="I1829" s="37" t="s">
        <v>849</v>
      </c>
      <c r="J1829" s="37" t="s">
        <v>380</v>
      </c>
      <c r="K1829" s="37" t="s">
        <v>376</v>
      </c>
      <c r="L1829" t="str">
        <f t="shared" si="86"/>
        <v>滋賀県湖南市</v>
      </c>
    </row>
    <row r="1830" spans="1:12">
      <c r="A1830" s="42">
        <v>25</v>
      </c>
      <c r="B1830" s="37" t="s">
        <v>1962</v>
      </c>
      <c r="C1830" s="37" t="s">
        <v>3847</v>
      </c>
      <c r="D1830" s="37" t="s">
        <v>3850</v>
      </c>
      <c r="E1830" s="37" t="str">
        <f t="shared" si="84"/>
        <v/>
      </c>
      <c r="F1830" s="39" t="str">
        <f t="shared" si="85"/>
        <v>滋賀県湖南市</v>
      </c>
      <c r="G1830" s="3">
        <v>1811</v>
      </c>
      <c r="H1830" s="37" t="s">
        <v>1973</v>
      </c>
      <c r="I1830" s="37" t="s">
        <v>849</v>
      </c>
      <c r="J1830" s="37" t="s">
        <v>380</v>
      </c>
      <c r="K1830" s="37" t="s">
        <v>376</v>
      </c>
      <c r="L1830" t="str">
        <f t="shared" si="86"/>
        <v>滋賀県湖南市</v>
      </c>
    </row>
    <row r="1831" spans="1:12">
      <c r="A1831" s="42">
        <v>25</v>
      </c>
      <c r="B1831" s="37" t="s">
        <v>1962</v>
      </c>
      <c r="C1831" s="37" t="s">
        <v>3895</v>
      </c>
      <c r="D1831" s="37" t="s">
        <v>3896</v>
      </c>
      <c r="E1831" s="37" t="str">
        <f t="shared" si="84"/>
        <v/>
      </c>
      <c r="F1831" s="39" t="str">
        <f t="shared" si="85"/>
        <v>滋賀県甲賀市</v>
      </c>
      <c r="G1831" s="3">
        <v>1815</v>
      </c>
      <c r="H1831" s="37" t="s">
        <v>5721</v>
      </c>
      <c r="I1831" s="37" t="s">
        <v>849</v>
      </c>
      <c r="J1831" s="37" t="s">
        <v>380</v>
      </c>
      <c r="K1831" s="37" t="s">
        <v>376</v>
      </c>
      <c r="L1831" t="str">
        <f t="shared" si="86"/>
        <v>滋賀県甲賀市</v>
      </c>
    </row>
    <row r="1832" spans="1:12">
      <c r="A1832" s="42">
        <v>25</v>
      </c>
      <c r="B1832" s="37" t="s">
        <v>1962</v>
      </c>
      <c r="C1832" s="37" t="s">
        <v>3895</v>
      </c>
      <c r="D1832" s="37" t="s">
        <v>3897</v>
      </c>
      <c r="E1832" s="37" t="str">
        <f t="shared" si="84"/>
        <v/>
      </c>
      <c r="F1832" s="39" t="str">
        <f t="shared" si="85"/>
        <v>滋賀県甲賀市</v>
      </c>
      <c r="G1832" s="3">
        <v>1816</v>
      </c>
      <c r="H1832" s="37" t="s">
        <v>1976</v>
      </c>
      <c r="I1832" s="37" t="s">
        <v>849</v>
      </c>
      <c r="J1832" s="37" t="s">
        <v>380</v>
      </c>
      <c r="K1832" s="37" t="s">
        <v>376</v>
      </c>
      <c r="L1832" t="str">
        <f t="shared" si="86"/>
        <v>滋賀県甲賀市</v>
      </c>
    </row>
    <row r="1833" spans="1:12">
      <c r="A1833" s="42">
        <v>25</v>
      </c>
      <c r="B1833" s="37" t="s">
        <v>1962</v>
      </c>
      <c r="C1833" s="37" t="s">
        <v>3895</v>
      </c>
      <c r="D1833" s="37" t="s">
        <v>3898</v>
      </c>
      <c r="E1833" s="37" t="str">
        <f t="shared" si="84"/>
        <v/>
      </c>
      <c r="F1833" s="39" t="str">
        <f t="shared" si="85"/>
        <v>滋賀県甲賀市</v>
      </c>
      <c r="G1833" s="3">
        <v>1817</v>
      </c>
      <c r="H1833" s="37" t="s">
        <v>1977</v>
      </c>
      <c r="I1833" s="37" t="s">
        <v>849</v>
      </c>
      <c r="J1833" s="37" t="s">
        <v>380</v>
      </c>
      <c r="K1833" s="37" t="s">
        <v>376</v>
      </c>
      <c r="L1833" t="str">
        <f t="shared" si="86"/>
        <v>滋賀県甲賀市</v>
      </c>
    </row>
    <row r="1834" spans="1:12">
      <c r="A1834" s="42">
        <v>25</v>
      </c>
      <c r="B1834" s="37" t="s">
        <v>1962</v>
      </c>
      <c r="C1834" s="37" t="s">
        <v>3895</v>
      </c>
      <c r="D1834" s="37" t="s">
        <v>3899</v>
      </c>
      <c r="E1834" s="37" t="str">
        <f t="shared" si="84"/>
        <v/>
      </c>
      <c r="F1834" s="39" t="str">
        <f t="shared" si="85"/>
        <v>滋賀県甲賀市</v>
      </c>
      <c r="G1834" s="3">
        <v>1813</v>
      </c>
      <c r="H1834" s="37" t="s">
        <v>1974</v>
      </c>
      <c r="I1834" s="37" t="s">
        <v>849</v>
      </c>
      <c r="J1834" s="37" t="s">
        <v>380</v>
      </c>
      <c r="K1834" s="37" t="s">
        <v>376</v>
      </c>
      <c r="L1834" t="str">
        <f t="shared" si="86"/>
        <v>滋賀県甲賀市</v>
      </c>
    </row>
    <row r="1835" spans="1:12">
      <c r="A1835" s="42">
        <v>25</v>
      </c>
      <c r="B1835" s="37" t="s">
        <v>1962</v>
      </c>
      <c r="C1835" s="37" t="s">
        <v>3895</v>
      </c>
      <c r="D1835" s="37" t="s">
        <v>3900</v>
      </c>
      <c r="E1835" s="37" t="str">
        <f t="shared" si="84"/>
        <v/>
      </c>
      <c r="F1835" s="39" t="str">
        <f t="shared" si="85"/>
        <v>滋賀県甲賀市</v>
      </c>
      <c r="G1835" s="3">
        <v>1814</v>
      </c>
      <c r="H1835" s="37" t="s">
        <v>1975</v>
      </c>
      <c r="I1835" s="37" t="s">
        <v>849</v>
      </c>
      <c r="J1835" s="37" t="s">
        <v>380</v>
      </c>
      <c r="K1835" s="37" t="s">
        <v>376</v>
      </c>
      <c r="L1835" t="str">
        <f t="shared" si="86"/>
        <v>滋賀県甲賀市</v>
      </c>
    </row>
    <row r="1836" spans="1:12">
      <c r="A1836" s="42">
        <v>25</v>
      </c>
      <c r="B1836" s="37" t="s">
        <v>1962</v>
      </c>
      <c r="C1836" s="37" t="s">
        <v>1987</v>
      </c>
      <c r="D1836" s="37" t="s">
        <v>1987</v>
      </c>
      <c r="E1836" s="37" t="str">
        <f t="shared" si="84"/>
        <v/>
      </c>
      <c r="F1836" s="39" t="str">
        <f t="shared" si="85"/>
        <v>滋賀県甲良町</v>
      </c>
      <c r="G1836" s="3">
        <v>1830</v>
      </c>
      <c r="H1836" s="37" t="s">
        <v>1987</v>
      </c>
      <c r="I1836" s="37" t="s">
        <v>849</v>
      </c>
      <c r="J1836" s="37" t="s">
        <v>380</v>
      </c>
      <c r="K1836" s="37" t="s">
        <v>413</v>
      </c>
      <c r="L1836" t="str">
        <f t="shared" si="86"/>
        <v>滋賀県甲良町</v>
      </c>
    </row>
    <row r="1837" spans="1:12">
      <c r="A1837" s="42">
        <v>25</v>
      </c>
      <c r="B1837" s="37" t="s">
        <v>1962</v>
      </c>
      <c r="C1837" s="37" t="s">
        <v>3971</v>
      </c>
      <c r="D1837" s="37" t="s">
        <v>3972</v>
      </c>
      <c r="E1837" s="37" t="str">
        <f t="shared" si="84"/>
        <v/>
      </c>
      <c r="F1837" s="39" t="str">
        <f t="shared" si="85"/>
        <v>滋賀県高島市</v>
      </c>
      <c r="G1837" s="3">
        <v>1844</v>
      </c>
      <c r="H1837" s="37" t="s">
        <v>5722</v>
      </c>
      <c r="I1837" s="37" t="s">
        <v>849</v>
      </c>
      <c r="J1837" s="37" t="s">
        <v>380</v>
      </c>
      <c r="K1837" s="37" t="s">
        <v>413</v>
      </c>
      <c r="L1837" t="str">
        <f t="shared" si="86"/>
        <v>滋賀県高島市</v>
      </c>
    </row>
    <row r="1838" spans="1:12">
      <c r="A1838" s="42">
        <v>25</v>
      </c>
      <c r="B1838" s="37" t="s">
        <v>1962</v>
      </c>
      <c r="C1838" s="37" t="s">
        <v>3971</v>
      </c>
      <c r="D1838" s="37" t="s">
        <v>3973</v>
      </c>
      <c r="E1838" s="37" t="str">
        <f t="shared" si="84"/>
        <v/>
      </c>
      <c r="F1838" s="39" t="str">
        <f t="shared" si="85"/>
        <v>滋賀県高島市</v>
      </c>
      <c r="G1838" s="3">
        <v>1847</v>
      </c>
      <c r="H1838" s="37" t="s">
        <v>2002</v>
      </c>
      <c r="I1838" s="37" t="s">
        <v>849</v>
      </c>
      <c r="J1838" s="37" t="s">
        <v>380</v>
      </c>
      <c r="K1838" s="37" t="s">
        <v>413</v>
      </c>
      <c r="L1838" t="str">
        <f t="shared" si="86"/>
        <v>滋賀県高島市</v>
      </c>
    </row>
    <row r="1839" spans="1:12">
      <c r="A1839" s="42">
        <v>25</v>
      </c>
      <c r="B1839" s="37" t="s">
        <v>1962</v>
      </c>
      <c r="C1839" s="37" t="s">
        <v>3971</v>
      </c>
      <c r="D1839" s="37" t="s">
        <v>3974</v>
      </c>
      <c r="E1839" s="37" t="str">
        <f t="shared" si="84"/>
        <v/>
      </c>
      <c r="F1839" s="39" t="str">
        <f t="shared" si="85"/>
        <v>滋賀県高島市</v>
      </c>
      <c r="G1839" s="3">
        <v>1846</v>
      </c>
      <c r="H1839" s="37" t="s">
        <v>2001</v>
      </c>
      <c r="I1839" s="37" t="s">
        <v>849</v>
      </c>
      <c r="J1839" s="37" t="s">
        <v>375</v>
      </c>
      <c r="K1839" s="37" t="s">
        <v>413</v>
      </c>
      <c r="L1839" t="str">
        <f t="shared" si="86"/>
        <v>滋賀県高島市</v>
      </c>
    </row>
    <row r="1840" spans="1:12">
      <c r="A1840" s="42">
        <v>25</v>
      </c>
      <c r="B1840" s="37" t="s">
        <v>1962</v>
      </c>
      <c r="C1840" s="37" t="s">
        <v>3971</v>
      </c>
      <c r="D1840" s="37" t="s">
        <v>3976</v>
      </c>
      <c r="E1840" s="37" t="str">
        <f t="shared" si="84"/>
        <v/>
      </c>
      <c r="F1840" s="39" t="str">
        <f t="shared" si="85"/>
        <v>滋賀県高島市</v>
      </c>
      <c r="G1840" s="3">
        <v>1848</v>
      </c>
      <c r="H1840" s="37" t="s">
        <v>2003</v>
      </c>
      <c r="I1840" s="37" t="s">
        <v>849</v>
      </c>
      <c r="J1840" s="37" t="s">
        <v>380</v>
      </c>
      <c r="K1840" s="37" t="s">
        <v>413</v>
      </c>
      <c r="L1840" t="str">
        <f t="shared" si="86"/>
        <v>滋賀県高島市</v>
      </c>
    </row>
    <row r="1841" spans="1:12">
      <c r="A1841" s="42">
        <v>25</v>
      </c>
      <c r="B1841" s="37" t="s">
        <v>1962</v>
      </c>
      <c r="C1841" s="37" t="s">
        <v>3971</v>
      </c>
      <c r="D1841" s="37" t="s">
        <v>3977</v>
      </c>
      <c r="E1841" s="37" t="str">
        <f t="shared" si="84"/>
        <v/>
      </c>
      <c r="F1841" s="39" t="str">
        <f t="shared" si="85"/>
        <v>滋賀県高島市</v>
      </c>
      <c r="G1841" s="3">
        <v>1845</v>
      </c>
      <c r="H1841" s="37" t="s">
        <v>2000</v>
      </c>
      <c r="I1841" s="37" t="s">
        <v>849</v>
      </c>
      <c r="J1841" s="37" t="s">
        <v>380</v>
      </c>
      <c r="K1841" s="37" t="s">
        <v>413</v>
      </c>
      <c r="L1841" t="str">
        <f t="shared" si="86"/>
        <v>滋賀県高島市</v>
      </c>
    </row>
    <row r="1842" spans="1:12">
      <c r="A1842" s="42">
        <v>25</v>
      </c>
      <c r="B1842" s="37" t="s">
        <v>1962</v>
      </c>
      <c r="C1842" s="37" t="s">
        <v>3971</v>
      </c>
      <c r="D1842" s="37" t="s">
        <v>3978</v>
      </c>
      <c r="E1842" s="37" t="str">
        <f t="shared" si="84"/>
        <v/>
      </c>
      <c r="F1842" s="39" t="str">
        <f t="shared" si="85"/>
        <v>滋賀県高島市</v>
      </c>
      <c r="G1842" s="3">
        <v>1849</v>
      </c>
      <c r="H1842" s="37" t="s">
        <v>2004</v>
      </c>
      <c r="I1842" s="37" t="s">
        <v>849</v>
      </c>
      <c r="J1842" s="37" t="s">
        <v>380</v>
      </c>
      <c r="K1842" s="37" t="s">
        <v>413</v>
      </c>
      <c r="L1842" t="str">
        <f t="shared" si="86"/>
        <v>滋賀県高島市</v>
      </c>
    </row>
    <row r="1843" spans="1:12">
      <c r="A1843" s="42">
        <v>25</v>
      </c>
      <c r="B1843" s="37" t="s">
        <v>1962</v>
      </c>
      <c r="C1843" s="37" t="s">
        <v>1969</v>
      </c>
      <c r="D1843" s="37" t="s">
        <v>1969</v>
      </c>
      <c r="E1843" s="37" t="str">
        <f t="shared" si="84"/>
        <v/>
      </c>
      <c r="F1843" s="39" t="str">
        <f t="shared" si="85"/>
        <v>滋賀県守山市</v>
      </c>
      <c r="G1843" s="3">
        <v>1806</v>
      </c>
      <c r="H1843" s="37" t="s">
        <v>1969</v>
      </c>
      <c r="I1843" s="37" t="s">
        <v>849</v>
      </c>
      <c r="J1843" s="37" t="s">
        <v>380</v>
      </c>
      <c r="K1843" s="37" t="s">
        <v>413</v>
      </c>
      <c r="L1843" t="str">
        <f t="shared" si="86"/>
        <v>滋賀県守山市</v>
      </c>
    </row>
    <row r="1844" spans="1:12">
      <c r="A1844" s="42">
        <v>25</v>
      </c>
      <c r="B1844" s="37" t="s">
        <v>1962</v>
      </c>
      <c r="C1844" s="37" t="s">
        <v>1968</v>
      </c>
      <c r="D1844" s="37" t="s">
        <v>1968</v>
      </c>
      <c r="E1844" s="37" t="str">
        <f t="shared" si="84"/>
        <v/>
      </c>
      <c r="F1844" s="39" t="str">
        <f t="shared" si="85"/>
        <v>滋賀県草津市</v>
      </c>
      <c r="G1844" s="3">
        <v>1805</v>
      </c>
      <c r="H1844" s="37" t="s">
        <v>1968</v>
      </c>
      <c r="I1844" s="37" t="s">
        <v>849</v>
      </c>
      <c r="J1844" s="37" t="s">
        <v>380</v>
      </c>
      <c r="K1844" s="37" t="s">
        <v>413</v>
      </c>
      <c r="L1844" t="str">
        <f t="shared" si="86"/>
        <v>滋賀県草津市</v>
      </c>
    </row>
    <row r="1845" spans="1:12">
      <c r="A1845" s="42">
        <v>25</v>
      </c>
      <c r="B1845" s="37" t="s">
        <v>1962</v>
      </c>
      <c r="C1845" s="37" t="s">
        <v>1988</v>
      </c>
      <c r="D1845" s="37" t="s">
        <v>1988</v>
      </c>
      <c r="E1845" s="37" t="str">
        <f t="shared" si="84"/>
        <v/>
      </c>
      <c r="F1845" s="39" t="str">
        <f t="shared" si="85"/>
        <v>滋賀県多賀町</v>
      </c>
      <c r="G1845" s="3">
        <v>1831</v>
      </c>
      <c r="H1845" s="37" t="s">
        <v>1988</v>
      </c>
      <c r="I1845" s="37" t="s">
        <v>849</v>
      </c>
      <c r="J1845" s="37" t="s">
        <v>380</v>
      </c>
      <c r="K1845" s="37" t="s">
        <v>413</v>
      </c>
      <c r="L1845" t="str">
        <f t="shared" si="86"/>
        <v>滋賀県多賀町</v>
      </c>
    </row>
    <row r="1846" spans="1:12">
      <c r="A1846" s="42">
        <v>25</v>
      </c>
      <c r="B1846" s="37" t="s">
        <v>1962</v>
      </c>
      <c r="C1846" s="37" t="s">
        <v>4545</v>
      </c>
      <c r="D1846" s="37" t="s">
        <v>4172</v>
      </c>
      <c r="E1846" s="37" t="str">
        <f t="shared" si="84"/>
        <v/>
      </c>
      <c r="F1846" s="39" t="str">
        <f t="shared" si="85"/>
        <v>滋賀県大津市</v>
      </c>
      <c r="G1846" s="3">
        <v>1808</v>
      </c>
      <c r="H1846" s="37" t="s">
        <v>1971</v>
      </c>
      <c r="I1846" s="37" t="s">
        <v>849</v>
      </c>
      <c r="J1846" s="37" t="s">
        <v>380</v>
      </c>
      <c r="K1846" s="37" t="s">
        <v>413</v>
      </c>
      <c r="L1846" t="str">
        <f t="shared" si="86"/>
        <v>滋賀県大津市</v>
      </c>
    </row>
    <row r="1847" spans="1:12">
      <c r="A1847" s="42">
        <v>25</v>
      </c>
      <c r="B1847" s="37" t="s">
        <v>1962</v>
      </c>
      <c r="C1847" s="37" t="s">
        <v>4545</v>
      </c>
      <c r="D1847" s="37"/>
      <c r="E1847" s="37" t="str">
        <f t="shared" si="84"/>
        <v>大津市</v>
      </c>
      <c r="F1847" s="39" t="str">
        <f t="shared" si="85"/>
        <v>滋賀県大津市</v>
      </c>
      <c r="G1847" s="3">
        <v>1800</v>
      </c>
      <c r="H1847" s="37" t="s">
        <v>1963</v>
      </c>
      <c r="I1847" s="37" t="s">
        <v>945</v>
      </c>
      <c r="J1847" s="37" t="s">
        <v>380</v>
      </c>
      <c r="K1847" s="37" t="s">
        <v>384</v>
      </c>
      <c r="L1847" t="str">
        <f t="shared" si="86"/>
        <v>滋賀県大津市</v>
      </c>
    </row>
    <row r="1848" spans="1:12">
      <c r="A1848" s="42">
        <v>25</v>
      </c>
      <c r="B1848" s="37" t="s">
        <v>1962</v>
      </c>
      <c r="C1848" s="37" t="s">
        <v>4576</v>
      </c>
      <c r="D1848" s="37" t="s">
        <v>4936</v>
      </c>
      <c r="E1848" s="37" t="str">
        <f t="shared" si="84"/>
        <v/>
      </c>
      <c r="F1848" s="39" t="str">
        <f t="shared" si="85"/>
        <v>滋賀県長浜市</v>
      </c>
      <c r="G1848" s="3">
        <v>1839</v>
      </c>
      <c r="H1848" s="37" t="s">
        <v>1995</v>
      </c>
      <c r="I1848" s="37" t="s">
        <v>849</v>
      </c>
      <c r="J1848" s="37" t="s">
        <v>380</v>
      </c>
      <c r="K1848" s="37" t="s">
        <v>376</v>
      </c>
      <c r="L1848" t="str">
        <f t="shared" si="86"/>
        <v>滋賀県長浜市</v>
      </c>
    </row>
    <row r="1849" spans="1:12">
      <c r="A1849" s="42">
        <v>25</v>
      </c>
      <c r="B1849" s="37" t="s">
        <v>1962</v>
      </c>
      <c r="C1849" s="37" t="s">
        <v>4576</v>
      </c>
      <c r="D1849" s="37" t="s">
        <v>4937</v>
      </c>
      <c r="E1849" s="37" t="str">
        <f t="shared" si="84"/>
        <v/>
      </c>
      <c r="F1849" s="39" t="str">
        <f t="shared" si="85"/>
        <v>滋賀県長浜市</v>
      </c>
      <c r="G1849" s="3">
        <v>1838</v>
      </c>
      <c r="H1849" s="37" t="s">
        <v>1994</v>
      </c>
      <c r="I1849" s="37" t="s">
        <v>849</v>
      </c>
      <c r="J1849" s="37" t="s">
        <v>380</v>
      </c>
      <c r="K1849" s="37" t="s">
        <v>376</v>
      </c>
      <c r="L1849" t="str">
        <f t="shared" si="86"/>
        <v>滋賀県長浜市</v>
      </c>
    </row>
    <row r="1850" spans="1:12">
      <c r="A1850" s="42">
        <v>25</v>
      </c>
      <c r="B1850" s="37" t="s">
        <v>1962</v>
      </c>
      <c r="C1850" s="37" t="s">
        <v>4576</v>
      </c>
      <c r="D1850" s="37" t="s">
        <v>4938</v>
      </c>
      <c r="E1850" s="37" t="str">
        <f t="shared" si="84"/>
        <v/>
      </c>
      <c r="F1850" s="39" t="str">
        <f t="shared" si="85"/>
        <v>滋賀県長浜市</v>
      </c>
      <c r="G1850" s="3">
        <v>1837</v>
      </c>
      <c r="H1850" s="37" t="s">
        <v>1993</v>
      </c>
      <c r="I1850" s="37" t="s">
        <v>849</v>
      </c>
      <c r="J1850" s="37" t="s">
        <v>380</v>
      </c>
      <c r="K1850" s="37" t="s">
        <v>376</v>
      </c>
      <c r="L1850" t="str">
        <f t="shared" si="86"/>
        <v>滋賀県長浜市</v>
      </c>
    </row>
    <row r="1851" spans="1:12">
      <c r="A1851" s="42">
        <v>25</v>
      </c>
      <c r="B1851" s="37" t="s">
        <v>1962</v>
      </c>
      <c r="C1851" s="37" t="s">
        <v>4576</v>
      </c>
      <c r="D1851" s="37" t="s">
        <v>4939</v>
      </c>
      <c r="E1851" s="37" t="str">
        <f t="shared" si="84"/>
        <v/>
      </c>
      <c r="F1851" s="39" t="str">
        <f t="shared" si="85"/>
        <v>滋賀県長浜市</v>
      </c>
      <c r="G1851" s="3">
        <v>1840</v>
      </c>
      <c r="H1851" s="37" t="s">
        <v>1996</v>
      </c>
      <c r="I1851" s="37" t="s">
        <v>849</v>
      </c>
      <c r="J1851" s="37" t="s">
        <v>380</v>
      </c>
      <c r="K1851" s="37" t="s">
        <v>376</v>
      </c>
      <c r="L1851" t="str">
        <f t="shared" si="86"/>
        <v>滋賀県長浜市</v>
      </c>
    </row>
    <row r="1852" spans="1:12">
      <c r="A1852" s="42">
        <v>25</v>
      </c>
      <c r="B1852" s="37" t="s">
        <v>1962</v>
      </c>
      <c r="C1852" s="37" t="s">
        <v>4576</v>
      </c>
      <c r="D1852" s="37" t="s">
        <v>4940</v>
      </c>
      <c r="E1852" s="37" t="str">
        <f t="shared" si="84"/>
        <v/>
      </c>
      <c r="F1852" s="39" t="str">
        <f t="shared" si="85"/>
        <v>滋賀県長浜市</v>
      </c>
      <c r="G1852" s="3">
        <v>1843</v>
      </c>
      <c r="H1852" s="37" t="s">
        <v>1999</v>
      </c>
      <c r="I1852" s="37" t="s">
        <v>849</v>
      </c>
      <c r="J1852" s="37" t="s">
        <v>380</v>
      </c>
      <c r="K1852" s="37" t="s">
        <v>413</v>
      </c>
      <c r="L1852" t="str">
        <f t="shared" si="86"/>
        <v>滋賀県長浜市</v>
      </c>
    </row>
    <row r="1853" spans="1:12">
      <c r="A1853" s="42">
        <v>25</v>
      </c>
      <c r="B1853" s="37" t="s">
        <v>1962</v>
      </c>
      <c r="C1853" s="37" t="s">
        <v>4576</v>
      </c>
      <c r="D1853" s="37" t="s">
        <v>4941</v>
      </c>
      <c r="E1853" s="37" t="str">
        <f t="shared" si="84"/>
        <v/>
      </c>
      <c r="F1853" s="39" t="str">
        <f t="shared" si="85"/>
        <v>滋賀県長浜市</v>
      </c>
      <c r="G1853" s="3">
        <v>1836</v>
      </c>
      <c r="H1853" s="37" t="s">
        <v>1992</v>
      </c>
      <c r="I1853" s="37" t="s">
        <v>849</v>
      </c>
      <c r="J1853" s="37" t="s">
        <v>380</v>
      </c>
      <c r="K1853" s="37" t="s">
        <v>376</v>
      </c>
      <c r="L1853" t="str">
        <f t="shared" si="86"/>
        <v>滋賀県長浜市</v>
      </c>
    </row>
    <row r="1854" spans="1:12">
      <c r="A1854" s="42">
        <v>25</v>
      </c>
      <c r="B1854" s="37" t="s">
        <v>1962</v>
      </c>
      <c r="C1854" s="37" t="s">
        <v>4576</v>
      </c>
      <c r="D1854" s="37"/>
      <c r="E1854" s="37" t="str">
        <f t="shared" si="84"/>
        <v>長浜市</v>
      </c>
      <c r="F1854" s="39" t="str">
        <f t="shared" si="85"/>
        <v>滋賀県長浜市</v>
      </c>
      <c r="G1854" s="3">
        <v>1802</v>
      </c>
      <c r="H1854" s="37" t="s">
        <v>1965</v>
      </c>
      <c r="I1854" s="37" t="s">
        <v>849</v>
      </c>
      <c r="J1854" s="37" t="s">
        <v>380</v>
      </c>
      <c r="K1854" s="37" t="s">
        <v>376</v>
      </c>
      <c r="L1854" t="str">
        <f t="shared" si="86"/>
        <v>滋賀県長浜市</v>
      </c>
    </row>
    <row r="1855" spans="1:12">
      <c r="A1855" s="42">
        <v>25</v>
      </c>
      <c r="B1855" s="37" t="s">
        <v>1962</v>
      </c>
      <c r="C1855" s="37" t="s">
        <v>4576</v>
      </c>
      <c r="D1855" s="37" t="s">
        <v>4942</v>
      </c>
      <c r="E1855" s="37" t="str">
        <f t="shared" si="84"/>
        <v/>
      </c>
      <c r="F1855" s="39" t="str">
        <f t="shared" si="85"/>
        <v>滋賀県長浜市</v>
      </c>
      <c r="G1855" s="3">
        <v>1841</v>
      </c>
      <c r="H1855" s="37" t="s">
        <v>1997</v>
      </c>
      <c r="I1855" s="37" t="s">
        <v>849</v>
      </c>
      <c r="J1855" s="37" t="s">
        <v>380</v>
      </c>
      <c r="K1855" s="37" t="s">
        <v>376</v>
      </c>
      <c r="L1855" t="str">
        <f t="shared" si="86"/>
        <v>滋賀県長浜市</v>
      </c>
    </row>
    <row r="1856" spans="1:12">
      <c r="A1856" s="42">
        <v>25</v>
      </c>
      <c r="B1856" s="37" t="s">
        <v>1962</v>
      </c>
      <c r="C1856" s="37" t="s">
        <v>4576</v>
      </c>
      <c r="D1856" s="37" t="s">
        <v>4943</v>
      </c>
      <c r="E1856" s="37" t="str">
        <f t="shared" si="84"/>
        <v/>
      </c>
      <c r="F1856" s="39" t="str">
        <f t="shared" si="85"/>
        <v>滋賀県長浜市</v>
      </c>
      <c r="G1856" s="3">
        <v>1842</v>
      </c>
      <c r="H1856" s="37" t="s">
        <v>1998</v>
      </c>
      <c r="I1856" s="37" t="s">
        <v>849</v>
      </c>
      <c r="J1856" s="37" t="s">
        <v>380</v>
      </c>
      <c r="K1856" s="37" t="s">
        <v>376</v>
      </c>
      <c r="L1856" t="str">
        <f t="shared" si="86"/>
        <v>滋賀県長浜市</v>
      </c>
    </row>
    <row r="1857" spans="1:12">
      <c r="A1857" s="42">
        <v>25</v>
      </c>
      <c r="B1857" s="37" t="s">
        <v>1962</v>
      </c>
      <c r="C1857" s="37" t="s">
        <v>4602</v>
      </c>
      <c r="D1857" s="37" t="s">
        <v>5032</v>
      </c>
      <c r="E1857" s="37" t="str">
        <f t="shared" si="84"/>
        <v/>
      </c>
      <c r="F1857" s="39" t="str">
        <f t="shared" si="85"/>
        <v>滋賀県東近江市</v>
      </c>
      <c r="G1857" s="3">
        <v>1825</v>
      </c>
      <c r="H1857" s="37" t="s">
        <v>5723</v>
      </c>
      <c r="I1857" s="37" t="s">
        <v>849</v>
      </c>
      <c r="J1857" s="37" t="s">
        <v>380</v>
      </c>
      <c r="K1857" s="37" t="s">
        <v>376</v>
      </c>
      <c r="L1857" t="str">
        <f t="shared" si="86"/>
        <v>滋賀県東近江市</v>
      </c>
    </row>
    <row r="1858" spans="1:12">
      <c r="A1858" s="42">
        <v>25</v>
      </c>
      <c r="B1858" s="37" t="s">
        <v>1962</v>
      </c>
      <c r="C1858" s="37" t="s">
        <v>4602</v>
      </c>
      <c r="D1858" s="37" t="s">
        <v>5033</v>
      </c>
      <c r="E1858" s="37" t="str">
        <f t="shared" si="84"/>
        <v/>
      </c>
      <c r="F1858" s="39" t="str">
        <f t="shared" si="85"/>
        <v>滋賀県東近江市</v>
      </c>
      <c r="G1858" s="3">
        <v>1822</v>
      </c>
      <c r="H1858" s="37" t="s">
        <v>1981</v>
      </c>
      <c r="I1858" s="37" t="s">
        <v>849</v>
      </c>
      <c r="J1858" s="37" t="s">
        <v>380</v>
      </c>
      <c r="K1858" s="37" t="s">
        <v>376</v>
      </c>
      <c r="L1858" t="str">
        <f t="shared" si="86"/>
        <v>滋賀県東近江市</v>
      </c>
    </row>
    <row r="1859" spans="1:12">
      <c r="A1859" s="42">
        <v>25</v>
      </c>
      <c r="B1859" s="37" t="s">
        <v>1962</v>
      </c>
      <c r="C1859" s="37" t="s">
        <v>4602</v>
      </c>
      <c r="D1859" s="37" t="s">
        <v>3334</v>
      </c>
      <c r="E1859" s="37" t="str">
        <f t="shared" ref="E1859:E1922" si="87">IF(D1859="",C1859,"")</f>
        <v/>
      </c>
      <c r="F1859" s="39" t="str">
        <f t="shared" ref="F1859:F1922" si="88">B1859&amp;C1859</f>
        <v>滋賀県東近江市</v>
      </c>
      <c r="G1859" s="3">
        <v>1819</v>
      </c>
      <c r="H1859" s="37" t="s">
        <v>1978</v>
      </c>
      <c r="I1859" s="37" t="s">
        <v>849</v>
      </c>
      <c r="J1859" s="37" t="s">
        <v>380</v>
      </c>
      <c r="K1859" s="37" t="s">
        <v>376</v>
      </c>
      <c r="L1859" t="str">
        <f t="shared" ref="L1859:L1922" si="89">F1859</f>
        <v>滋賀県東近江市</v>
      </c>
    </row>
    <row r="1860" spans="1:12">
      <c r="A1860" s="42">
        <v>25</v>
      </c>
      <c r="B1860" s="37" t="s">
        <v>1962</v>
      </c>
      <c r="C1860" s="37" t="s">
        <v>4602</v>
      </c>
      <c r="D1860" s="37" t="s">
        <v>5034</v>
      </c>
      <c r="E1860" s="37" t="str">
        <f t="shared" si="87"/>
        <v/>
      </c>
      <c r="F1860" s="39" t="str">
        <f t="shared" si="88"/>
        <v>滋賀県東近江市</v>
      </c>
      <c r="G1860" s="3">
        <v>1826</v>
      </c>
      <c r="H1860" s="37" t="s">
        <v>1984</v>
      </c>
      <c r="I1860" s="37" t="s">
        <v>849</v>
      </c>
      <c r="J1860" s="37" t="s">
        <v>380</v>
      </c>
      <c r="K1860" s="37" t="s">
        <v>376</v>
      </c>
      <c r="L1860" t="str">
        <f t="shared" si="89"/>
        <v>滋賀県東近江市</v>
      </c>
    </row>
    <row r="1861" spans="1:12">
      <c r="A1861" s="42">
        <v>25</v>
      </c>
      <c r="B1861" s="37" t="s">
        <v>1962</v>
      </c>
      <c r="C1861" s="37" t="s">
        <v>4602</v>
      </c>
      <c r="D1861" s="37" t="s">
        <v>5035</v>
      </c>
      <c r="E1861" s="37" t="str">
        <f t="shared" si="87"/>
        <v/>
      </c>
      <c r="F1861" s="39" t="str">
        <f t="shared" si="88"/>
        <v>滋賀県東近江市</v>
      </c>
      <c r="G1861" s="3">
        <v>1823</v>
      </c>
      <c r="H1861" s="37" t="s">
        <v>1982</v>
      </c>
      <c r="I1861" s="37" t="s">
        <v>849</v>
      </c>
      <c r="J1861" s="37" t="s">
        <v>380</v>
      </c>
      <c r="K1861" s="37" t="s">
        <v>376</v>
      </c>
      <c r="L1861" t="str">
        <f t="shared" si="89"/>
        <v>滋賀県東近江市</v>
      </c>
    </row>
    <row r="1862" spans="1:12">
      <c r="A1862" s="42">
        <v>25</v>
      </c>
      <c r="B1862" s="37" t="s">
        <v>1962</v>
      </c>
      <c r="C1862" s="37" t="s">
        <v>4602</v>
      </c>
      <c r="D1862" s="37" t="s">
        <v>5036</v>
      </c>
      <c r="E1862" s="37" t="str">
        <f t="shared" si="87"/>
        <v/>
      </c>
      <c r="F1862" s="39" t="str">
        <f t="shared" si="88"/>
        <v>滋賀県東近江市</v>
      </c>
      <c r="G1862" s="3">
        <v>1824</v>
      </c>
      <c r="H1862" s="37" t="s">
        <v>1983</v>
      </c>
      <c r="I1862" s="37" t="s">
        <v>849</v>
      </c>
      <c r="J1862" s="37" t="s">
        <v>380</v>
      </c>
      <c r="K1862" s="37" t="s">
        <v>413</v>
      </c>
      <c r="L1862" t="str">
        <f t="shared" si="89"/>
        <v>滋賀県東近江市</v>
      </c>
    </row>
    <row r="1863" spans="1:12">
      <c r="A1863" s="42">
        <v>25</v>
      </c>
      <c r="B1863" s="37" t="s">
        <v>1962</v>
      </c>
      <c r="C1863" s="37" t="s">
        <v>4602</v>
      </c>
      <c r="D1863" s="37" t="s">
        <v>5037</v>
      </c>
      <c r="E1863" s="37" t="str">
        <f t="shared" si="87"/>
        <v/>
      </c>
      <c r="F1863" s="39" t="str">
        <f t="shared" si="88"/>
        <v>滋賀県東近江市</v>
      </c>
      <c r="G1863" s="3">
        <v>1804</v>
      </c>
      <c r="H1863" s="37" t="s">
        <v>1967</v>
      </c>
      <c r="I1863" s="37" t="s">
        <v>849</v>
      </c>
      <c r="J1863" s="37" t="s">
        <v>380</v>
      </c>
      <c r="K1863" s="37" t="s">
        <v>376</v>
      </c>
      <c r="L1863" t="str">
        <f t="shared" si="89"/>
        <v>滋賀県東近江市</v>
      </c>
    </row>
    <row r="1864" spans="1:12">
      <c r="A1864" s="42">
        <v>25</v>
      </c>
      <c r="B1864" s="37" t="s">
        <v>1962</v>
      </c>
      <c r="C1864" s="37" t="s">
        <v>1979</v>
      </c>
      <c r="D1864" s="37" t="s">
        <v>1979</v>
      </c>
      <c r="E1864" s="37" t="str">
        <f t="shared" si="87"/>
        <v/>
      </c>
      <c r="F1864" s="39" t="str">
        <f t="shared" si="88"/>
        <v>滋賀県日野町</v>
      </c>
      <c r="G1864" s="3">
        <v>1820</v>
      </c>
      <c r="H1864" s="37" t="s">
        <v>1979</v>
      </c>
      <c r="I1864" s="37" t="s">
        <v>849</v>
      </c>
      <c r="J1864" s="37" t="s">
        <v>380</v>
      </c>
      <c r="K1864" s="37" t="s">
        <v>376</v>
      </c>
      <c r="L1864" t="str">
        <f t="shared" si="89"/>
        <v>滋賀県日野町</v>
      </c>
    </row>
    <row r="1865" spans="1:12">
      <c r="A1865" s="42">
        <v>25</v>
      </c>
      <c r="B1865" s="37" t="s">
        <v>1962</v>
      </c>
      <c r="C1865" s="37" t="s">
        <v>1964</v>
      </c>
      <c r="D1865" s="37" t="s">
        <v>1964</v>
      </c>
      <c r="E1865" s="37" t="str">
        <f t="shared" si="87"/>
        <v/>
      </c>
      <c r="F1865" s="39" t="str">
        <f t="shared" si="88"/>
        <v>滋賀県彦根市</v>
      </c>
      <c r="G1865" s="3">
        <v>1801</v>
      </c>
      <c r="H1865" s="37" t="s">
        <v>1964</v>
      </c>
      <c r="I1865" s="37" t="s">
        <v>849</v>
      </c>
      <c r="J1865" s="37" t="s">
        <v>380</v>
      </c>
      <c r="K1865" s="37" t="s">
        <v>413</v>
      </c>
      <c r="L1865" t="str">
        <f t="shared" si="89"/>
        <v>滋賀県彦根市</v>
      </c>
    </row>
    <row r="1866" spans="1:12">
      <c r="A1866" s="42">
        <v>25</v>
      </c>
      <c r="B1866" s="37" t="s">
        <v>1962</v>
      </c>
      <c r="C1866" s="37" t="s">
        <v>4713</v>
      </c>
      <c r="D1866" s="37" t="s">
        <v>5311</v>
      </c>
      <c r="E1866" s="37" t="str">
        <f t="shared" si="87"/>
        <v/>
      </c>
      <c r="F1866" s="39" t="str">
        <f t="shared" si="88"/>
        <v>滋賀県米原市</v>
      </c>
      <c r="G1866" s="3">
        <v>1833</v>
      </c>
      <c r="H1866" s="37" t="s">
        <v>5724</v>
      </c>
      <c r="I1866" s="37" t="s">
        <v>849</v>
      </c>
      <c r="J1866" s="37" t="s">
        <v>380</v>
      </c>
      <c r="K1866" s="37" t="s">
        <v>376</v>
      </c>
      <c r="L1866" t="str">
        <f t="shared" si="89"/>
        <v>滋賀県米原市</v>
      </c>
    </row>
    <row r="1867" spans="1:12">
      <c r="A1867" s="42">
        <v>25</v>
      </c>
      <c r="B1867" s="37" t="s">
        <v>1962</v>
      </c>
      <c r="C1867" s="37" t="s">
        <v>4713</v>
      </c>
      <c r="D1867" s="37" t="s">
        <v>5312</v>
      </c>
      <c r="E1867" s="37" t="str">
        <f t="shared" si="87"/>
        <v/>
      </c>
      <c r="F1867" s="39" t="str">
        <f t="shared" si="88"/>
        <v>滋賀県米原市</v>
      </c>
      <c r="G1867" s="3">
        <v>1835</v>
      </c>
      <c r="H1867" s="37" t="s">
        <v>1991</v>
      </c>
      <c r="I1867" s="37" t="s">
        <v>849</v>
      </c>
      <c r="J1867" s="37" t="s">
        <v>380</v>
      </c>
      <c r="K1867" s="37" t="s">
        <v>413</v>
      </c>
      <c r="L1867" t="str">
        <f t="shared" si="89"/>
        <v>滋賀県米原市</v>
      </c>
    </row>
    <row r="1868" spans="1:12">
      <c r="A1868" s="42">
        <v>25</v>
      </c>
      <c r="B1868" s="37" t="s">
        <v>1962</v>
      </c>
      <c r="C1868" s="37" t="s">
        <v>4713</v>
      </c>
      <c r="D1868" s="37" t="s">
        <v>4918</v>
      </c>
      <c r="E1868" s="37" t="str">
        <f t="shared" si="87"/>
        <v/>
      </c>
      <c r="F1868" s="39" t="str">
        <f t="shared" si="88"/>
        <v>滋賀県米原市</v>
      </c>
      <c r="G1868" s="3">
        <v>1832</v>
      </c>
      <c r="H1868" s="37" t="s">
        <v>1989</v>
      </c>
      <c r="I1868" s="37" t="s">
        <v>849</v>
      </c>
      <c r="J1868" s="37" t="s">
        <v>380</v>
      </c>
      <c r="K1868" s="37" t="s">
        <v>413</v>
      </c>
      <c r="L1868" t="str">
        <f t="shared" si="89"/>
        <v>滋賀県米原市</v>
      </c>
    </row>
    <row r="1869" spans="1:12">
      <c r="A1869" s="42">
        <v>25</v>
      </c>
      <c r="B1869" s="37" t="s">
        <v>1962</v>
      </c>
      <c r="C1869" s="37" t="s">
        <v>4713</v>
      </c>
      <c r="D1869" s="37" t="s">
        <v>5313</v>
      </c>
      <c r="E1869" s="37" t="str">
        <f t="shared" si="87"/>
        <v/>
      </c>
      <c r="F1869" s="39" t="str">
        <f t="shared" si="88"/>
        <v>滋賀県米原市</v>
      </c>
      <c r="G1869" s="3">
        <v>1834</v>
      </c>
      <c r="H1869" s="37" t="s">
        <v>1990</v>
      </c>
      <c r="I1869" s="37" t="s">
        <v>849</v>
      </c>
      <c r="J1869" s="37" t="s">
        <v>380</v>
      </c>
      <c r="K1869" s="37" t="s">
        <v>413</v>
      </c>
      <c r="L1869" t="str">
        <f t="shared" si="89"/>
        <v>滋賀県米原市</v>
      </c>
    </row>
    <row r="1870" spans="1:12">
      <c r="A1870" s="42">
        <v>25</v>
      </c>
      <c r="B1870" s="37" t="s">
        <v>1962</v>
      </c>
      <c r="C1870" s="37" t="s">
        <v>1986</v>
      </c>
      <c r="D1870" s="37" t="s">
        <v>1986</v>
      </c>
      <c r="E1870" s="37" t="str">
        <f t="shared" si="87"/>
        <v/>
      </c>
      <c r="F1870" s="39" t="str">
        <f t="shared" si="88"/>
        <v>滋賀県豊郷町</v>
      </c>
      <c r="G1870" s="3">
        <v>1829</v>
      </c>
      <c r="H1870" s="37" t="s">
        <v>1986</v>
      </c>
      <c r="I1870" s="37" t="s">
        <v>849</v>
      </c>
      <c r="J1870" s="37" t="s">
        <v>380</v>
      </c>
      <c r="K1870" s="37" t="s">
        <v>413</v>
      </c>
      <c r="L1870" t="str">
        <f t="shared" si="89"/>
        <v>滋賀県豊郷町</v>
      </c>
    </row>
    <row r="1871" spans="1:12">
      <c r="A1871" s="42">
        <v>25</v>
      </c>
      <c r="B1871" s="37" t="s">
        <v>1962</v>
      </c>
      <c r="C1871" s="37" t="s">
        <v>4739</v>
      </c>
      <c r="D1871" s="37" t="s">
        <v>5377</v>
      </c>
      <c r="E1871" s="37" t="str">
        <f t="shared" si="87"/>
        <v/>
      </c>
      <c r="F1871" s="39" t="str">
        <f t="shared" si="88"/>
        <v>滋賀県野洲市</v>
      </c>
      <c r="G1871" s="3">
        <v>1809</v>
      </c>
      <c r="H1871" s="37" t="s">
        <v>5725</v>
      </c>
      <c r="I1871" s="37" t="s">
        <v>849</v>
      </c>
      <c r="J1871" s="37" t="s">
        <v>380</v>
      </c>
      <c r="K1871" s="37" t="s">
        <v>413</v>
      </c>
      <c r="L1871" t="str">
        <f t="shared" si="89"/>
        <v>滋賀県野洲市</v>
      </c>
    </row>
    <row r="1872" spans="1:12">
      <c r="A1872" s="42">
        <v>25</v>
      </c>
      <c r="B1872" s="37" t="s">
        <v>1962</v>
      </c>
      <c r="C1872" s="37" t="s">
        <v>4739</v>
      </c>
      <c r="D1872" s="37" t="s">
        <v>5378</v>
      </c>
      <c r="E1872" s="37" t="str">
        <f t="shared" si="87"/>
        <v/>
      </c>
      <c r="F1872" s="39" t="str">
        <f t="shared" si="88"/>
        <v>滋賀県野洲市</v>
      </c>
      <c r="G1872" s="3">
        <v>1810</v>
      </c>
      <c r="H1872" s="37" t="s">
        <v>1972</v>
      </c>
      <c r="I1872" s="37" t="s">
        <v>849</v>
      </c>
      <c r="J1872" s="37" t="s">
        <v>380</v>
      </c>
      <c r="K1872" s="37" t="s">
        <v>413</v>
      </c>
      <c r="L1872" t="str">
        <f t="shared" si="89"/>
        <v>滋賀県野洲市</v>
      </c>
    </row>
    <row r="1873" spans="1:12">
      <c r="A1873" s="42">
        <v>25</v>
      </c>
      <c r="B1873" s="37" t="s">
        <v>1962</v>
      </c>
      <c r="C1873" s="37" t="s">
        <v>1980</v>
      </c>
      <c r="D1873" s="37" t="s">
        <v>1980</v>
      </c>
      <c r="E1873" s="37" t="str">
        <f t="shared" si="87"/>
        <v/>
      </c>
      <c r="F1873" s="39" t="str">
        <f t="shared" si="88"/>
        <v>滋賀県竜王町</v>
      </c>
      <c r="G1873" s="3">
        <v>1821</v>
      </c>
      <c r="H1873" s="37" t="s">
        <v>1980</v>
      </c>
      <c r="I1873" s="37" t="s">
        <v>849</v>
      </c>
      <c r="J1873" s="37" t="s">
        <v>380</v>
      </c>
      <c r="K1873" s="37" t="s">
        <v>376</v>
      </c>
      <c r="L1873" t="str">
        <f t="shared" si="89"/>
        <v>滋賀県竜王町</v>
      </c>
    </row>
    <row r="1874" spans="1:12">
      <c r="A1874" s="42">
        <v>26</v>
      </c>
      <c r="B1874" s="37" t="s">
        <v>2005</v>
      </c>
      <c r="C1874" s="37" t="s">
        <v>2009</v>
      </c>
      <c r="D1874" s="37" t="s">
        <v>2009</v>
      </c>
      <c r="E1874" s="37" t="str">
        <f t="shared" si="87"/>
        <v/>
      </c>
      <c r="F1874" s="39" t="str">
        <f t="shared" si="88"/>
        <v>京都府綾部市</v>
      </c>
      <c r="G1874" s="3">
        <v>1853</v>
      </c>
      <c r="H1874" s="37" t="s">
        <v>2009</v>
      </c>
      <c r="I1874" s="37" t="s">
        <v>849</v>
      </c>
      <c r="J1874" s="37" t="s">
        <v>375</v>
      </c>
      <c r="K1874" s="37" t="s">
        <v>413</v>
      </c>
      <c r="L1874" t="str">
        <f t="shared" si="89"/>
        <v>京都府綾部市</v>
      </c>
    </row>
    <row r="1875" spans="1:12">
      <c r="A1875" s="42">
        <v>26</v>
      </c>
      <c r="B1875" s="37" t="s">
        <v>2005</v>
      </c>
      <c r="C1875" s="37" t="s">
        <v>2037</v>
      </c>
      <c r="D1875" s="37" t="s">
        <v>2037</v>
      </c>
      <c r="E1875" s="37" t="str">
        <f t="shared" si="87"/>
        <v/>
      </c>
      <c r="F1875" s="39" t="str">
        <f t="shared" si="88"/>
        <v>京都府伊根町</v>
      </c>
      <c r="G1875" s="3">
        <v>1886</v>
      </c>
      <c r="H1875" s="37" t="s">
        <v>2037</v>
      </c>
      <c r="I1875" s="37" t="s">
        <v>945</v>
      </c>
      <c r="J1875" s="37" t="s">
        <v>375</v>
      </c>
      <c r="K1875" s="37" t="s">
        <v>413</v>
      </c>
      <c r="L1875" t="str">
        <f t="shared" si="89"/>
        <v>京都府伊根町</v>
      </c>
    </row>
    <row r="1876" spans="1:12">
      <c r="A1876" s="42">
        <v>26</v>
      </c>
      <c r="B1876" s="37" t="s">
        <v>2005</v>
      </c>
      <c r="C1876" s="37" t="s">
        <v>2020</v>
      </c>
      <c r="D1876" s="37" t="s">
        <v>2020</v>
      </c>
      <c r="E1876" s="37" t="str">
        <f t="shared" si="87"/>
        <v/>
      </c>
      <c r="F1876" s="39" t="str">
        <f t="shared" si="88"/>
        <v>京都府井手町</v>
      </c>
      <c r="G1876" s="3">
        <v>1864</v>
      </c>
      <c r="H1876" s="37" t="s">
        <v>2020</v>
      </c>
      <c r="I1876" s="37" t="s">
        <v>849</v>
      </c>
      <c r="J1876" s="37" t="s">
        <v>380</v>
      </c>
      <c r="K1876" s="37" t="s">
        <v>413</v>
      </c>
      <c r="L1876" t="str">
        <f t="shared" si="89"/>
        <v>京都府井手町</v>
      </c>
    </row>
    <row r="1877" spans="1:12">
      <c r="A1877" s="42">
        <v>26</v>
      </c>
      <c r="B1877" s="37" t="s">
        <v>2005</v>
      </c>
      <c r="C1877" s="37" t="s">
        <v>2010</v>
      </c>
      <c r="D1877" s="37" t="s">
        <v>2010</v>
      </c>
      <c r="E1877" s="37" t="str">
        <f t="shared" si="87"/>
        <v/>
      </c>
      <c r="F1877" s="39" t="str">
        <f t="shared" si="88"/>
        <v>京都府宇治市</v>
      </c>
      <c r="G1877" s="3">
        <v>1854</v>
      </c>
      <c r="H1877" s="37" t="s">
        <v>2010</v>
      </c>
      <c r="I1877" s="37" t="s">
        <v>945</v>
      </c>
      <c r="J1877" s="37" t="s">
        <v>380</v>
      </c>
      <c r="K1877" s="37" t="s">
        <v>384</v>
      </c>
      <c r="L1877" t="str">
        <f t="shared" si="89"/>
        <v>京都府宇治市</v>
      </c>
    </row>
    <row r="1878" spans="1:12">
      <c r="A1878" s="42">
        <v>26</v>
      </c>
      <c r="B1878" s="37" t="s">
        <v>2005</v>
      </c>
      <c r="C1878" s="37" t="s">
        <v>2021</v>
      </c>
      <c r="D1878" s="37"/>
      <c r="E1878" s="37" t="str">
        <f t="shared" si="87"/>
        <v>宇治田原町</v>
      </c>
      <c r="F1878" s="39" t="str">
        <f t="shared" si="88"/>
        <v>京都府宇治田原町</v>
      </c>
      <c r="G1878" s="3">
        <v>1865</v>
      </c>
      <c r="H1878" s="37" t="s">
        <v>2021</v>
      </c>
      <c r="I1878" s="37" t="s">
        <v>849</v>
      </c>
      <c r="J1878" s="37" t="s">
        <v>380</v>
      </c>
      <c r="K1878" s="37" t="s">
        <v>413</v>
      </c>
      <c r="L1878" t="str">
        <f t="shared" si="89"/>
        <v>京都府宇治田原町</v>
      </c>
    </row>
    <row r="1879" spans="1:12">
      <c r="A1879" s="42">
        <v>26</v>
      </c>
      <c r="B1879" s="37" t="s">
        <v>2005</v>
      </c>
      <c r="C1879" s="37" t="s">
        <v>2024</v>
      </c>
      <c r="D1879" s="37" t="s">
        <v>2024</v>
      </c>
      <c r="E1879" s="37" t="str">
        <f t="shared" si="87"/>
        <v/>
      </c>
      <c r="F1879" s="39" t="str">
        <f t="shared" si="88"/>
        <v>京都府笠置町</v>
      </c>
      <c r="G1879" s="3">
        <v>1869</v>
      </c>
      <c r="H1879" s="37" t="s">
        <v>2024</v>
      </c>
      <c r="I1879" s="37" t="s">
        <v>849</v>
      </c>
      <c r="J1879" s="37" t="s">
        <v>380</v>
      </c>
      <c r="K1879" s="37" t="s">
        <v>376</v>
      </c>
      <c r="L1879" t="str">
        <f t="shared" si="89"/>
        <v>京都府笠置町</v>
      </c>
    </row>
    <row r="1880" spans="1:12">
      <c r="A1880" s="42">
        <v>26</v>
      </c>
      <c r="B1880" s="37" t="s">
        <v>2005</v>
      </c>
      <c r="C1880" s="37" t="s">
        <v>2012</v>
      </c>
      <c r="D1880" s="37" t="s">
        <v>2012</v>
      </c>
      <c r="E1880" s="37" t="str">
        <f t="shared" si="87"/>
        <v/>
      </c>
      <c r="F1880" s="39" t="str">
        <f t="shared" si="88"/>
        <v>京都府亀岡市</v>
      </c>
      <c r="G1880" s="3">
        <v>1856</v>
      </c>
      <c r="H1880" s="37" t="s">
        <v>2012</v>
      </c>
      <c r="I1880" s="37" t="s">
        <v>849</v>
      </c>
      <c r="J1880" s="37" t="s">
        <v>380</v>
      </c>
      <c r="K1880" s="37" t="s">
        <v>413</v>
      </c>
      <c r="L1880" t="str">
        <f t="shared" si="89"/>
        <v>京都府亀岡市</v>
      </c>
    </row>
    <row r="1881" spans="1:12">
      <c r="A1881" s="42">
        <v>26</v>
      </c>
      <c r="B1881" s="37" t="s">
        <v>2005</v>
      </c>
      <c r="C1881" s="37" t="s">
        <v>2019</v>
      </c>
      <c r="D1881" s="37"/>
      <c r="E1881" s="37" t="str">
        <f t="shared" si="87"/>
        <v>久御山町</v>
      </c>
      <c r="F1881" s="39" t="str">
        <f t="shared" si="88"/>
        <v>京都府久御山町</v>
      </c>
      <c r="G1881" s="3">
        <v>1863</v>
      </c>
      <c r="H1881" s="37" t="s">
        <v>2019</v>
      </c>
      <c r="I1881" s="37" t="s">
        <v>945</v>
      </c>
      <c r="J1881" s="37" t="s">
        <v>380</v>
      </c>
      <c r="K1881" s="37" t="s">
        <v>384</v>
      </c>
      <c r="L1881" t="str">
        <f t="shared" si="89"/>
        <v>京都府久御山町</v>
      </c>
    </row>
    <row r="1882" spans="1:12">
      <c r="A1882" s="42">
        <v>26</v>
      </c>
      <c r="B1882" s="37" t="s">
        <v>2005</v>
      </c>
      <c r="C1882" s="37" t="s">
        <v>2011</v>
      </c>
      <c r="D1882" s="37" t="s">
        <v>2011</v>
      </c>
      <c r="E1882" s="37" t="str">
        <f t="shared" si="87"/>
        <v/>
      </c>
      <c r="F1882" s="39" t="str">
        <f t="shared" si="88"/>
        <v>京都府宮津市</v>
      </c>
      <c r="G1882" s="3">
        <v>1855</v>
      </c>
      <c r="H1882" s="37" t="s">
        <v>2011</v>
      </c>
      <c r="I1882" s="37" t="s">
        <v>849</v>
      </c>
      <c r="J1882" s="37" t="s">
        <v>375</v>
      </c>
      <c r="K1882" s="37" t="s">
        <v>413</v>
      </c>
      <c r="L1882" t="str">
        <f t="shared" si="89"/>
        <v>京都府宮津市</v>
      </c>
    </row>
    <row r="1883" spans="1:12">
      <c r="A1883" s="42">
        <v>26</v>
      </c>
      <c r="B1883" s="37" t="s">
        <v>2005</v>
      </c>
      <c r="C1883" s="37" t="s">
        <v>215</v>
      </c>
      <c r="D1883" s="37" t="s">
        <v>3765</v>
      </c>
      <c r="E1883" s="37" t="str">
        <f t="shared" si="87"/>
        <v/>
      </c>
      <c r="F1883" s="39" t="str">
        <f t="shared" si="88"/>
        <v>京都府京丹後市</v>
      </c>
      <c r="G1883" s="3">
        <v>1893</v>
      </c>
      <c r="H1883" s="37" t="s">
        <v>5726</v>
      </c>
      <c r="I1883" s="37" t="s">
        <v>849</v>
      </c>
      <c r="J1883" s="37" t="s">
        <v>375</v>
      </c>
      <c r="K1883" s="37" t="s">
        <v>413</v>
      </c>
      <c r="L1883" t="str">
        <f t="shared" si="89"/>
        <v>京都府京丹後市</v>
      </c>
    </row>
    <row r="1884" spans="1:12">
      <c r="A1884" s="42">
        <v>26</v>
      </c>
      <c r="B1884" s="37" t="s">
        <v>2005</v>
      </c>
      <c r="C1884" s="37" t="s">
        <v>215</v>
      </c>
      <c r="D1884" s="37" t="s">
        <v>217</v>
      </c>
      <c r="E1884" s="37" t="str">
        <f t="shared" si="87"/>
        <v/>
      </c>
      <c r="F1884" s="39" t="str">
        <f t="shared" si="88"/>
        <v>京都府京丹後市</v>
      </c>
      <c r="G1884" s="3">
        <v>1889</v>
      </c>
      <c r="H1884" s="37" t="s">
        <v>2040</v>
      </c>
      <c r="I1884" s="37" t="s">
        <v>849</v>
      </c>
      <c r="J1884" s="37" t="s">
        <v>375</v>
      </c>
      <c r="K1884" s="37" t="s">
        <v>413</v>
      </c>
      <c r="L1884" t="str">
        <f t="shared" si="89"/>
        <v>京都府京丹後市</v>
      </c>
    </row>
    <row r="1885" spans="1:12">
      <c r="A1885" s="42">
        <v>26</v>
      </c>
      <c r="B1885" s="37" t="s">
        <v>2005</v>
      </c>
      <c r="C1885" s="37" t="s">
        <v>215</v>
      </c>
      <c r="D1885" s="37" t="s">
        <v>3766</v>
      </c>
      <c r="E1885" s="37" t="str">
        <f t="shared" si="87"/>
        <v/>
      </c>
      <c r="F1885" s="39" t="str">
        <f t="shared" si="88"/>
        <v>京都府京丹後市</v>
      </c>
      <c r="G1885" s="3">
        <v>1891</v>
      </c>
      <c r="H1885" s="37" t="s">
        <v>2042</v>
      </c>
      <c r="I1885" s="37" t="s">
        <v>945</v>
      </c>
      <c r="J1885" s="37" t="s">
        <v>380</v>
      </c>
      <c r="K1885" s="37" t="s">
        <v>376</v>
      </c>
      <c r="L1885" t="str">
        <f t="shared" si="89"/>
        <v>京都府京丹後市</v>
      </c>
    </row>
    <row r="1886" spans="1:12">
      <c r="A1886" s="42">
        <v>26</v>
      </c>
      <c r="B1886" s="37" t="s">
        <v>2005</v>
      </c>
      <c r="C1886" s="37" t="s">
        <v>215</v>
      </c>
      <c r="D1886" s="37" t="s">
        <v>3767</v>
      </c>
      <c r="E1886" s="37" t="str">
        <f t="shared" si="87"/>
        <v/>
      </c>
      <c r="F1886" s="39" t="str">
        <f t="shared" si="88"/>
        <v>京都府京丹後市</v>
      </c>
      <c r="G1886" s="3">
        <v>1888</v>
      </c>
      <c r="H1886" s="37" t="s">
        <v>2039</v>
      </c>
      <c r="I1886" s="37" t="s">
        <v>945</v>
      </c>
      <c r="J1886" s="37" t="s">
        <v>375</v>
      </c>
      <c r="K1886" s="37" t="s">
        <v>376</v>
      </c>
      <c r="L1886" t="str">
        <f t="shared" si="89"/>
        <v>京都府京丹後市</v>
      </c>
    </row>
    <row r="1887" spans="1:12">
      <c r="A1887" s="42">
        <v>26</v>
      </c>
      <c r="B1887" s="37" t="s">
        <v>2005</v>
      </c>
      <c r="C1887" s="37" t="s">
        <v>215</v>
      </c>
      <c r="D1887" s="37" t="s">
        <v>3768</v>
      </c>
      <c r="E1887" s="37" t="str">
        <f t="shared" si="87"/>
        <v/>
      </c>
      <c r="F1887" s="39" t="str">
        <f t="shared" si="88"/>
        <v>京都府京丹後市</v>
      </c>
      <c r="G1887" s="3">
        <v>1890</v>
      </c>
      <c r="H1887" s="37" t="s">
        <v>2041</v>
      </c>
      <c r="I1887" s="37" t="s">
        <v>945</v>
      </c>
      <c r="J1887" s="37" t="s">
        <v>380</v>
      </c>
      <c r="K1887" s="37" t="s">
        <v>376</v>
      </c>
      <c r="L1887" t="str">
        <f t="shared" si="89"/>
        <v>京都府京丹後市</v>
      </c>
    </row>
    <row r="1888" spans="1:12">
      <c r="A1888" s="42">
        <v>26</v>
      </c>
      <c r="B1888" s="37" t="s">
        <v>2005</v>
      </c>
      <c r="C1888" s="37" t="s">
        <v>215</v>
      </c>
      <c r="D1888" s="37" t="s">
        <v>3769</v>
      </c>
      <c r="E1888" s="37" t="str">
        <f t="shared" si="87"/>
        <v/>
      </c>
      <c r="F1888" s="39" t="str">
        <f t="shared" si="88"/>
        <v>京都府京丹後市</v>
      </c>
      <c r="G1888" s="3">
        <v>1892</v>
      </c>
      <c r="H1888" s="37" t="s">
        <v>2043</v>
      </c>
      <c r="I1888" s="37" t="s">
        <v>945</v>
      </c>
      <c r="J1888" s="37" t="s">
        <v>375</v>
      </c>
      <c r="K1888" s="37" t="s">
        <v>376</v>
      </c>
      <c r="L1888" t="str">
        <f t="shared" si="89"/>
        <v>京都府京丹後市</v>
      </c>
    </row>
    <row r="1889" spans="1:12">
      <c r="A1889" s="42">
        <v>26</v>
      </c>
      <c r="B1889" s="37" t="s">
        <v>2005</v>
      </c>
      <c r="C1889" s="37" t="s">
        <v>3770</v>
      </c>
      <c r="D1889" s="37" t="s">
        <v>3484</v>
      </c>
      <c r="E1889" s="37" t="str">
        <f t="shared" si="87"/>
        <v/>
      </c>
      <c r="F1889" s="39" t="str">
        <f t="shared" si="88"/>
        <v>京都府京丹波町</v>
      </c>
      <c r="G1889" s="3">
        <v>1879</v>
      </c>
      <c r="H1889" s="37" t="s">
        <v>5727</v>
      </c>
      <c r="I1889" s="37" t="s">
        <v>849</v>
      </c>
      <c r="J1889" s="37" t="s">
        <v>380</v>
      </c>
      <c r="K1889" s="37" t="s">
        <v>376</v>
      </c>
      <c r="L1889" t="str">
        <f t="shared" si="89"/>
        <v>京都府京丹波町</v>
      </c>
    </row>
    <row r="1890" spans="1:12">
      <c r="A1890" s="42">
        <v>26</v>
      </c>
      <c r="B1890" s="37" t="s">
        <v>2005</v>
      </c>
      <c r="C1890" s="37" t="s">
        <v>3770</v>
      </c>
      <c r="D1890" s="37" t="s">
        <v>3771</v>
      </c>
      <c r="E1890" s="37" t="str">
        <f t="shared" si="87"/>
        <v/>
      </c>
      <c r="F1890" s="39" t="str">
        <f t="shared" si="88"/>
        <v>京都府京丹波町</v>
      </c>
      <c r="G1890" s="3">
        <v>1877</v>
      </c>
      <c r="H1890" s="37" t="s">
        <v>2031</v>
      </c>
      <c r="I1890" s="37" t="s">
        <v>849</v>
      </c>
      <c r="J1890" s="37" t="s">
        <v>380</v>
      </c>
      <c r="K1890" s="37" t="s">
        <v>376</v>
      </c>
      <c r="L1890" t="str">
        <f t="shared" si="89"/>
        <v>京都府京丹波町</v>
      </c>
    </row>
    <row r="1891" spans="1:12">
      <c r="A1891" s="42">
        <v>26</v>
      </c>
      <c r="B1891" s="37" t="s">
        <v>2005</v>
      </c>
      <c r="C1891" s="37" t="s">
        <v>3770</v>
      </c>
      <c r="D1891" s="37" t="s">
        <v>3772</v>
      </c>
      <c r="E1891" s="37" t="str">
        <f t="shared" si="87"/>
        <v/>
      </c>
      <c r="F1891" s="39" t="str">
        <f t="shared" si="88"/>
        <v>京都府京丹波町</v>
      </c>
      <c r="G1891" s="3">
        <v>1880</v>
      </c>
      <c r="H1891" s="37" t="s">
        <v>2033</v>
      </c>
      <c r="I1891" s="37" t="s">
        <v>849</v>
      </c>
      <c r="J1891" s="37" t="s">
        <v>375</v>
      </c>
      <c r="K1891" s="37" t="s">
        <v>413</v>
      </c>
      <c r="L1891" t="str">
        <f t="shared" si="89"/>
        <v>京都府京丹波町</v>
      </c>
    </row>
    <row r="1892" spans="1:12">
      <c r="A1892" s="42">
        <v>26</v>
      </c>
      <c r="B1892" s="37" t="s">
        <v>2005</v>
      </c>
      <c r="C1892" s="37" t="s">
        <v>2017</v>
      </c>
      <c r="D1892" s="37"/>
      <c r="E1892" s="37" t="str">
        <f t="shared" si="87"/>
        <v>京田辺市</v>
      </c>
      <c r="F1892" s="39" t="str">
        <f t="shared" si="88"/>
        <v>京都府京田辺市</v>
      </c>
      <c r="G1892" s="3">
        <v>1861</v>
      </c>
      <c r="H1892" s="37" t="s">
        <v>2017</v>
      </c>
      <c r="I1892" s="37" t="s">
        <v>849</v>
      </c>
      <c r="J1892" s="37" t="s">
        <v>380</v>
      </c>
      <c r="K1892" s="37" t="s">
        <v>413</v>
      </c>
      <c r="L1892" t="str">
        <f t="shared" si="89"/>
        <v>京都府京田辺市</v>
      </c>
    </row>
    <row r="1893" spans="1:12">
      <c r="A1893" s="42">
        <v>26</v>
      </c>
      <c r="B1893" s="37" t="s">
        <v>2005</v>
      </c>
      <c r="C1893" s="37" t="s">
        <v>3773</v>
      </c>
      <c r="D1893" s="37"/>
      <c r="E1893" s="37" t="str">
        <f t="shared" si="87"/>
        <v>京都市</v>
      </c>
      <c r="F1893" s="39" t="str">
        <f t="shared" si="88"/>
        <v>京都府京都市</v>
      </c>
      <c r="G1893" s="3">
        <v>1850</v>
      </c>
      <c r="H1893" s="37" t="s">
        <v>2006</v>
      </c>
      <c r="I1893" s="37" t="s">
        <v>945</v>
      </c>
      <c r="J1893" s="37" t="s">
        <v>380</v>
      </c>
      <c r="K1893" s="37" t="s">
        <v>378</v>
      </c>
      <c r="L1893" t="str">
        <f t="shared" si="89"/>
        <v>京都府京都市</v>
      </c>
    </row>
    <row r="1894" spans="1:12">
      <c r="A1894" s="42">
        <v>26</v>
      </c>
      <c r="B1894" s="37" t="s">
        <v>2005</v>
      </c>
      <c r="C1894" s="37" t="s">
        <v>3773</v>
      </c>
      <c r="D1894" s="37" t="s">
        <v>3774</v>
      </c>
      <c r="E1894" s="37" t="str">
        <f t="shared" si="87"/>
        <v/>
      </c>
      <c r="F1894" s="39" t="str">
        <f t="shared" si="88"/>
        <v>京都府京都市</v>
      </c>
      <c r="G1894" s="3">
        <v>1873</v>
      </c>
      <c r="H1894" s="37" t="s">
        <v>2028</v>
      </c>
      <c r="I1894" s="37" t="s">
        <v>849</v>
      </c>
      <c r="J1894" s="37" t="s">
        <v>375</v>
      </c>
      <c r="K1894" s="37" t="s">
        <v>413</v>
      </c>
      <c r="L1894" t="str">
        <f t="shared" si="89"/>
        <v>京都府京都市</v>
      </c>
    </row>
    <row r="1895" spans="1:12">
      <c r="A1895" s="42">
        <v>26</v>
      </c>
      <c r="B1895" s="37" t="s">
        <v>2005</v>
      </c>
      <c r="C1895" s="37" t="s">
        <v>2014</v>
      </c>
      <c r="D1895" s="37" t="s">
        <v>2014</v>
      </c>
      <c r="E1895" s="37" t="str">
        <f t="shared" si="87"/>
        <v/>
      </c>
      <c r="F1895" s="39" t="str">
        <f t="shared" si="88"/>
        <v>京都府向日市</v>
      </c>
      <c r="G1895" s="3">
        <v>1858</v>
      </c>
      <c r="H1895" s="37" t="s">
        <v>2014</v>
      </c>
      <c r="I1895" s="37" t="s">
        <v>945</v>
      </c>
      <c r="J1895" s="37" t="s">
        <v>380</v>
      </c>
      <c r="K1895" s="37" t="s">
        <v>378</v>
      </c>
      <c r="L1895" t="str">
        <f t="shared" si="89"/>
        <v>京都府向日市</v>
      </c>
    </row>
    <row r="1896" spans="1:12">
      <c r="A1896" s="42">
        <v>26</v>
      </c>
      <c r="B1896" s="37" t="s">
        <v>2005</v>
      </c>
      <c r="C1896" s="37" t="s">
        <v>2013</v>
      </c>
      <c r="D1896" s="37" t="s">
        <v>2013</v>
      </c>
      <c r="E1896" s="37" t="str">
        <f t="shared" si="87"/>
        <v/>
      </c>
      <c r="F1896" s="39" t="str">
        <f t="shared" si="88"/>
        <v>京都府城陽市</v>
      </c>
      <c r="G1896" s="3">
        <v>1857</v>
      </c>
      <c r="H1896" s="37" t="s">
        <v>2013</v>
      </c>
      <c r="I1896" s="37" t="s">
        <v>849</v>
      </c>
      <c r="J1896" s="37" t="s">
        <v>380</v>
      </c>
      <c r="K1896" s="37" t="s">
        <v>413</v>
      </c>
      <c r="L1896" t="str">
        <f t="shared" si="89"/>
        <v>京都府城陽市</v>
      </c>
    </row>
    <row r="1897" spans="1:12">
      <c r="A1897" s="42">
        <v>26</v>
      </c>
      <c r="B1897" s="37" t="s">
        <v>2005</v>
      </c>
      <c r="C1897" s="37" t="s">
        <v>2026</v>
      </c>
      <c r="D1897" s="37" t="s">
        <v>2026</v>
      </c>
      <c r="E1897" s="37" t="str">
        <f t="shared" si="87"/>
        <v/>
      </c>
      <c r="F1897" s="39" t="str">
        <f t="shared" si="88"/>
        <v>京都府精華町</v>
      </c>
      <c r="G1897" s="3">
        <v>1871</v>
      </c>
      <c r="H1897" s="37" t="s">
        <v>2026</v>
      </c>
      <c r="I1897" s="37" t="s">
        <v>849</v>
      </c>
      <c r="J1897" s="37" t="s">
        <v>740</v>
      </c>
      <c r="K1897" s="37" t="s">
        <v>376</v>
      </c>
      <c r="L1897" t="str">
        <f t="shared" si="89"/>
        <v>京都府精華町</v>
      </c>
    </row>
    <row r="1898" spans="1:12">
      <c r="A1898" s="42">
        <v>26</v>
      </c>
      <c r="B1898" s="37" t="s">
        <v>2005</v>
      </c>
      <c r="C1898" s="37" t="s">
        <v>2018</v>
      </c>
      <c r="D1898" s="37"/>
      <c r="E1898" s="37" t="str">
        <f t="shared" si="87"/>
        <v>大山崎町</v>
      </c>
      <c r="F1898" s="39" t="str">
        <f t="shared" si="88"/>
        <v>京都府大山崎町</v>
      </c>
      <c r="G1898" s="3">
        <v>1862</v>
      </c>
      <c r="H1898" s="37" t="s">
        <v>2018</v>
      </c>
      <c r="I1898" s="37" t="s">
        <v>849</v>
      </c>
      <c r="J1898" s="37" t="s">
        <v>380</v>
      </c>
      <c r="K1898" s="37" t="s">
        <v>413</v>
      </c>
      <c r="L1898" t="str">
        <f t="shared" si="89"/>
        <v>京都府大山崎町</v>
      </c>
    </row>
    <row r="1899" spans="1:12">
      <c r="A1899" s="42">
        <v>26</v>
      </c>
      <c r="B1899" s="37" t="s">
        <v>2005</v>
      </c>
      <c r="C1899" s="37" t="s">
        <v>2015</v>
      </c>
      <c r="D1899" s="37"/>
      <c r="E1899" s="37" t="str">
        <f t="shared" si="87"/>
        <v>長岡京市</v>
      </c>
      <c r="F1899" s="39" t="str">
        <f t="shared" si="88"/>
        <v>京都府長岡京市</v>
      </c>
      <c r="G1899" s="3">
        <v>1859</v>
      </c>
      <c r="H1899" s="37" t="s">
        <v>2015</v>
      </c>
      <c r="I1899" s="37" t="s">
        <v>945</v>
      </c>
      <c r="J1899" s="37" t="s">
        <v>380</v>
      </c>
      <c r="K1899" s="37" t="s">
        <v>378</v>
      </c>
      <c r="L1899" t="str">
        <f t="shared" si="89"/>
        <v>京都府長岡京市</v>
      </c>
    </row>
    <row r="1900" spans="1:12">
      <c r="A1900" s="42">
        <v>26</v>
      </c>
      <c r="B1900" s="37" t="s">
        <v>2005</v>
      </c>
      <c r="C1900" s="37" t="s">
        <v>2027</v>
      </c>
      <c r="D1900" s="37"/>
      <c r="E1900" s="37" t="str">
        <f t="shared" si="87"/>
        <v>南山城村</v>
      </c>
      <c r="F1900" s="39" t="str">
        <f t="shared" si="88"/>
        <v>京都府南山城村</v>
      </c>
      <c r="G1900" s="3">
        <v>1872</v>
      </c>
      <c r="H1900" s="37" t="s">
        <v>2027</v>
      </c>
      <c r="I1900" s="37" t="s">
        <v>849</v>
      </c>
      <c r="J1900" s="37" t="s">
        <v>380</v>
      </c>
      <c r="K1900" s="37" t="s">
        <v>376</v>
      </c>
      <c r="L1900" t="str">
        <f t="shared" si="89"/>
        <v>京都府南山城村</v>
      </c>
    </row>
    <row r="1901" spans="1:12">
      <c r="A1901" s="42">
        <v>26</v>
      </c>
      <c r="B1901" s="37" t="s">
        <v>2005</v>
      </c>
      <c r="C1901" s="37" t="s">
        <v>4637</v>
      </c>
      <c r="D1901" s="37" t="s">
        <v>5116</v>
      </c>
      <c r="E1901" s="37" t="str">
        <f t="shared" si="87"/>
        <v/>
      </c>
      <c r="F1901" s="39" t="str">
        <f t="shared" si="88"/>
        <v>京都府南丹市</v>
      </c>
      <c r="G1901" s="3">
        <v>1875</v>
      </c>
      <c r="H1901" s="37" t="s">
        <v>5728</v>
      </c>
      <c r="I1901" s="37" t="s">
        <v>849</v>
      </c>
      <c r="J1901" s="37" t="s">
        <v>380</v>
      </c>
      <c r="K1901" s="37" t="s">
        <v>376</v>
      </c>
      <c r="L1901" t="str">
        <f t="shared" si="89"/>
        <v>京都府南丹市</v>
      </c>
    </row>
    <row r="1902" spans="1:12">
      <c r="A1902" s="42">
        <v>26</v>
      </c>
      <c r="B1902" s="37" t="s">
        <v>2005</v>
      </c>
      <c r="C1902" s="37" t="s">
        <v>4637</v>
      </c>
      <c r="D1902" s="37" t="s">
        <v>5117</v>
      </c>
      <c r="E1902" s="37" t="str">
        <f t="shared" si="87"/>
        <v/>
      </c>
      <c r="F1902" s="39" t="str">
        <f t="shared" si="88"/>
        <v>京都府南丹市</v>
      </c>
      <c r="G1902" s="3">
        <v>1878</v>
      </c>
      <c r="H1902" s="37" t="s">
        <v>2032</v>
      </c>
      <c r="I1902" s="37" t="s">
        <v>849</v>
      </c>
      <c r="J1902" s="37" t="s">
        <v>375</v>
      </c>
      <c r="K1902" s="37" t="s">
        <v>376</v>
      </c>
      <c r="L1902" t="str">
        <f t="shared" si="89"/>
        <v>京都府南丹市</v>
      </c>
    </row>
    <row r="1903" spans="1:12">
      <c r="A1903" s="42">
        <v>26</v>
      </c>
      <c r="B1903" s="37" t="s">
        <v>2005</v>
      </c>
      <c r="C1903" s="37" t="s">
        <v>4637</v>
      </c>
      <c r="D1903" s="37" t="s">
        <v>5118</v>
      </c>
      <c r="E1903" s="37" t="str">
        <f t="shared" si="87"/>
        <v/>
      </c>
      <c r="F1903" s="39" t="str">
        <f t="shared" si="88"/>
        <v>京都府南丹市</v>
      </c>
      <c r="G1903" s="3">
        <v>1876</v>
      </c>
      <c r="H1903" s="37" t="s">
        <v>2030</v>
      </c>
      <c r="I1903" s="37" t="s">
        <v>849</v>
      </c>
      <c r="J1903" s="37" t="s">
        <v>380</v>
      </c>
      <c r="K1903" s="37" t="s">
        <v>376</v>
      </c>
      <c r="L1903" t="str">
        <f t="shared" si="89"/>
        <v>京都府南丹市</v>
      </c>
    </row>
    <row r="1904" spans="1:12">
      <c r="A1904" s="42">
        <v>26</v>
      </c>
      <c r="B1904" s="37" t="s">
        <v>2005</v>
      </c>
      <c r="C1904" s="37" t="s">
        <v>4637</v>
      </c>
      <c r="D1904" s="37" t="s">
        <v>4122</v>
      </c>
      <c r="E1904" s="37" t="str">
        <f t="shared" si="87"/>
        <v/>
      </c>
      <c r="F1904" s="39" t="str">
        <f t="shared" si="88"/>
        <v>京都府南丹市</v>
      </c>
      <c r="G1904" s="3">
        <v>1874</v>
      </c>
      <c r="H1904" s="37" t="s">
        <v>2029</v>
      </c>
      <c r="I1904" s="37" t="s">
        <v>849</v>
      </c>
      <c r="J1904" s="37" t="s">
        <v>375</v>
      </c>
      <c r="K1904" s="37" t="s">
        <v>413</v>
      </c>
      <c r="L1904" t="str">
        <f t="shared" si="89"/>
        <v>京都府南丹市</v>
      </c>
    </row>
    <row r="1905" spans="1:12">
      <c r="A1905" s="42">
        <v>26</v>
      </c>
      <c r="B1905" s="37" t="s">
        <v>2005</v>
      </c>
      <c r="C1905" s="37" t="s">
        <v>2016</v>
      </c>
      <c r="D1905" s="37" t="s">
        <v>2016</v>
      </c>
      <c r="E1905" s="37" t="str">
        <f t="shared" si="87"/>
        <v/>
      </c>
      <c r="F1905" s="39" t="str">
        <f t="shared" si="88"/>
        <v>京都府八幡市</v>
      </c>
      <c r="G1905" s="3">
        <v>1860</v>
      </c>
      <c r="H1905" s="37" t="s">
        <v>2016</v>
      </c>
      <c r="I1905" s="37" t="s">
        <v>849</v>
      </c>
      <c r="J1905" s="37" t="s">
        <v>380</v>
      </c>
      <c r="K1905" s="37" t="s">
        <v>413</v>
      </c>
      <c r="L1905" t="str">
        <f t="shared" si="89"/>
        <v>京都府八幡市</v>
      </c>
    </row>
    <row r="1906" spans="1:12">
      <c r="A1906" s="42">
        <v>26</v>
      </c>
      <c r="B1906" s="37" t="s">
        <v>2005</v>
      </c>
      <c r="C1906" s="37" t="s">
        <v>2008</v>
      </c>
      <c r="D1906" s="37" t="s">
        <v>2008</v>
      </c>
      <c r="E1906" s="37" t="str">
        <f t="shared" si="87"/>
        <v/>
      </c>
      <c r="F1906" s="39" t="str">
        <f t="shared" si="88"/>
        <v>京都府舞鶴市</v>
      </c>
      <c r="G1906" s="3">
        <v>1852</v>
      </c>
      <c r="H1906" s="37" t="s">
        <v>2008</v>
      </c>
      <c r="I1906" s="37" t="s">
        <v>849</v>
      </c>
      <c r="J1906" s="37" t="s">
        <v>375</v>
      </c>
      <c r="K1906" s="37" t="s">
        <v>413</v>
      </c>
      <c r="L1906" t="str">
        <f t="shared" si="89"/>
        <v>京都府舞鶴市</v>
      </c>
    </row>
    <row r="1907" spans="1:12">
      <c r="A1907" s="42">
        <v>26</v>
      </c>
      <c r="B1907" s="37" t="s">
        <v>2005</v>
      </c>
      <c r="C1907" s="37" t="s">
        <v>4707</v>
      </c>
      <c r="D1907" s="37" t="s">
        <v>3842</v>
      </c>
      <c r="E1907" s="37" t="str">
        <f t="shared" si="87"/>
        <v/>
      </c>
      <c r="F1907" s="39" t="str">
        <f t="shared" si="88"/>
        <v>京都府福知山市</v>
      </c>
      <c r="G1907" s="3">
        <v>1881</v>
      </c>
      <c r="H1907" s="37" t="s">
        <v>5729</v>
      </c>
      <c r="I1907" s="37" t="s">
        <v>849</v>
      </c>
      <c r="J1907" s="37" t="s">
        <v>380</v>
      </c>
      <c r="K1907" s="37" t="s">
        <v>413</v>
      </c>
      <c r="L1907" t="str">
        <f t="shared" si="89"/>
        <v>京都府福知山市</v>
      </c>
    </row>
    <row r="1908" spans="1:12">
      <c r="A1908" s="42">
        <v>26</v>
      </c>
      <c r="B1908" s="37" t="s">
        <v>2005</v>
      </c>
      <c r="C1908" s="37" t="s">
        <v>4707</v>
      </c>
      <c r="D1908" s="37" t="s">
        <v>818</v>
      </c>
      <c r="E1908" s="37" t="str">
        <f t="shared" si="87"/>
        <v/>
      </c>
      <c r="F1908" s="39" t="str">
        <f t="shared" si="88"/>
        <v>京都府福知山市</v>
      </c>
      <c r="G1908" s="3">
        <v>1883</v>
      </c>
      <c r="H1908" s="37" t="s">
        <v>2035</v>
      </c>
      <c r="I1908" s="37" t="s">
        <v>849</v>
      </c>
      <c r="J1908" s="37" t="s">
        <v>380</v>
      </c>
      <c r="K1908" s="37" t="s">
        <v>413</v>
      </c>
      <c r="L1908" t="str">
        <f t="shared" si="89"/>
        <v>京都府福知山市</v>
      </c>
    </row>
    <row r="1909" spans="1:12">
      <c r="A1909" s="42">
        <v>26</v>
      </c>
      <c r="B1909" s="37" t="s">
        <v>2005</v>
      </c>
      <c r="C1909" s="37" t="s">
        <v>4707</v>
      </c>
      <c r="D1909" s="37" t="s">
        <v>4706</v>
      </c>
      <c r="E1909" s="37" t="str">
        <f t="shared" si="87"/>
        <v/>
      </c>
      <c r="F1909" s="39" t="str">
        <f t="shared" si="88"/>
        <v>京都府福知山市</v>
      </c>
      <c r="G1909" s="3">
        <v>1851</v>
      </c>
      <c r="H1909" s="37" t="s">
        <v>2007</v>
      </c>
      <c r="I1909" s="37" t="s">
        <v>849</v>
      </c>
      <c r="J1909" s="37" t="s">
        <v>380</v>
      </c>
      <c r="K1909" s="37" t="s">
        <v>413</v>
      </c>
      <c r="L1909" t="str">
        <f t="shared" si="89"/>
        <v>京都府福知山市</v>
      </c>
    </row>
    <row r="1910" spans="1:12">
      <c r="A1910" s="42">
        <v>26</v>
      </c>
      <c r="B1910" s="37" t="s">
        <v>2005</v>
      </c>
      <c r="C1910" s="37" t="s">
        <v>4707</v>
      </c>
      <c r="D1910" s="37" t="s">
        <v>5299</v>
      </c>
      <c r="E1910" s="37" t="str">
        <f t="shared" si="87"/>
        <v/>
      </c>
      <c r="F1910" s="39" t="str">
        <f t="shared" si="88"/>
        <v>京都府福知山市</v>
      </c>
      <c r="G1910" s="3">
        <v>1882</v>
      </c>
      <c r="H1910" s="37" t="s">
        <v>2034</v>
      </c>
      <c r="I1910" s="37" t="s">
        <v>849</v>
      </c>
      <c r="J1910" s="37" t="s">
        <v>375</v>
      </c>
      <c r="K1910" s="37" t="s">
        <v>413</v>
      </c>
      <c r="L1910" t="str">
        <f t="shared" si="89"/>
        <v>京都府福知山市</v>
      </c>
    </row>
    <row r="1911" spans="1:12">
      <c r="A1911" s="42">
        <v>26</v>
      </c>
      <c r="B1911" s="37" t="s">
        <v>2005</v>
      </c>
      <c r="C1911" s="37" t="s">
        <v>4738</v>
      </c>
      <c r="D1911" s="37" t="s">
        <v>3488</v>
      </c>
      <c r="E1911" s="37" t="str">
        <f t="shared" si="87"/>
        <v/>
      </c>
      <c r="F1911" s="39" t="str">
        <f t="shared" si="88"/>
        <v>京都府木津川市</v>
      </c>
      <c r="G1911" s="3">
        <v>1868</v>
      </c>
      <c r="H1911" s="37" t="s">
        <v>5730</v>
      </c>
      <c r="I1911" s="37" t="s">
        <v>849</v>
      </c>
      <c r="J1911" s="37" t="s">
        <v>740</v>
      </c>
      <c r="K1911" s="37" t="s">
        <v>376</v>
      </c>
      <c r="L1911" t="str">
        <f t="shared" si="89"/>
        <v>京都府木津川市</v>
      </c>
    </row>
    <row r="1912" spans="1:12">
      <c r="A1912" s="42">
        <v>26</v>
      </c>
      <c r="B1912" s="37" t="s">
        <v>2005</v>
      </c>
      <c r="C1912" s="37" t="s">
        <v>4738</v>
      </c>
      <c r="D1912" s="37" t="s">
        <v>4090</v>
      </c>
      <c r="E1912" s="37" t="str">
        <f t="shared" si="87"/>
        <v/>
      </c>
      <c r="F1912" s="39" t="str">
        <f t="shared" si="88"/>
        <v>京都府木津川市</v>
      </c>
      <c r="G1912" s="3">
        <v>1866</v>
      </c>
      <c r="H1912" s="37" t="s">
        <v>2022</v>
      </c>
      <c r="I1912" s="37" t="s">
        <v>849</v>
      </c>
      <c r="J1912" s="37" t="s">
        <v>740</v>
      </c>
      <c r="K1912" s="37" t="s">
        <v>413</v>
      </c>
      <c r="L1912" t="str">
        <f t="shared" si="89"/>
        <v>京都府木津川市</v>
      </c>
    </row>
    <row r="1913" spans="1:12">
      <c r="A1913" s="42">
        <v>26</v>
      </c>
      <c r="B1913" s="37" t="s">
        <v>2005</v>
      </c>
      <c r="C1913" s="37" t="s">
        <v>4738</v>
      </c>
      <c r="D1913" s="37" t="s">
        <v>5376</v>
      </c>
      <c r="E1913" s="37" t="str">
        <f t="shared" si="87"/>
        <v/>
      </c>
      <c r="F1913" s="39" t="str">
        <f t="shared" si="88"/>
        <v>京都府木津川市</v>
      </c>
      <c r="G1913" s="3">
        <v>1867</v>
      </c>
      <c r="H1913" s="37" t="s">
        <v>2023</v>
      </c>
      <c r="I1913" s="37" t="s">
        <v>849</v>
      </c>
      <c r="J1913" s="37" t="s">
        <v>740</v>
      </c>
      <c r="K1913" s="37" t="s">
        <v>376</v>
      </c>
      <c r="L1913" t="str">
        <f t="shared" si="89"/>
        <v>京都府木津川市</v>
      </c>
    </row>
    <row r="1914" spans="1:12">
      <c r="A1914" s="42">
        <v>26</v>
      </c>
      <c r="B1914" s="37" t="s">
        <v>2005</v>
      </c>
      <c r="C1914" s="37" t="s">
        <v>4753</v>
      </c>
      <c r="D1914" s="37" t="s">
        <v>5407</v>
      </c>
      <c r="E1914" s="37" t="str">
        <f t="shared" si="87"/>
        <v/>
      </c>
      <c r="F1914" s="39" t="str">
        <f t="shared" si="88"/>
        <v>京都府与謝野町</v>
      </c>
      <c r="G1914" s="3">
        <v>1884</v>
      </c>
      <c r="H1914" s="37" t="s">
        <v>5731</v>
      </c>
      <c r="I1914" s="37" t="s">
        <v>849</v>
      </c>
      <c r="J1914" s="37" t="s">
        <v>375</v>
      </c>
      <c r="K1914" s="37" t="s">
        <v>413</v>
      </c>
      <c r="L1914" t="str">
        <f t="shared" si="89"/>
        <v>京都府与謝野町</v>
      </c>
    </row>
    <row r="1915" spans="1:12">
      <c r="A1915" s="42">
        <v>26</v>
      </c>
      <c r="B1915" s="37" t="s">
        <v>2005</v>
      </c>
      <c r="C1915" s="37" t="s">
        <v>4753</v>
      </c>
      <c r="D1915" s="37" t="s">
        <v>5408</v>
      </c>
      <c r="E1915" s="37" t="str">
        <f t="shared" si="87"/>
        <v/>
      </c>
      <c r="F1915" s="39" t="str">
        <f t="shared" si="88"/>
        <v>京都府与謝野町</v>
      </c>
      <c r="G1915" s="3">
        <v>1885</v>
      </c>
      <c r="H1915" s="37" t="s">
        <v>2036</v>
      </c>
      <c r="I1915" s="37" t="s">
        <v>849</v>
      </c>
      <c r="J1915" s="37" t="s">
        <v>375</v>
      </c>
      <c r="K1915" s="37" t="s">
        <v>413</v>
      </c>
      <c r="L1915" t="str">
        <f t="shared" si="89"/>
        <v>京都府与謝野町</v>
      </c>
    </row>
    <row r="1916" spans="1:12">
      <c r="A1916" s="42">
        <v>26</v>
      </c>
      <c r="B1916" s="37" t="s">
        <v>2005</v>
      </c>
      <c r="C1916" s="37" t="s">
        <v>4753</v>
      </c>
      <c r="D1916" s="37" t="s">
        <v>5409</v>
      </c>
      <c r="E1916" s="37" t="str">
        <f t="shared" si="87"/>
        <v/>
      </c>
      <c r="F1916" s="39" t="str">
        <f t="shared" si="88"/>
        <v>京都府与謝野町</v>
      </c>
      <c r="G1916" s="3">
        <v>1887</v>
      </c>
      <c r="H1916" s="37" t="s">
        <v>2038</v>
      </c>
      <c r="I1916" s="37" t="s">
        <v>849</v>
      </c>
      <c r="J1916" s="37" t="s">
        <v>375</v>
      </c>
      <c r="K1916" s="37" t="s">
        <v>413</v>
      </c>
      <c r="L1916" t="str">
        <f t="shared" si="89"/>
        <v>京都府与謝野町</v>
      </c>
    </row>
    <row r="1917" spans="1:12">
      <c r="A1917" s="42">
        <v>26</v>
      </c>
      <c r="B1917" s="37" t="s">
        <v>2005</v>
      </c>
      <c r="C1917" s="37" t="s">
        <v>2025</v>
      </c>
      <c r="D1917" s="37" t="s">
        <v>2025</v>
      </c>
      <c r="E1917" s="37" t="str">
        <f t="shared" si="87"/>
        <v/>
      </c>
      <c r="F1917" s="39" t="str">
        <f t="shared" si="88"/>
        <v>京都府和束町</v>
      </c>
      <c r="G1917" s="3">
        <v>1870</v>
      </c>
      <c r="H1917" s="37" t="s">
        <v>2025</v>
      </c>
      <c r="I1917" s="37" t="s">
        <v>849</v>
      </c>
      <c r="J1917" s="37" t="s">
        <v>380</v>
      </c>
      <c r="K1917" s="37" t="s">
        <v>376</v>
      </c>
      <c r="L1917" t="str">
        <f t="shared" si="89"/>
        <v>京都府和束町</v>
      </c>
    </row>
    <row r="1918" spans="1:12">
      <c r="A1918" s="42">
        <v>27</v>
      </c>
      <c r="B1918" s="37" t="s">
        <v>2044</v>
      </c>
      <c r="C1918" s="37" t="s">
        <v>2056</v>
      </c>
      <c r="D1918" s="37" t="s">
        <v>2056</v>
      </c>
      <c r="E1918" s="37" t="str">
        <f t="shared" si="87"/>
        <v/>
      </c>
      <c r="F1918" s="39" t="str">
        <f t="shared" si="88"/>
        <v>大阪府茨木市</v>
      </c>
      <c r="G1918" s="3">
        <v>1905</v>
      </c>
      <c r="H1918" s="37" t="s">
        <v>2056</v>
      </c>
      <c r="I1918" s="37" t="s">
        <v>945</v>
      </c>
      <c r="J1918" s="37" t="s">
        <v>380</v>
      </c>
      <c r="K1918" s="37" t="s">
        <v>384</v>
      </c>
      <c r="L1918" t="str">
        <f t="shared" si="89"/>
        <v>大阪府茨木市</v>
      </c>
    </row>
    <row r="1919" spans="1:12">
      <c r="A1919" s="42">
        <v>27</v>
      </c>
      <c r="B1919" s="37" t="s">
        <v>2044</v>
      </c>
      <c r="C1919" s="37" t="s">
        <v>2067</v>
      </c>
      <c r="D1919" s="37" t="s">
        <v>2067</v>
      </c>
      <c r="E1919" s="37" t="str">
        <f t="shared" si="87"/>
        <v/>
      </c>
      <c r="F1919" s="39" t="str">
        <f t="shared" si="88"/>
        <v>大阪府羽曳野市</v>
      </c>
      <c r="G1919" s="3">
        <v>1916</v>
      </c>
      <c r="H1919" s="37" t="s">
        <v>2067</v>
      </c>
      <c r="I1919" s="37" t="s">
        <v>849</v>
      </c>
      <c r="J1919" s="37" t="s">
        <v>740</v>
      </c>
      <c r="K1919" s="37" t="s">
        <v>413</v>
      </c>
      <c r="L1919" t="str">
        <f t="shared" si="89"/>
        <v>大阪府羽曳野市</v>
      </c>
    </row>
    <row r="1920" spans="1:12">
      <c r="A1920" s="42">
        <v>27</v>
      </c>
      <c r="B1920" s="37" t="s">
        <v>2044</v>
      </c>
      <c r="C1920" s="37" t="s">
        <v>2061</v>
      </c>
      <c r="D1920" s="37"/>
      <c r="E1920" s="37" t="str">
        <f t="shared" si="87"/>
        <v>河内長野市</v>
      </c>
      <c r="F1920" s="39" t="str">
        <f t="shared" si="88"/>
        <v>大阪府河内長野市</v>
      </c>
      <c r="G1920" s="3">
        <v>1910</v>
      </c>
      <c r="H1920" s="37" t="s">
        <v>2061</v>
      </c>
      <c r="I1920" s="37" t="s">
        <v>945</v>
      </c>
      <c r="J1920" s="37" t="s">
        <v>740</v>
      </c>
      <c r="K1920" s="37" t="s">
        <v>384</v>
      </c>
      <c r="L1920" t="str">
        <f t="shared" si="89"/>
        <v>大阪府河内長野市</v>
      </c>
    </row>
    <row r="1921" spans="1:12">
      <c r="A1921" s="42">
        <v>27</v>
      </c>
      <c r="B1921" s="37" t="s">
        <v>2044</v>
      </c>
      <c r="C1921" s="37" t="s">
        <v>2086</v>
      </c>
      <c r="D1921" s="37" t="s">
        <v>2086</v>
      </c>
      <c r="E1921" s="37" t="str">
        <f t="shared" si="87"/>
        <v/>
      </c>
      <c r="F1921" s="39" t="str">
        <f t="shared" si="88"/>
        <v>大阪府河南町</v>
      </c>
      <c r="G1921" s="3">
        <v>1935</v>
      </c>
      <c r="H1921" s="37" t="s">
        <v>2086</v>
      </c>
      <c r="I1921" s="37" t="s">
        <v>849</v>
      </c>
      <c r="J1921" s="37" t="s">
        <v>740</v>
      </c>
      <c r="K1921" s="37" t="s">
        <v>413</v>
      </c>
      <c r="L1921" t="str">
        <f t="shared" si="89"/>
        <v>大阪府河南町</v>
      </c>
    </row>
    <row r="1922" spans="1:12">
      <c r="A1922" s="42">
        <v>27</v>
      </c>
      <c r="B1922" s="37" t="s">
        <v>2044</v>
      </c>
      <c r="C1922" s="37" t="s">
        <v>2053</v>
      </c>
      <c r="D1922" s="37" t="s">
        <v>2053</v>
      </c>
      <c r="E1922" s="37" t="str">
        <f t="shared" si="87"/>
        <v/>
      </c>
      <c r="F1922" s="39" t="str">
        <f t="shared" si="88"/>
        <v>大阪府貝塚市</v>
      </c>
      <c r="G1922" s="3">
        <v>1902</v>
      </c>
      <c r="H1922" s="37" t="s">
        <v>2053</v>
      </c>
      <c r="I1922" s="37" t="s">
        <v>945</v>
      </c>
      <c r="J1922" s="37" t="s">
        <v>740</v>
      </c>
      <c r="K1922" s="37" t="s">
        <v>378</v>
      </c>
      <c r="L1922" t="str">
        <f t="shared" si="89"/>
        <v>大阪府貝塚市</v>
      </c>
    </row>
    <row r="1923" spans="1:12">
      <c r="A1923" s="42">
        <v>27</v>
      </c>
      <c r="B1923" s="37" t="s">
        <v>2044</v>
      </c>
      <c r="C1923" s="37" t="s">
        <v>2047</v>
      </c>
      <c r="D1923" s="37"/>
      <c r="E1923" s="37" t="str">
        <f t="shared" ref="E1923:E1986" si="90">IF(D1923="",C1923,"")</f>
        <v>岸和田市</v>
      </c>
      <c r="F1923" s="39" t="str">
        <f t="shared" ref="F1923:F1986" si="91">B1923&amp;C1923</f>
        <v>大阪府岸和田市</v>
      </c>
      <c r="G1923" s="3">
        <v>1896</v>
      </c>
      <c r="H1923" s="37" t="s">
        <v>2047</v>
      </c>
      <c r="I1923" s="37" t="s">
        <v>945</v>
      </c>
      <c r="J1923" s="37" t="s">
        <v>740</v>
      </c>
      <c r="K1923" s="37" t="s">
        <v>378</v>
      </c>
      <c r="L1923" t="str">
        <f t="shared" ref="L1923:L1986" si="92">F1923</f>
        <v>大阪府岸和田市</v>
      </c>
    </row>
    <row r="1924" spans="1:12">
      <c r="A1924" s="42">
        <v>27</v>
      </c>
      <c r="B1924" s="37" t="s">
        <v>2044</v>
      </c>
      <c r="C1924" s="37" t="s">
        <v>2082</v>
      </c>
      <c r="D1924" s="37" t="s">
        <v>2082</v>
      </c>
      <c r="E1924" s="37" t="str">
        <f t="shared" si="90"/>
        <v/>
      </c>
      <c r="F1924" s="39" t="str">
        <f t="shared" si="91"/>
        <v>大阪府熊取町</v>
      </c>
      <c r="G1924" s="3">
        <v>1931</v>
      </c>
      <c r="H1924" s="37" t="s">
        <v>2082</v>
      </c>
      <c r="I1924" s="37" t="s">
        <v>945</v>
      </c>
      <c r="J1924" s="37" t="s">
        <v>740</v>
      </c>
      <c r="K1924" s="37" t="s">
        <v>378</v>
      </c>
      <c r="L1924" t="str">
        <f t="shared" si="92"/>
        <v>大阪府熊取町</v>
      </c>
    </row>
    <row r="1925" spans="1:12">
      <c r="A1925" s="42">
        <v>27</v>
      </c>
      <c r="B1925" s="37" t="s">
        <v>2044</v>
      </c>
      <c r="C1925" s="37" t="s">
        <v>2075</v>
      </c>
      <c r="D1925" s="37" t="s">
        <v>2075</v>
      </c>
      <c r="E1925" s="37" t="str">
        <f t="shared" si="90"/>
        <v/>
      </c>
      <c r="F1925" s="39" t="str">
        <f t="shared" si="91"/>
        <v>大阪府交野市</v>
      </c>
      <c r="G1925" s="3">
        <v>1924</v>
      </c>
      <c r="H1925" s="37" t="s">
        <v>2075</v>
      </c>
      <c r="I1925" s="37" t="s">
        <v>945</v>
      </c>
      <c r="J1925" s="37" t="s">
        <v>740</v>
      </c>
      <c r="K1925" s="37" t="s">
        <v>384</v>
      </c>
      <c r="L1925" t="str">
        <f t="shared" si="92"/>
        <v>大阪府交野市</v>
      </c>
    </row>
    <row r="1926" spans="1:12">
      <c r="A1926" s="42">
        <v>27</v>
      </c>
      <c r="B1926" s="37" t="s">
        <v>2044</v>
      </c>
      <c r="C1926" s="37" t="s">
        <v>2070</v>
      </c>
      <c r="D1926" s="37" t="s">
        <v>2070</v>
      </c>
      <c r="E1926" s="37" t="str">
        <f t="shared" si="90"/>
        <v/>
      </c>
      <c r="F1926" s="39" t="str">
        <f t="shared" si="91"/>
        <v>大阪府高石市</v>
      </c>
      <c r="G1926" s="3">
        <v>1919</v>
      </c>
      <c r="H1926" s="37" t="s">
        <v>2070</v>
      </c>
      <c r="I1926" s="37" t="s">
        <v>945</v>
      </c>
      <c r="J1926" s="37" t="s">
        <v>740</v>
      </c>
      <c r="K1926" s="37" t="s">
        <v>376</v>
      </c>
      <c r="L1926" t="str">
        <f t="shared" si="92"/>
        <v>大阪府高石市</v>
      </c>
    </row>
    <row r="1927" spans="1:12">
      <c r="A1927" s="42">
        <v>27</v>
      </c>
      <c r="B1927" s="37" t="s">
        <v>2044</v>
      </c>
      <c r="C1927" s="37" t="s">
        <v>2052</v>
      </c>
      <c r="D1927" s="37" t="s">
        <v>2052</v>
      </c>
      <c r="E1927" s="37" t="str">
        <f t="shared" si="90"/>
        <v/>
      </c>
      <c r="F1927" s="39" t="str">
        <f t="shared" si="91"/>
        <v>大阪府高槻市</v>
      </c>
      <c r="G1927" s="3">
        <v>1901</v>
      </c>
      <c r="H1927" s="37" t="s">
        <v>2052</v>
      </c>
      <c r="I1927" s="37" t="s">
        <v>849</v>
      </c>
      <c r="J1927" s="37" t="s">
        <v>380</v>
      </c>
      <c r="K1927" s="37" t="s">
        <v>413</v>
      </c>
      <c r="L1927" t="str">
        <f t="shared" si="92"/>
        <v>大阪府高槻市</v>
      </c>
    </row>
    <row r="1928" spans="1:12">
      <c r="A1928" s="42">
        <v>27</v>
      </c>
      <c r="B1928" s="37" t="s">
        <v>2044</v>
      </c>
      <c r="C1928" s="37" t="s">
        <v>2077</v>
      </c>
      <c r="D1928" s="37" t="s">
        <v>2077</v>
      </c>
      <c r="E1928" s="37" t="str">
        <f t="shared" si="90"/>
        <v/>
      </c>
      <c r="F1928" s="39" t="str">
        <f t="shared" si="91"/>
        <v>大阪府阪南市</v>
      </c>
      <c r="G1928" s="3">
        <v>1926</v>
      </c>
      <c r="H1928" s="37" t="s">
        <v>2077</v>
      </c>
      <c r="I1928" s="37" t="s">
        <v>945</v>
      </c>
      <c r="J1928" s="37" t="s">
        <v>740</v>
      </c>
      <c r="K1928" s="37" t="s">
        <v>378</v>
      </c>
      <c r="L1928" t="str">
        <f t="shared" si="92"/>
        <v>大阪府阪南市</v>
      </c>
    </row>
    <row r="1929" spans="1:12">
      <c r="A1929" s="42">
        <v>27</v>
      </c>
      <c r="B1929" s="37" t="s">
        <v>2044</v>
      </c>
      <c r="C1929" s="37" t="s">
        <v>4068</v>
      </c>
      <c r="D1929" s="37"/>
      <c r="E1929" s="37" t="str">
        <f t="shared" si="90"/>
        <v>堺市</v>
      </c>
      <c r="F1929" s="39" t="str">
        <f t="shared" si="91"/>
        <v>大阪府堺市</v>
      </c>
      <c r="G1929" s="3">
        <v>1895</v>
      </c>
      <c r="H1929" s="37" t="s">
        <v>2046</v>
      </c>
      <c r="I1929" s="37" t="s">
        <v>945</v>
      </c>
      <c r="J1929" s="37" t="s">
        <v>740</v>
      </c>
      <c r="K1929" s="37" t="s">
        <v>378</v>
      </c>
      <c r="L1929" t="str">
        <f t="shared" si="92"/>
        <v>大阪府堺市</v>
      </c>
    </row>
    <row r="1930" spans="1:12">
      <c r="A1930" s="42">
        <v>27</v>
      </c>
      <c r="B1930" s="37" t="s">
        <v>2044</v>
      </c>
      <c r="C1930" s="37" t="s">
        <v>4068</v>
      </c>
      <c r="D1930" s="37" t="s">
        <v>4069</v>
      </c>
      <c r="E1930" s="37" t="str">
        <f t="shared" si="90"/>
        <v/>
      </c>
      <c r="F1930" s="39" t="str">
        <f t="shared" si="91"/>
        <v>大阪府堺市</v>
      </c>
      <c r="G1930" s="3">
        <v>1937</v>
      </c>
      <c r="H1930" s="37" t="s">
        <v>2088</v>
      </c>
      <c r="I1930" s="37" t="s">
        <v>849</v>
      </c>
      <c r="J1930" s="37" t="s">
        <v>740</v>
      </c>
      <c r="K1930" s="37" t="s">
        <v>413</v>
      </c>
      <c r="L1930" t="str">
        <f t="shared" si="92"/>
        <v>大阪府堺市</v>
      </c>
    </row>
    <row r="1931" spans="1:12">
      <c r="A1931" s="42">
        <v>27</v>
      </c>
      <c r="B1931" s="37" t="s">
        <v>2044</v>
      </c>
      <c r="C1931" s="37" t="s">
        <v>2074</v>
      </c>
      <c r="D1931" s="37"/>
      <c r="E1931" s="37" t="str">
        <f t="shared" si="90"/>
        <v>四條畷市</v>
      </c>
      <c r="F1931" s="39" t="str">
        <f t="shared" si="91"/>
        <v>大阪府四條畷市</v>
      </c>
      <c r="G1931" s="3">
        <v>1923</v>
      </c>
      <c r="H1931" s="37" t="s">
        <v>2074</v>
      </c>
      <c r="I1931" s="37" t="s">
        <v>945</v>
      </c>
      <c r="J1931" s="37" t="s">
        <v>740</v>
      </c>
      <c r="K1931" s="37" t="s">
        <v>946</v>
      </c>
      <c r="L1931" t="str">
        <f t="shared" si="92"/>
        <v>大阪府四條畷市</v>
      </c>
    </row>
    <row r="1932" spans="1:12">
      <c r="A1932" s="42">
        <v>27</v>
      </c>
      <c r="B1932" s="37" t="s">
        <v>2044</v>
      </c>
      <c r="C1932" s="37" t="s">
        <v>2054</v>
      </c>
      <c r="D1932" s="37" t="s">
        <v>2054</v>
      </c>
      <c r="E1932" s="37" t="str">
        <f t="shared" si="90"/>
        <v/>
      </c>
      <c r="F1932" s="39" t="str">
        <f t="shared" si="91"/>
        <v>大阪府守口市</v>
      </c>
      <c r="G1932" s="3">
        <v>1903</v>
      </c>
      <c r="H1932" s="37" t="s">
        <v>2054</v>
      </c>
      <c r="I1932" s="37" t="s">
        <v>945</v>
      </c>
      <c r="J1932" s="37" t="s">
        <v>740</v>
      </c>
      <c r="K1932" s="37" t="s">
        <v>384</v>
      </c>
      <c r="L1932" t="str">
        <f t="shared" si="92"/>
        <v>大阪府守口市</v>
      </c>
    </row>
    <row r="1933" spans="1:12">
      <c r="A1933" s="42">
        <v>27</v>
      </c>
      <c r="B1933" s="37" t="s">
        <v>2044</v>
      </c>
      <c r="C1933" s="37" t="s">
        <v>2062</v>
      </c>
      <c r="D1933" s="37" t="s">
        <v>2062</v>
      </c>
      <c r="E1933" s="37" t="str">
        <f t="shared" si="90"/>
        <v/>
      </c>
      <c r="F1933" s="39" t="str">
        <f t="shared" si="91"/>
        <v>大阪府松原市</v>
      </c>
      <c r="G1933" s="3">
        <v>1911</v>
      </c>
      <c r="H1933" s="37" t="s">
        <v>2062</v>
      </c>
      <c r="I1933" s="37" t="s">
        <v>849</v>
      </c>
      <c r="J1933" s="37" t="s">
        <v>740</v>
      </c>
      <c r="K1933" s="37" t="s">
        <v>413</v>
      </c>
      <c r="L1933" t="str">
        <f t="shared" si="92"/>
        <v>大阪府松原市</v>
      </c>
    </row>
    <row r="1934" spans="1:12">
      <c r="A1934" s="42">
        <v>27</v>
      </c>
      <c r="B1934" s="37" t="s">
        <v>2044</v>
      </c>
      <c r="C1934" s="37" t="s">
        <v>2060</v>
      </c>
      <c r="D1934" s="37"/>
      <c r="E1934" s="37" t="str">
        <f t="shared" si="90"/>
        <v>寝屋川市</v>
      </c>
      <c r="F1934" s="39" t="str">
        <f t="shared" si="91"/>
        <v>大阪府寝屋川市</v>
      </c>
      <c r="G1934" s="3">
        <v>1909</v>
      </c>
      <c r="H1934" s="37" t="s">
        <v>2060</v>
      </c>
      <c r="I1934" s="37" t="s">
        <v>945</v>
      </c>
      <c r="J1934" s="37" t="s">
        <v>380</v>
      </c>
      <c r="K1934" s="37" t="s">
        <v>384</v>
      </c>
      <c r="L1934" t="str">
        <f t="shared" si="92"/>
        <v>大阪府寝屋川市</v>
      </c>
    </row>
    <row r="1935" spans="1:12">
      <c r="A1935" s="42">
        <v>27</v>
      </c>
      <c r="B1935" s="37" t="s">
        <v>2044</v>
      </c>
      <c r="C1935" s="37" t="s">
        <v>2050</v>
      </c>
      <c r="D1935" s="37" t="s">
        <v>2050</v>
      </c>
      <c r="E1935" s="37" t="str">
        <f t="shared" si="90"/>
        <v/>
      </c>
      <c r="F1935" s="39" t="str">
        <f t="shared" si="91"/>
        <v>大阪府吹田市</v>
      </c>
      <c r="G1935" s="3">
        <v>1899</v>
      </c>
      <c r="H1935" s="37" t="s">
        <v>2050</v>
      </c>
      <c r="I1935" s="37" t="s">
        <v>945</v>
      </c>
      <c r="J1935" s="37" t="s">
        <v>380</v>
      </c>
      <c r="K1935" s="37" t="s">
        <v>378</v>
      </c>
      <c r="L1935" t="str">
        <f t="shared" si="92"/>
        <v>大阪府吹田市</v>
      </c>
    </row>
    <row r="1936" spans="1:12">
      <c r="A1936" s="42">
        <v>27</v>
      </c>
      <c r="B1936" s="37" t="s">
        <v>2044</v>
      </c>
      <c r="C1936" s="37" t="s">
        <v>2069</v>
      </c>
      <c r="D1936" s="37" t="s">
        <v>2069</v>
      </c>
      <c r="E1936" s="37" t="str">
        <f t="shared" si="90"/>
        <v/>
      </c>
      <c r="F1936" s="39" t="str">
        <f t="shared" si="91"/>
        <v>大阪府摂津市</v>
      </c>
      <c r="G1936" s="3">
        <v>1918</v>
      </c>
      <c r="H1936" s="37" t="s">
        <v>2069</v>
      </c>
      <c r="I1936" s="37" t="s">
        <v>945</v>
      </c>
      <c r="J1936" s="37" t="s">
        <v>380</v>
      </c>
      <c r="K1936" s="37" t="s">
        <v>384</v>
      </c>
      <c r="L1936" t="str">
        <f t="shared" si="92"/>
        <v>大阪府摂津市</v>
      </c>
    </row>
    <row r="1937" spans="1:12">
      <c r="A1937" s="42">
        <v>27</v>
      </c>
      <c r="B1937" s="37" t="s">
        <v>2044</v>
      </c>
      <c r="C1937" s="37" t="s">
        <v>2087</v>
      </c>
      <c r="D1937" s="37"/>
      <c r="E1937" s="37" t="str">
        <f t="shared" si="90"/>
        <v>千早赤阪村</v>
      </c>
      <c r="F1937" s="39" t="str">
        <f t="shared" si="91"/>
        <v>大阪府千早赤阪村</v>
      </c>
      <c r="G1937" s="3">
        <v>1936</v>
      </c>
      <c r="H1937" s="37" t="s">
        <v>2087</v>
      </c>
      <c r="I1937" s="37" t="s">
        <v>849</v>
      </c>
      <c r="J1937" s="37" t="s">
        <v>740</v>
      </c>
      <c r="K1937" s="37" t="s">
        <v>413</v>
      </c>
      <c r="L1937" t="str">
        <f t="shared" si="92"/>
        <v>大阪府千早赤阪村</v>
      </c>
    </row>
    <row r="1938" spans="1:12">
      <c r="A1938" s="42">
        <v>27</v>
      </c>
      <c r="B1938" s="37" t="s">
        <v>2044</v>
      </c>
      <c r="C1938" s="37" t="s">
        <v>2058</v>
      </c>
      <c r="D1938" s="37"/>
      <c r="E1938" s="37" t="str">
        <f t="shared" si="90"/>
        <v>泉佐野市</v>
      </c>
      <c r="F1938" s="39" t="str">
        <f t="shared" si="91"/>
        <v>大阪府泉佐野市</v>
      </c>
      <c r="G1938" s="3">
        <v>1907</v>
      </c>
      <c r="H1938" s="37" t="s">
        <v>2058</v>
      </c>
      <c r="I1938" s="37" t="s">
        <v>945</v>
      </c>
      <c r="J1938" s="37" t="s">
        <v>740</v>
      </c>
      <c r="K1938" s="37" t="s">
        <v>378</v>
      </c>
      <c r="L1938" t="str">
        <f t="shared" si="92"/>
        <v>大阪府泉佐野市</v>
      </c>
    </row>
    <row r="1939" spans="1:12">
      <c r="A1939" s="42">
        <v>27</v>
      </c>
      <c r="B1939" s="37" t="s">
        <v>2044</v>
      </c>
      <c r="C1939" s="37" t="s">
        <v>2051</v>
      </c>
      <c r="D1939" s="37"/>
      <c r="E1939" s="37" t="str">
        <f t="shared" si="90"/>
        <v>泉大津市</v>
      </c>
      <c r="F1939" s="39" t="str">
        <f t="shared" si="91"/>
        <v>大阪府泉大津市</v>
      </c>
      <c r="G1939" s="3">
        <v>1900</v>
      </c>
      <c r="H1939" s="37" t="s">
        <v>2051</v>
      </c>
      <c r="I1939" s="37" t="s">
        <v>945</v>
      </c>
      <c r="J1939" s="37" t="s">
        <v>740</v>
      </c>
      <c r="K1939" s="37" t="s">
        <v>376</v>
      </c>
      <c r="L1939" t="str">
        <f t="shared" si="92"/>
        <v>大阪府泉大津市</v>
      </c>
    </row>
    <row r="1940" spans="1:12">
      <c r="A1940" s="42">
        <v>27</v>
      </c>
      <c r="B1940" s="37" t="s">
        <v>2044</v>
      </c>
      <c r="C1940" s="37" t="s">
        <v>2073</v>
      </c>
      <c r="D1940" s="37" t="s">
        <v>2073</v>
      </c>
      <c r="E1940" s="37" t="str">
        <f t="shared" si="90"/>
        <v/>
      </c>
      <c r="F1940" s="39" t="str">
        <f t="shared" si="91"/>
        <v>大阪府泉南市</v>
      </c>
      <c r="G1940" s="3">
        <v>1922</v>
      </c>
      <c r="H1940" s="37" t="s">
        <v>2073</v>
      </c>
      <c r="I1940" s="37" t="s">
        <v>945</v>
      </c>
      <c r="J1940" s="37" t="s">
        <v>740</v>
      </c>
      <c r="K1940" s="37" t="s">
        <v>378</v>
      </c>
      <c r="L1940" t="str">
        <f t="shared" si="92"/>
        <v>大阪府泉南市</v>
      </c>
    </row>
    <row r="1941" spans="1:12">
      <c r="A1941" s="42">
        <v>27</v>
      </c>
      <c r="B1941" s="37" t="s">
        <v>2044</v>
      </c>
      <c r="C1941" s="37" t="s">
        <v>2085</v>
      </c>
      <c r="D1941" s="37" t="s">
        <v>2085</v>
      </c>
      <c r="E1941" s="37" t="str">
        <f t="shared" si="90"/>
        <v/>
      </c>
      <c r="F1941" s="39" t="str">
        <f t="shared" si="91"/>
        <v>大阪府太子町</v>
      </c>
      <c r="G1941" s="3">
        <v>1934</v>
      </c>
      <c r="H1941" s="37" t="s">
        <v>2085</v>
      </c>
      <c r="I1941" s="37" t="s">
        <v>849</v>
      </c>
      <c r="J1941" s="37" t="s">
        <v>740</v>
      </c>
      <c r="K1941" s="37" t="s">
        <v>376</v>
      </c>
      <c r="L1941" t="str">
        <f t="shared" si="92"/>
        <v>大阪府太子町</v>
      </c>
    </row>
    <row r="1942" spans="1:12">
      <c r="A1942" s="42">
        <v>27</v>
      </c>
      <c r="B1942" s="37" t="s">
        <v>2044</v>
      </c>
      <c r="C1942" s="37" t="s">
        <v>2076</v>
      </c>
      <c r="D1942" s="37"/>
      <c r="E1942" s="37" t="str">
        <f t="shared" si="90"/>
        <v>大阪狭山市</v>
      </c>
      <c r="F1942" s="39" t="str">
        <f t="shared" si="91"/>
        <v>大阪府大阪狭山市</v>
      </c>
      <c r="G1942" s="3">
        <v>1925</v>
      </c>
      <c r="H1942" s="37" t="s">
        <v>2076</v>
      </c>
      <c r="I1942" s="37" t="s">
        <v>945</v>
      </c>
      <c r="J1942" s="37" t="s">
        <v>740</v>
      </c>
      <c r="K1942" s="37" t="s">
        <v>384</v>
      </c>
      <c r="L1942" t="str">
        <f t="shared" si="92"/>
        <v>大阪府大阪狭山市</v>
      </c>
    </row>
    <row r="1943" spans="1:12">
      <c r="A1943" s="42">
        <v>27</v>
      </c>
      <c r="B1943" s="37" t="s">
        <v>2044</v>
      </c>
      <c r="C1943" s="37" t="s">
        <v>2045</v>
      </c>
      <c r="D1943" s="37" t="s">
        <v>2045</v>
      </c>
      <c r="E1943" s="37" t="str">
        <f t="shared" si="90"/>
        <v/>
      </c>
      <c r="F1943" s="39" t="str">
        <f t="shared" si="91"/>
        <v>大阪府大阪市</v>
      </c>
      <c r="G1943" s="3">
        <v>1894</v>
      </c>
      <c r="H1943" s="37" t="s">
        <v>2045</v>
      </c>
      <c r="I1943" s="37" t="s">
        <v>945</v>
      </c>
      <c r="J1943" s="37" t="s">
        <v>740</v>
      </c>
      <c r="K1943" s="37" t="s">
        <v>378</v>
      </c>
      <c r="L1943" t="str">
        <f t="shared" si="92"/>
        <v>大阪府大阪市</v>
      </c>
    </row>
    <row r="1944" spans="1:12">
      <c r="A1944" s="42">
        <v>27</v>
      </c>
      <c r="B1944" s="37" t="s">
        <v>2044</v>
      </c>
      <c r="C1944" s="37" t="s">
        <v>2063</v>
      </c>
      <c r="D1944" s="37" t="s">
        <v>2063</v>
      </c>
      <c r="E1944" s="37" t="str">
        <f t="shared" si="90"/>
        <v/>
      </c>
      <c r="F1944" s="39" t="str">
        <f t="shared" si="91"/>
        <v>大阪府大東市</v>
      </c>
      <c r="G1944" s="3">
        <v>1912</v>
      </c>
      <c r="H1944" s="37" t="s">
        <v>2063</v>
      </c>
      <c r="I1944" s="37" t="s">
        <v>849</v>
      </c>
      <c r="J1944" s="37" t="s">
        <v>740</v>
      </c>
      <c r="K1944" s="37" t="s">
        <v>413</v>
      </c>
      <c r="L1944" t="str">
        <f t="shared" si="92"/>
        <v>大阪府大東市</v>
      </c>
    </row>
    <row r="1945" spans="1:12">
      <c r="A1945" s="42">
        <v>27</v>
      </c>
      <c r="B1945" s="37" t="s">
        <v>2044</v>
      </c>
      <c r="C1945" s="37" t="s">
        <v>2049</v>
      </c>
      <c r="D1945" s="37" t="s">
        <v>2049</v>
      </c>
      <c r="E1945" s="37" t="str">
        <f t="shared" si="90"/>
        <v/>
      </c>
      <c r="F1945" s="39" t="str">
        <f t="shared" si="91"/>
        <v>大阪府池田市</v>
      </c>
      <c r="G1945" s="3">
        <v>1898</v>
      </c>
      <c r="H1945" s="37" t="s">
        <v>2049</v>
      </c>
      <c r="I1945" s="37" t="s">
        <v>945</v>
      </c>
      <c r="J1945" s="37" t="s">
        <v>380</v>
      </c>
      <c r="K1945" s="37" t="s">
        <v>384</v>
      </c>
      <c r="L1945" t="str">
        <f t="shared" si="92"/>
        <v>大阪府池田市</v>
      </c>
    </row>
    <row r="1946" spans="1:12">
      <c r="A1946" s="42">
        <v>27</v>
      </c>
      <c r="B1946" s="37" t="s">
        <v>2044</v>
      </c>
      <c r="C1946" s="37" t="s">
        <v>2081</v>
      </c>
      <c r="D1946" s="37" t="s">
        <v>2081</v>
      </c>
      <c r="E1946" s="37" t="str">
        <f t="shared" si="90"/>
        <v/>
      </c>
      <c r="F1946" s="39" t="str">
        <f t="shared" si="91"/>
        <v>大阪府忠岡町</v>
      </c>
      <c r="G1946" s="3">
        <v>1930</v>
      </c>
      <c r="H1946" s="37" t="s">
        <v>2081</v>
      </c>
      <c r="I1946" s="37" t="s">
        <v>945</v>
      </c>
      <c r="J1946" s="37" t="s">
        <v>740</v>
      </c>
      <c r="K1946" s="37" t="s">
        <v>378</v>
      </c>
      <c r="L1946" t="str">
        <f t="shared" si="92"/>
        <v>大阪府忠岡町</v>
      </c>
    </row>
    <row r="1947" spans="1:12">
      <c r="A1947" s="42">
        <v>27</v>
      </c>
      <c r="B1947" s="37" t="s">
        <v>2044</v>
      </c>
      <c r="C1947" s="37" t="s">
        <v>2083</v>
      </c>
      <c r="D1947" s="37" t="s">
        <v>2083</v>
      </c>
      <c r="E1947" s="37" t="str">
        <f t="shared" si="90"/>
        <v/>
      </c>
      <c r="F1947" s="39" t="str">
        <f t="shared" si="91"/>
        <v>大阪府田尻町</v>
      </c>
      <c r="G1947" s="3">
        <v>1932</v>
      </c>
      <c r="H1947" s="37" t="s">
        <v>2083</v>
      </c>
      <c r="I1947" s="37" t="s">
        <v>945</v>
      </c>
      <c r="J1947" s="37" t="s">
        <v>740</v>
      </c>
      <c r="K1947" s="37" t="s">
        <v>378</v>
      </c>
      <c r="L1947" t="str">
        <f t="shared" si="92"/>
        <v>大阪府田尻町</v>
      </c>
    </row>
    <row r="1948" spans="1:12">
      <c r="A1948" s="42">
        <v>27</v>
      </c>
      <c r="B1948" s="37" t="s">
        <v>2044</v>
      </c>
      <c r="C1948" s="37" t="s">
        <v>2078</v>
      </c>
      <c r="D1948" s="37" t="s">
        <v>2078</v>
      </c>
      <c r="E1948" s="37" t="str">
        <f t="shared" si="90"/>
        <v/>
      </c>
      <c r="F1948" s="39" t="str">
        <f t="shared" si="91"/>
        <v>大阪府島本町</v>
      </c>
      <c r="G1948" s="3">
        <v>1927</v>
      </c>
      <c r="H1948" s="37" t="s">
        <v>2078</v>
      </c>
      <c r="I1948" s="37" t="s">
        <v>849</v>
      </c>
      <c r="J1948" s="37" t="s">
        <v>380</v>
      </c>
      <c r="K1948" s="37" t="s">
        <v>413</v>
      </c>
      <c r="L1948" t="str">
        <f t="shared" si="92"/>
        <v>大阪府島本町</v>
      </c>
    </row>
    <row r="1949" spans="1:12">
      <c r="A1949" s="42">
        <v>27</v>
      </c>
      <c r="B1949" s="37" t="s">
        <v>2044</v>
      </c>
      <c r="C1949" s="37" t="s">
        <v>2072</v>
      </c>
      <c r="D1949" s="37"/>
      <c r="E1949" s="37" t="str">
        <f t="shared" si="90"/>
        <v>東大阪市</v>
      </c>
      <c r="F1949" s="39" t="str">
        <f t="shared" si="91"/>
        <v>大阪府東大阪市</v>
      </c>
      <c r="G1949" s="3">
        <v>1921</v>
      </c>
      <c r="H1949" s="37" t="s">
        <v>2072</v>
      </c>
      <c r="I1949" s="37" t="s">
        <v>849</v>
      </c>
      <c r="J1949" s="37" t="s">
        <v>740</v>
      </c>
      <c r="K1949" s="37" t="s">
        <v>413</v>
      </c>
      <c r="L1949" t="str">
        <f t="shared" si="92"/>
        <v>大阪府東大阪市</v>
      </c>
    </row>
    <row r="1950" spans="1:12">
      <c r="A1950" s="42">
        <v>27</v>
      </c>
      <c r="B1950" s="37" t="s">
        <v>2044</v>
      </c>
      <c r="C1950" s="37" t="s">
        <v>2071</v>
      </c>
      <c r="D1950" s="37"/>
      <c r="E1950" s="37" t="str">
        <f t="shared" si="90"/>
        <v>藤井寺市</v>
      </c>
      <c r="F1950" s="39" t="str">
        <f t="shared" si="91"/>
        <v>大阪府藤井寺市</v>
      </c>
      <c r="G1950" s="3">
        <v>1920</v>
      </c>
      <c r="H1950" s="37" t="s">
        <v>2071</v>
      </c>
      <c r="I1950" s="37" t="s">
        <v>849</v>
      </c>
      <c r="J1950" s="37" t="s">
        <v>740</v>
      </c>
      <c r="K1950" s="37" t="s">
        <v>413</v>
      </c>
      <c r="L1950" t="str">
        <f t="shared" si="92"/>
        <v>大阪府藤井寺市</v>
      </c>
    </row>
    <row r="1951" spans="1:12">
      <c r="A1951" s="42">
        <v>27</v>
      </c>
      <c r="B1951" s="37" t="s">
        <v>2044</v>
      </c>
      <c r="C1951" s="37" t="s">
        <v>2080</v>
      </c>
      <c r="D1951" s="37" t="s">
        <v>2080</v>
      </c>
      <c r="E1951" s="37" t="str">
        <f t="shared" si="90"/>
        <v/>
      </c>
      <c r="F1951" s="39" t="str">
        <f t="shared" si="91"/>
        <v>大阪府能勢町</v>
      </c>
      <c r="G1951" s="3">
        <v>1929</v>
      </c>
      <c r="H1951" s="37" t="s">
        <v>2080</v>
      </c>
      <c r="I1951" s="37" t="s">
        <v>849</v>
      </c>
      <c r="J1951" s="37" t="s">
        <v>380</v>
      </c>
      <c r="K1951" s="37" t="s">
        <v>376</v>
      </c>
      <c r="L1951" t="str">
        <f t="shared" si="92"/>
        <v>大阪府能勢町</v>
      </c>
    </row>
    <row r="1952" spans="1:12">
      <c r="A1952" s="42">
        <v>27</v>
      </c>
      <c r="B1952" s="37" t="s">
        <v>2044</v>
      </c>
      <c r="C1952" s="37" t="s">
        <v>2066</v>
      </c>
      <c r="D1952" s="37" t="s">
        <v>2066</v>
      </c>
      <c r="E1952" s="37" t="str">
        <f t="shared" si="90"/>
        <v/>
      </c>
      <c r="F1952" s="39" t="str">
        <f t="shared" si="91"/>
        <v>大阪府柏原市</v>
      </c>
      <c r="G1952" s="3">
        <v>1915</v>
      </c>
      <c r="H1952" s="37" t="s">
        <v>2066</v>
      </c>
      <c r="I1952" s="37" t="s">
        <v>849</v>
      </c>
      <c r="J1952" s="37" t="s">
        <v>740</v>
      </c>
      <c r="K1952" s="37" t="s">
        <v>376</v>
      </c>
      <c r="L1952" t="str">
        <f t="shared" si="92"/>
        <v>大阪府柏原市</v>
      </c>
    </row>
    <row r="1953" spans="1:12">
      <c r="A1953" s="42">
        <v>27</v>
      </c>
      <c r="B1953" s="37" t="s">
        <v>2044</v>
      </c>
      <c r="C1953" s="37" t="s">
        <v>2057</v>
      </c>
      <c r="D1953" s="37" t="s">
        <v>2057</v>
      </c>
      <c r="E1953" s="37" t="str">
        <f t="shared" si="90"/>
        <v/>
      </c>
      <c r="F1953" s="39" t="str">
        <f t="shared" si="91"/>
        <v>大阪府八尾市</v>
      </c>
      <c r="G1953" s="3">
        <v>1906</v>
      </c>
      <c r="H1953" s="37" t="s">
        <v>2057</v>
      </c>
      <c r="I1953" s="37" t="s">
        <v>849</v>
      </c>
      <c r="J1953" s="37" t="s">
        <v>740</v>
      </c>
      <c r="K1953" s="37" t="s">
        <v>413</v>
      </c>
      <c r="L1953" t="str">
        <f t="shared" si="92"/>
        <v>大阪府八尾市</v>
      </c>
    </row>
    <row r="1954" spans="1:12">
      <c r="A1954" s="42">
        <v>27</v>
      </c>
      <c r="B1954" s="37" t="s">
        <v>2044</v>
      </c>
      <c r="C1954" s="37" t="s">
        <v>2059</v>
      </c>
      <c r="D1954" s="37"/>
      <c r="E1954" s="37" t="str">
        <f t="shared" si="90"/>
        <v>富田林市</v>
      </c>
      <c r="F1954" s="39" t="str">
        <f t="shared" si="91"/>
        <v>大阪府富田林市</v>
      </c>
      <c r="G1954" s="3">
        <v>1908</v>
      </c>
      <c r="H1954" s="37" t="s">
        <v>2059</v>
      </c>
      <c r="I1954" s="37" t="s">
        <v>849</v>
      </c>
      <c r="J1954" s="37" t="s">
        <v>740</v>
      </c>
      <c r="K1954" s="37" t="s">
        <v>413</v>
      </c>
      <c r="L1954" t="str">
        <f t="shared" si="92"/>
        <v>大阪府富田林市</v>
      </c>
    </row>
    <row r="1955" spans="1:12">
      <c r="A1955" s="42">
        <v>27</v>
      </c>
      <c r="B1955" s="37" t="s">
        <v>2044</v>
      </c>
      <c r="C1955" s="37" t="s">
        <v>2048</v>
      </c>
      <c r="D1955" s="37" t="s">
        <v>2048</v>
      </c>
      <c r="E1955" s="37" t="str">
        <f t="shared" si="90"/>
        <v/>
      </c>
      <c r="F1955" s="39" t="str">
        <f t="shared" si="91"/>
        <v>大阪府豊中市</v>
      </c>
      <c r="G1955" s="3">
        <v>1897</v>
      </c>
      <c r="H1955" s="37" t="s">
        <v>2048</v>
      </c>
      <c r="I1955" s="37" t="s">
        <v>945</v>
      </c>
      <c r="J1955" s="37" t="s">
        <v>380</v>
      </c>
      <c r="K1955" s="37" t="s">
        <v>378</v>
      </c>
      <c r="L1955" t="str">
        <f t="shared" si="92"/>
        <v>大阪府豊中市</v>
      </c>
    </row>
    <row r="1956" spans="1:12">
      <c r="A1956" s="42">
        <v>27</v>
      </c>
      <c r="B1956" s="37" t="s">
        <v>2044</v>
      </c>
      <c r="C1956" s="37" t="s">
        <v>2079</v>
      </c>
      <c r="D1956" s="37" t="s">
        <v>2079</v>
      </c>
      <c r="E1956" s="37" t="str">
        <f t="shared" si="90"/>
        <v/>
      </c>
      <c r="F1956" s="39" t="str">
        <f t="shared" si="91"/>
        <v>大阪府豊能町</v>
      </c>
      <c r="G1956" s="3">
        <v>1928</v>
      </c>
      <c r="H1956" s="37" t="s">
        <v>2079</v>
      </c>
      <c r="I1956" s="37" t="s">
        <v>849</v>
      </c>
      <c r="J1956" s="37" t="s">
        <v>380</v>
      </c>
      <c r="K1956" s="37" t="s">
        <v>413</v>
      </c>
      <c r="L1956" t="str">
        <f t="shared" si="92"/>
        <v>大阪府豊能町</v>
      </c>
    </row>
    <row r="1957" spans="1:12">
      <c r="A1957" s="42">
        <v>27</v>
      </c>
      <c r="B1957" s="37" t="s">
        <v>2044</v>
      </c>
      <c r="C1957" s="37" t="s">
        <v>2055</v>
      </c>
      <c r="D1957" s="37" t="s">
        <v>2055</v>
      </c>
      <c r="E1957" s="37" t="str">
        <f t="shared" si="90"/>
        <v/>
      </c>
      <c r="F1957" s="39" t="str">
        <f t="shared" si="91"/>
        <v>大阪府枚方市</v>
      </c>
      <c r="G1957" s="3">
        <v>1904</v>
      </c>
      <c r="H1957" s="37" t="s">
        <v>2055</v>
      </c>
      <c r="I1957" s="37" t="s">
        <v>945</v>
      </c>
      <c r="J1957" s="37" t="s">
        <v>380</v>
      </c>
      <c r="K1957" s="37" t="s">
        <v>384</v>
      </c>
      <c r="L1957" t="str">
        <f t="shared" si="92"/>
        <v>大阪府枚方市</v>
      </c>
    </row>
    <row r="1958" spans="1:12">
      <c r="A1958" s="42">
        <v>27</v>
      </c>
      <c r="B1958" s="37" t="s">
        <v>2044</v>
      </c>
      <c r="C1958" s="37" t="s">
        <v>2065</v>
      </c>
      <c r="D1958" s="37" t="s">
        <v>2065</v>
      </c>
      <c r="E1958" s="37" t="str">
        <f t="shared" si="90"/>
        <v/>
      </c>
      <c r="F1958" s="39" t="str">
        <f t="shared" si="91"/>
        <v>大阪府箕面市</v>
      </c>
      <c r="G1958" s="3">
        <v>1914</v>
      </c>
      <c r="H1958" s="37" t="s">
        <v>2065</v>
      </c>
      <c r="I1958" s="37" t="s">
        <v>945</v>
      </c>
      <c r="J1958" s="37" t="s">
        <v>380</v>
      </c>
      <c r="K1958" s="37" t="s">
        <v>384</v>
      </c>
      <c r="L1958" t="str">
        <f t="shared" si="92"/>
        <v>大阪府箕面市</v>
      </c>
    </row>
    <row r="1959" spans="1:12">
      <c r="A1959" s="42">
        <v>27</v>
      </c>
      <c r="B1959" s="37" t="s">
        <v>2044</v>
      </c>
      <c r="C1959" s="37" t="s">
        <v>2084</v>
      </c>
      <c r="D1959" s="37" t="s">
        <v>2084</v>
      </c>
      <c r="E1959" s="37" t="str">
        <f t="shared" si="90"/>
        <v/>
      </c>
      <c r="F1959" s="39" t="str">
        <f t="shared" si="91"/>
        <v>大阪府岬町</v>
      </c>
      <c r="G1959" s="3">
        <v>1933</v>
      </c>
      <c r="H1959" s="37" t="s">
        <v>2084</v>
      </c>
      <c r="I1959" s="37" t="s">
        <v>945</v>
      </c>
      <c r="J1959" s="37" t="s">
        <v>740</v>
      </c>
      <c r="K1959" s="37" t="s">
        <v>376</v>
      </c>
      <c r="L1959" t="str">
        <f t="shared" si="92"/>
        <v>大阪府岬町</v>
      </c>
    </row>
    <row r="1960" spans="1:12">
      <c r="A1960" s="42">
        <v>27</v>
      </c>
      <c r="B1960" s="37" t="s">
        <v>2044</v>
      </c>
      <c r="C1960" s="37" t="s">
        <v>2068</v>
      </c>
      <c r="D1960" s="37" t="s">
        <v>2068</v>
      </c>
      <c r="E1960" s="37" t="str">
        <f t="shared" si="90"/>
        <v/>
      </c>
      <c r="F1960" s="39" t="str">
        <f t="shared" si="91"/>
        <v>大阪府門真市</v>
      </c>
      <c r="G1960" s="3">
        <v>1917</v>
      </c>
      <c r="H1960" s="37" t="s">
        <v>2068</v>
      </c>
      <c r="I1960" s="37" t="s">
        <v>945</v>
      </c>
      <c r="J1960" s="37" t="s">
        <v>740</v>
      </c>
      <c r="K1960" s="37" t="s">
        <v>384</v>
      </c>
      <c r="L1960" t="str">
        <f t="shared" si="92"/>
        <v>大阪府門真市</v>
      </c>
    </row>
    <row r="1961" spans="1:12">
      <c r="A1961" s="42">
        <v>27</v>
      </c>
      <c r="B1961" s="37" t="s">
        <v>2044</v>
      </c>
      <c r="C1961" s="37" t="s">
        <v>2064</v>
      </c>
      <c r="D1961" s="37" t="s">
        <v>2064</v>
      </c>
      <c r="E1961" s="37" t="str">
        <f t="shared" si="90"/>
        <v/>
      </c>
      <c r="F1961" s="39" t="str">
        <f t="shared" si="91"/>
        <v>大阪府和泉市</v>
      </c>
      <c r="G1961" s="3">
        <v>1913</v>
      </c>
      <c r="H1961" s="37" t="s">
        <v>2064</v>
      </c>
      <c r="I1961" s="37" t="s">
        <v>945</v>
      </c>
      <c r="J1961" s="37" t="s">
        <v>740</v>
      </c>
      <c r="K1961" s="37" t="s">
        <v>378</v>
      </c>
      <c r="L1961" t="str">
        <f t="shared" si="92"/>
        <v>大阪府和泉市</v>
      </c>
    </row>
    <row r="1962" spans="1:12">
      <c r="A1962" s="42">
        <v>28</v>
      </c>
      <c r="B1962" s="37" t="s">
        <v>2089</v>
      </c>
      <c r="C1962" s="37" t="s">
        <v>3221</v>
      </c>
      <c r="D1962" s="37" t="s">
        <v>3223</v>
      </c>
      <c r="E1962" s="37" t="str">
        <f t="shared" si="90"/>
        <v/>
      </c>
      <c r="F1962" s="39" t="str">
        <f t="shared" si="91"/>
        <v>兵庫県たつの市</v>
      </c>
      <c r="G1962" s="3">
        <v>1980</v>
      </c>
      <c r="H1962" s="37" t="s">
        <v>5452</v>
      </c>
      <c r="I1962" s="37" t="s">
        <v>945</v>
      </c>
      <c r="J1962" s="37" t="s">
        <v>740</v>
      </c>
      <c r="K1962" s="37" t="s">
        <v>946</v>
      </c>
      <c r="L1962" t="str">
        <f t="shared" si="92"/>
        <v>兵庫県たつの市</v>
      </c>
    </row>
    <row r="1963" spans="1:12">
      <c r="A1963" s="42">
        <v>28</v>
      </c>
      <c r="B1963" s="37" t="s">
        <v>2089</v>
      </c>
      <c r="C1963" s="37" t="s">
        <v>3221</v>
      </c>
      <c r="D1963" s="37" t="s">
        <v>3224</v>
      </c>
      <c r="E1963" s="37" t="str">
        <f t="shared" si="90"/>
        <v/>
      </c>
      <c r="F1963" s="39" t="str">
        <f t="shared" si="91"/>
        <v>兵庫県たつの市</v>
      </c>
      <c r="G1963" s="3">
        <v>1978</v>
      </c>
      <c r="H1963" s="37" t="s">
        <v>2126</v>
      </c>
      <c r="I1963" s="37" t="s">
        <v>849</v>
      </c>
      <c r="J1963" s="37" t="s">
        <v>380</v>
      </c>
      <c r="K1963" s="37" t="s">
        <v>376</v>
      </c>
      <c r="L1963" t="str">
        <f t="shared" si="92"/>
        <v>兵庫県たつの市</v>
      </c>
    </row>
    <row r="1964" spans="1:12">
      <c r="A1964" s="42">
        <v>28</v>
      </c>
      <c r="B1964" s="37" t="s">
        <v>2089</v>
      </c>
      <c r="C1964" s="37" t="s">
        <v>3221</v>
      </c>
      <c r="D1964" s="37" t="s">
        <v>3225</v>
      </c>
      <c r="E1964" s="37" t="str">
        <f t="shared" si="90"/>
        <v/>
      </c>
      <c r="F1964" s="39" t="str">
        <f t="shared" si="91"/>
        <v>兵庫県たつの市</v>
      </c>
      <c r="G1964" s="3">
        <v>1979</v>
      </c>
      <c r="H1964" s="37" t="s">
        <v>2127</v>
      </c>
      <c r="I1964" s="37" t="s">
        <v>945</v>
      </c>
      <c r="J1964" s="37" t="s">
        <v>740</v>
      </c>
      <c r="K1964" s="37" t="s">
        <v>946</v>
      </c>
      <c r="L1964" t="str">
        <f t="shared" si="92"/>
        <v>兵庫県たつの市</v>
      </c>
    </row>
    <row r="1965" spans="1:12">
      <c r="A1965" s="42">
        <v>28</v>
      </c>
      <c r="B1965" s="37" t="s">
        <v>2089</v>
      </c>
      <c r="C1965" s="37" t="s">
        <v>3221</v>
      </c>
      <c r="D1965" s="37" t="s">
        <v>3226</v>
      </c>
      <c r="E1965" s="37" t="str">
        <f t="shared" si="90"/>
        <v/>
      </c>
      <c r="F1965" s="39" t="str">
        <f t="shared" si="91"/>
        <v>兵庫県たつの市</v>
      </c>
      <c r="G1965" s="3">
        <v>1949</v>
      </c>
      <c r="H1965" s="37" t="s">
        <v>2101</v>
      </c>
      <c r="I1965" s="37" t="s">
        <v>849</v>
      </c>
      <c r="J1965" s="37" t="s">
        <v>740</v>
      </c>
      <c r="K1965" s="37" t="s">
        <v>376</v>
      </c>
      <c r="L1965" t="str">
        <f t="shared" si="92"/>
        <v>兵庫県たつの市</v>
      </c>
    </row>
    <row r="1966" spans="1:12">
      <c r="A1966" s="42">
        <v>28</v>
      </c>
      <c r="B1966" s="37" t="s">
        <v>2089</v>
      </c>
      <c r="C1966" s="37" t="s">
        <v>2096</v>
      </c>
      <c r="D1966" s="37" t="s">
        <v>2096</v>
      </c>
      <c r="E1966" s="37" t="str">
        <f t="shared" si="90"/>
        <v/>
      </c>
      <c r="F1966" s="39" t="str">
        <f t="shared" si="91"/>
        <v>兵庫県芦屋市</v>
      </c>
      <c r="G1966" s="3">
        <v>1944</v>
      </c>
      <c r="H1966" s="37" t="s">
        <v>2096</v>
      </c>
      <c r="I1966" s="37" t="s">
        <v>945</v>
      </c>
      <c r="J1966" s="37" t="s">
        <v>740</v>
      </c>
      <c r="K1966" s="37" t="s">
        <v>378</v>
      </c>
      <c r="L1966" t="str">
        <f t="shared" si="92"/>
        <v>兵庫県芦屋市</v>
      </c>
    </row>
    <row r="1967" spans="1:12">
      <c r="A1967" s="42">
        <v>28</v>
      </c>
      <c r="B1967" s="37" t="s">
        <v>2089</v>
      </c>
      <c r="C1967" s="37" t="s">
        <v>3396</v>
      </c>
      <c r="D1967" s="37"/>
      <c r="E1967" s="37" t="str">
        <f t="shared" si="90"/>
        <v>伊丹市</v>
      </c>
      <c r="F1967" s="39" t="str">
        <f t="shared" si="91"/>
        <v>兵庫県伊丹市</v>
      </c>
      <c r="G1967" s="3">
        <v>1945</v>
      </c>
      <c r="H1967" s="37" t="s">
        <v>2097</v>
      </c>
      <c r="I1967" s="37" t="s">
        <v>945</v>
      </c>
      <c r="J1967" s="37" t="s">
        <v>380</v>
      </c>
      <c r="K1967" s="37" t="s">
        <v>378</v>
      </c>
      <c r="L1967" t="str">
        <f t="shared" si="92"/>
        <v>兵庫県伊丹市</v>
      </c>
    </row>
    <row r="1968" spans="1:12">
      <c r="A1968" s="42">
        <v>28</v>
      </c>
      <c r="B1968" s="37" t="s">
        <v>2089</v>
      </c>
      <c r="C1968" s="37" t="s">
        <v>2118</v>
      </c>
      <c r="D1968" s="37" t="s">
        <v>2118</v>
      </c>
      <c r="E1968" s="37" t="str">
        <f t="shared" si="90"/>
        <v/>
      </c>
      <c r="F1968" s="39" t="str">
        <f t="shared" si="91"/>
        <v>兵庫県稲美町</v>
      </c>
      <c r="G1968" s="3">
        <v>1969</v>
      </c>
      <c r="H1968" s="37" t="s">
        <v>2118</v>
      </c>
      <c r="I1968" s="37" t="s">
        <v>945</v>
      </c>
      <c r="J1968" s="37" t="s">
        <v>740</v>
      </c>
      <c r="K1968" s="37" t="s">
        <v>384</v>
      </c>
      <c r="L1968" t="str">
        <f t="shared" si="92"/>
        <v>兵庫県稲美町</v>
      </c>
    </row>
    <row r="1969" spans="1:12">
      <c r="A1969" s="42">
        <v>28</v>
      </c>
      <c r="B1969" s="37" t="s">
        <v>2089</v>
      </c>
      <c r="C1969" s="37" t="s">
        <v>2100</v>
      </c>
      <c r="D1969" s="37"/>
      <c r="E1969" s="37" t="str">
        <f t="shared" si="90"/>
        <v>加古川市</v>
      </c>
      <c r="F1969" s="39" t="str">
        <f t="shared" si="91"/>
        <v>兵庫県加古川市</v>
      </c>
      <c r="G1969" s="3">
        <v>1948</v>
      </c>
      <c r="H1969" s="37" t="s">
        <v>2100</v>
      </c>
      <c r="I1969" s="37" t="s">
        <v>945</v>
      </c>
      <c r="J1969" s="37" t="s">
        <v>740</v>
      </c>
      <c r="K1969" s="37" t="s">
        <v>946</v>
      </c>
      <c r="L1969" t="str">
        <f t="shared" si="92"/>
        <v>兵庫県加古川市</v>
      </c>
    </row>
    <row r="1970" spans="1:12">
      <c r="A1970" s="42">
        <v>28</v>
      </c>
      <c r="B1970" s="37" t="s">
        <v>2089</v>
      </c>
      <c r="C1970" s="37" t="s">
        <v>2110</v>
      </c>
      <c r="D1970" s="37" t="s">
        <v>2110</v>
      </c>
      <c r="E1970" s="37" t="str">
        <f t="shared" si="90"/>
        <v/>
      </c>
      <c r="F1970" s="39" t="str">
        <f t="shared" si="91"/>
        <v>兵庫県加西市</v>
      </c>
      <c r="G1970" s="3">
        <v>1958</v>
      </c>
      <c r="H1970" s="37" t="s">
        <v>2110</v>
      </c>
      <c r="I1970" s="37" t="s">
        <v>945</v>
      </c>
      <c r="J1970" s="37" t="s">
        <v>740</v>
      </c>
      <c r="K1970" s="37" t="s">
        <v>946</v>
      </c>
      <c r="L1970" t="str">
        <f t="shared" si="92"/>
        <v>兵庫県加西市</v>
      </c>
    </row>
    <row r="1971" spans="1:12">
      <c r="A1971" s="42">
        <v>28</v>
      </c>
      <c r="B1971" s="37" t="s">
        <v>2089</v>
      </c>
      <c r="C1971" s="37" t="s">
        <v>3580</v>
      </c>
      <c r="D1971" s="37" t="s">
        <v>3581</v>
      </c>
      <c r="E1971" s="37" t="str">
        <f t="shared" si="90"/>
        <v/>
      </c>
      <c r="F1971" s="39" t="str">
        <f t="shared" si="91"/>
        <v>兵庫県加東市</v>
      </c>
      <c r="G1971" s="3">
        <v>1962</v>
      </c>
      <c r="H1971" s="37" t="s">
        <v>5732</v>
      </c>
      <c r="I1971" s="37" t="s">
        <v>849</v>
      </c>
      <c r="J1971" s="37" t="s">
        <v>740</v>
      </c>
      <c r="K1971" s="37" t="s">
        <v>376</v>
      </c>
      <c r="L1971" t="str">
        <f t="shared" si="92"/>
        <v>兵庫県加東市</v>
      </c>
    </row>
    <row r="1972" spans="1:12">
      <c r="A1972" s="42">
        <v>28</v>
      </c>
      <c r="B1972" s="37" t="s">
        <v>2089</v>
      </c>
      <c r="C1972" s="37" t="s">
        <v>3580</v>
      </c>
      <c r="D1972" s="37" t="s">
        <v>3582</v>
      </c>
      <c r="E1972" s="37" t="str">
        <f t="shared" si="90"/>
        <v/>
      </c>
      <c r="F1972" s="39" t="str">
        <f t="shared" si="91"/>
        <v>兵庫県加東市</v>
      </c>
      <c r="G1972" s="3">
        <v>1963</v>
      </c>
      <c r="H1972" s="37" t="s">
        <v>2114</v>
      </c>
      <c r="I1972" s="37" t="s">
        <v>849</v>
      </c>
      <c r="J1972" s="37" t="s">
        <v>740</v>
      </c>
      <c r="K1972" s="37" t="s">
        <v>413</v>
      </c>
      <c r="L1972" t="str">
        <f t="shared" si="92"/>
        <v>兵庫県加東市</v>
      </c>
    </row>
    <row r="1973" spans="1:12">
      <c r="A1973" s="42">
        <v>28</v>
      </c>
      <c r="B1973" s="37" t="s">
        <v>2089</v>
      </c>
      <c r="C1973" s="37" t="s">
        <v>3580</v>
      </c>
      <c r="D1973" s="37" t="s">
        <v>3583</v>
      </c>
      <c r="E1973" s="37" t="str">
        <f t="shared" si="90"/>
        <v/>
      </c>
      <c r="F1973" s="39" t="str">
        <f t="shared" si="91"/>
        <v>兵庫県加東市</v>
      </c>
      <c r="G1973" s="3">
        <v>1964</v>
      </c>
      <c r="H1973" s="37" t="s">
        <v>2115</v>
      </c>
      <c r="I1973" s="37" t="s">
        <v>849</v>
      </c>
      <c r="J1973" s="37" t="s">
        <v>740</v>
      </c>
      <c r="K1973" s="37" t="s">
        <v>376</v>
      </c>
      <c r="L1973" t="str">
        <f t="shared" si="92"/>
        <v>兵庫県加東市</v>
      </c>
    </row>
    <row r="1974" spans="1:12">
      <c r="A1974" s="42">
        <v>28</v>
      </c>
      <c r="B1974" s="37" t="s">
        <v>2089</v>
      </c>
      <c r="C1974" s="37" t="s">
        <v>3935</v>
      </c>
      <c r="D1974" s="37" t="s">
        <v>3936</v>
      </c>
      <c r="E1974" s="37" t="str">
        <f t="shared" si="90"/>
        <v/>
      </c>
      <c r="F1974" s="39" t="str">
        <f t="shared" si="91"/>
        <v>兵庫県香美町</v>
      </c>
      <c r="G1974" s="3">
        <v>1994</v>
      </c>
      <c r="H1974" s="37" t="s">
        <v>5733</v>
      </c>
      <c r="I1974" s="37" t="s">
        <v>945</v>
      </c>
      <c r="J1974" s="37" t="s">
        <v>375</v>
      </c>
      <c r="K1974" s="37" t="s">
        <v>378</v>
      </c>
      <c r="L1974" t="str">
        <f t="shared" si="92"/>
        <v>兵庫県香美町</v>
      </c>
    </row>
    <row r="1975" spans="1:12">
      <c r="A1975" s="42">
        <v>28</v>
      </c>
      <c r="B1975" s="37" t="s">
        <v>2089</v>
      </c>
      <c r="C1975" s="37" t="s">
        <v>3935</v>
      </c>
      <c r="D1975" s="37" t="s">
        <v>3937</v>
      </c>
      <c r="E1975" s="37" t="str">
        <f t="shared" si="90"/>
        <v/>
      </c>
      <c r="F1975" s="39" t="str">
        <f t="shared" si="91"/>
        <v>兵庫県香美町</v>
      </c>
      <c r="G1975" s="3">
        <v>1998</v>
      </c>
      <c r="H1975" s="37" t="s">
        <v>2140</v>
      </c>
      <c r="I1975" s="37" t="s">
        <v>574</v>
      </c>
      <c r="J1975" s="37" t="s">
        <v>375</v>
      </c>
      <c r="K1975" s="37" t="s">
        <v>413</v>
      </c>
      <c r="L1975" t="str">
        <f t="shared" si="92"/>
        <v>兵庫県香美町</v>
      </c>
    </row>
    <row r="1976" spans="1:12">
      <c r="A1976" s="42">
        <v>28</v>
      </c>
      <c r="B1976" s="37" t="s">
        <v>2089</v>
      </c>
      <c r="C1976" s="37" t="s">
        <v>3935</v>
      </c>
      <c r="D1976" s="37" t="s">
        <v>3938</v>
      </c>
      <c r="E1976" s="37" t="str">
        <f t="shared" si="90"/>
        <v/>
      </c>
      <c r="F1976" s="39" t="str">
        <f t="shared" si="91"/>
        <v>兵庫県香美町</v>
      </c>
      <c r="G1976" s="3">
        <v>2000</v>
      </c>
      <c r="H1976" s="37" t="s">
        <v>2142</v>
      </c>
      <c r="I1976" s="37" t="s">
        <v>574</v>
      </c>
      <c r="J1976" s="37" t="s">
        <v>375</v>
      </c>
      <c r="K1976" s="37" t="s">
        <v>413</v>
      </c>
      <c r="L1976" t="str">
        <f t="shared" si="92"/>
        <v>兵庫県香美町</v>
      </c>
    </row>
    <row r="1977" spans="1:12">
      <c r="A1977" s="42">
        <v>28</v>
      </c>
      <c r="B1977" s="37" t="s">
        <v>2089</v>
      </c>
      <c r="C1977" s="37" t="s">
        <v>2106</v>
      </c>
      <c r="D1977" s="37" t="s">
        <v>2106</v>
      </c>
      <c r="E1977" s="37" t="str">
        <f t="shared" si="90"/>
        <v/>
      </c>
      <c r="F1977" s="39" t="str">
        <f t="shared" si="91"/>
        <v>兵庫県高砂市</v>
      </c>
      <c r="G1977" s="3">
        <v>1954</v>
      </c>
      <c r="H1977" s="37" t="s">
        <v>2106</v>
      </c>
      <c r="I1977" s="37" t="s">
        <v>945</v>
      </c>
      <c r="J1977" s="37" t="s">
        <v>740</v>
      </c>
      <c r="K1977" s="37" t="s">
        <v>376</v>
      </c>
      <c r="L1977" t="str">
        <f t="shared" si="92"/>
        <v>兵庫県高砂市</v>
      </c>
    </row>
    <row r="1978" spans="1:12">
      <c r="A1978" s="42">
        <v>28</v>
      </c>
      <c r="B1978" s="37" t="s">
        <v>2089</v>
      </c>
      <c r="C1978" s="37" t="s">
        <v>4055</v>
      </c>
      <c r="D1978" s="37"/>
      <c r="E1978" s="37" t="str">
        <f t="shared" si="90"/>
        <v>佐用町</v>
      </c>
      <c r="F1978" s="39" t="str">
        <f t="shared" si="91"/>
        <v>兵庫県佐用町</v>
      </c>
      <c r="G1978" s="3">
        <v>1983</v>
      </c>
      <c r="H1978" s="37" t="s">
        <v>5734</v>
      </c>
      <c r="I1978" s="37" t="s">
        <v>849</v>
      </c>
      <c r="J1978" s="37" t="s">
        <v>380</v>
      </c>
      <c r="K1978" s="37" t="s">
        <v>376</v>
      </c>
      <c r="L1978" t="str">
        <f t="shared" si="92"/>
        <v>兵庫県佐用町</v>
      </c>
    </row>
    <row r="1979" spans="1:12">
      <c r="A1979" s="42">
        <v>28</v>
      </c>
      <c r="B1979" s="37" t="s">
        <v>2089</v>
      </c>
      <c r="C1979" s="37" t="s">
        <v>4055</v>
      </c>
      <c r="D1979" s="37" t="s">
        <v>4057</v>
      </c>
      <c r="E1979" s="37" t="str">
        <f t="shared" si="90"/>
        <v/>
      </c>
      <c r="F1979" s="39" t="str">
        <f t="shared" si="91"/>
        <v>兵庫県佐用町</v>
      </c>
      <c r="G1979" s="3">
        <v>1986</v>
      </c>
      <c r="H1979" s="37" t="s">
        <v>2131</v>
      </c>
      <c r="I1979" s="37" t="s">
        <v>849</v>
      </c>
      <c r="J1979" s="37" t="s">
        <v>380</v>
      </c>
      <c r="K1979" s="37" t="s">
        <v>376</v>
      </c>
      <c r="L1979" t="str">
        <f t="shared" si="92"/>
        <v>兵庫県佐用町</v>
      </c>
    </row>
    <row r="1980" spans="1:12">
      <c r="A1980" s="42">
        <v>28</v>
      </c>
      <c r="B1980" s="37" t="s">
        <v>2089</v>
      </c>
      <c r="C1980" s="37" t="s">
        <v>4055</v>
      </c>
      <c r="D1980" s="37" t="s">
        <v>4058</v>
      </c>
      <c r="E1980" s="37" t="str">
        <f t="shared" si="90"/>
        <v/>
      </c>
      <c r="F1980" s="39" t="str">
        <f t="shared" si="91"/>
        <v>兵庫県佐用町</v>
      </c>
      <c r="G1980" s="3">
        <v>1984</v>
      </c>
      <c r="H1980" s="37" t="s">
        <v>2129</v>
      </c>
      <c r="I1980" s="37" t="s">
        <v>849</v>
      </c>
      <c r="J1980" s="37" t="s">
        <v>380</v>
      </c>
      <c r="K1980" s="37" t="s">
        <v>376</v>
      </c>
      <c r="L1980" t="str">
        <f t="shared" si="92"/>
        <v>兵庫県佐用町</v>
      </c>
    </row>
    <row r="1981" spans="1:12">
      <c r="A1981" s="42">
        <v>28</v>
      </c>
      <c r="B1981" s="37" t="s">
        <v>2089</v>
      </c>
      <c r="C1981" s="37" t="s">
        <v>4055</v>
      </c>
      <c r="D1981" s="37" t="s">
        <v>4059</v>
      </c>
      <c r="E1981" s="37" t="str">
        <f t="shared" si="90"/>
        <v/>
      </c>
      <c r="F1981" s="39" t="str">
        <f t="shared" si="91"/>
        <v>兵庫県佐用町</v>
      </c>
      <c r="G1981" s="3">
        <v>1985</v>
      </c>
      <c r="H1981" s="37" t="s">
        <v>2130</v>
      </c>
      <c r="I1981" s="37" t="s">
        <v>849</v>
      </c>
      <c r="J1981" s="37" t="s">
        <v>380</v>
      </c>
      <c r="K1981" s="37" t="s">
        <v>376</v>
      </c>
      <c r="L1981" t="str">
        <f t="shared" si="92"/>
        <v>兵庫県佐用町</v>
      </c>
    </row>
    <row r="1982" spans="1:12">
      <c r="A1982" s="42">
        <v>28</v>
      </c>
      <c r="B1982" s="37" t="s">
        <v>2089</v>
      </c>
      <c r="C1982" s="37" t="s">
        <v>2109</v>
      </c>
      <c r="D1982" s="37" t="s">
        <v>2109</v>
      </c>
      <c r="E1982" s="37" t="str">
        <f t="shared" si="90"/>
        <v/>
      </c>
      <c r="F1982" s="39" t="str">
        <f t="shared" si="91"/>
        <v>兵庫県三田市</v>
      </c>
      <c r="G1982" s="3">
        <v>1957</v>
      </c>
      <c r="H1982" s="37" t="s">
        <v>2109</v>
      </c>
      <c r="I1982" s="37" t="s">
        <v>849</v>
      </c>
      <c r="J1982" s="37" t="s">
        <v>380</v>
      </c>
      <c r="K1982" s="37" t="s">
        <v>376</v>
      </c>
      <c r="L1982" t="str">
        <f t="shared" si="92"/>
        <v>兵庫県三田市</v>
      </c>
    </row>
    <row r="1983" spans="1:12">
      <c r="A1983" s="42">
        <v>28</v>
      </c>
      <c r="B1983" s="37" t="s">
        <v>2089</v>
      </c>
      <c r="C1983" s="37" t="s">
        <v>4116</v>
      </c>
      <c r="D1983" s="37" t="s">
        <v>4118</v>
      </c>
      <c r="E1983" s="37" t="str">
        <f t="shared" si="90"/>
        <v/>
      </c>
      <c r="F1983" s="39" t="str">
        <f t="shared" si="91"/>
        <v>兵庫県三木市</v>
      </c>
      <c r="G1983" s="3">
        <v>1961</v>
      </c>
      <c r="H1983" s="37" t="s">
        <v>2113</v>
      </c>
      <c r="I1983" s="37" t="s">
        <v>849</v>
      </c>
      <c r="J1983" s="37" t="s">
        <v>740</v>
      </c>
      <c r="K1983" s="37" t="s">
        <v>376</v>
      </c>
      <c r="L1983" t="str">
        <f t="shared" si="92"/>
        <v>兵庫県三木市</v>
      </c>
    </row>
    <row r="1984" spans="1:12">
      <c r="A1984" s="42">
        <v>28</v>
      </c>
      <c r="B1984" s="37" t="s">
        <v>2089</v>
      </c>
      <c r="C1984" s="37" t="s">
        <v>4116</v>
      </c>
      <c r="D1984" s="37"/>
      <c r="E1984" s="37" t="str">
        <f t="shared" si="90"/>
        <v>三木市</v>
      </c>
      <c r="F1984" s="39" t="str">
        <f t="shared" si="91"/>
        <v>兵庫県三木市</v>
      </c>
      <c r="G1984" s="3">
        <v>1953</v>
      </c>
      <c r="H1984" s="37" t="s">
        <v>2105</v>
      </c>
      <c r="I1984" s="37" t="s">
        <v>945</v>
      </c>
      <c r="J1984" s="37" t="s">
        <v>740</v>
      </c>
      <c r="K1984" s="37" t="s">
        <v>946</v>
      </c>
      <c r="L1984" t="str">
        <f t="shared" si="92"/>
        <v>兵庫県三木市</v>
      </c>
    </row>
    <row r="1985" spans="1:12">
      <c r="A1985" s="42">
        <v>28</v>
      </c>
      <c r="B1985" s="37" t="s">
        <v>2089</v>
      </c>
      <c r="C1985" s="37" t="s">
        <v>2122</v>
      </c>
      <c r="D1985" s="37" t="s">
        <v>2122</v>
      </c>
      <c r="E1985" s="37" t="str">
        <f t="shared" si="90"/>
        <v/>
      </c>
      <c r="F1985" s="39" t="str">
        <f t="shared" si="91"/>
        <v>兵庫県市川町</v>
      </c>
      <c r="G1985" s="3">
        <v>1974</v>
      </c>
      <c r="H1985" s="37" t="s">
        <v>2122</v>
      </c>
      <c r="I1985" s="37" t="s">
        <v>849</v>
      </c>
      <c r="J1985" s="37" t="s">
        <v>380</v>
      </c>
      <c r="K1985" s="37" t="s">
        <v>413</v>
      </c>
      <c r="L1985" t="str">
        <f t="shared" si="92"/>
        <v>兵庫県市川町</v>
      </c>
    </row>
    <row r="1986" spans="1:12">
      <c r="A1986" s="42">
        <v>28</v>
      </c>
      <c r="B1986" s="37" t="s">
        <v>2089</v>
      </c>
      <c r="C1986" s="37" t="s">
        <v>4208</v>
      </c>
      <c r="D1986" s="37" t="s">
        <v>4209</v>
      </c>
      <c r="E1986" s="37" t="str">
        <f t="shared" si="90"/>
        <v/>
      </c>
      <c r="F1986" s="39" t="str">
        <f t="shared" si="91"/>
        <v>兵庫県宍粟市</v>
      </c>
      <c r="G1986" s="3">
        <v>1989</v>
      </c>
      <c r="H1986" s="37" t="s">
        <v>5735</v>
      </c>
      <c r="I1986" s="37" t="s">
        <v>849</v>
      </c>
      <c r="J1986" s="37" t="s">
        <v>375</v>
      </c>
      <c r="K1986" s="37" t="s">
        <v>376</v>
      </c>
      <c r="L1986" t="str">
        <f t="shared" si="92"/>
        <v>兵庫県宍粟市</v>
      </c>
    </row>
    <row r="1987" spans="1:12">
      <c r="A1987" s="42">
        <v>28</v>
      </c>
      <c r="B1987" s="37" t="s">
        <v>2089</v>
      </c>
      <c r="C1987" s="37" t="s">
        <v>4208</v>
      </c>
      <c r="D1987" s="37" t="s">
        <v>4210</v>
      </c>
      <c r="E1987" s="37" t="str">
        <f t="shared" ref="E1987:E2050" si="93">IF(D1987="",C1987,"")</f>
        <v/>
      </c>
      <c r="F1987" s="39" t="str">
        <f t="shared" ref="F1987:F2050" si="94">B1987&amp;C1987</f>
        <v>兵庫県宍粟市</v>
      </c>
      <c r="G1987" s="3">
        <v>1987</v>
      </c>
      <c r="H1987" s="37" t="s">
        <v>2132</v>
      </c>
      <c r="I1987" s="37" t="s">
        <v>849</v>
      </c>
      <c r="J1987" s="37" t="s">
        <v>380</v>
      </c>
      <c r="K1987" s="37" t="s">
        <v>376</v>
      </c>
      <c r="L1987" t="str">
        <f t="shared" ref="L1987:L2050" si="95">F1987</f>
        <v>兵庫県宍粟市</v>
      </c>
    </row>
    <row r="1988" spans="1:12">
      <c r="A1988" s="42">
        <v>28</v>
      </c>
      <c r="B1988" s="37" t="s">
        <v>2089</v>
      </c>
      <c r="C1988" s="37" t="s">
        <v>4208</v>
      </c>
      <c r="D1988" s="37" t="s">
        <v>4211</v>
      </c>
      <c r="E1988" s="37" t="str">
        <f t="shared" si="93"/>
        <v/>
      </c>
      <c r="F1988" s="39" t="str">
        <f t="shared" si="94"/>
        <v>兵庫県宍粟市</v>
      </c>
      <c r="G1988" s="3">
        <v>1991</v>
      </c>
      <c r="H1988" s="37" t="s">
        <v>2135</v>
      </c>
      <c r="I1988" s="37" t="s">
        <v>849</v>
      </c>
      <c r="J1988" s="37" t="s">
        <v>375</v>
      </c>
      <c r="K1988" s="37" t="s">
        <v>376</v>
      </c>
      <c r="L1988" t="str">
        <f t="shared" si="95"/>
        <v>兵庫県宍粟市</v>
      </c>
    </row>
    <row r="1989" spans="1:12">
      <c r="A1989" s="42">
        <v>28</v>
      </c>
      <c r="B1989" s="37" t="s">
        <v>2089</v>
      </c>
      <c r="C1989" s="37" t="s">
        <v>4208</v>
      </c>
      <c r="D1989" s="37" t="s">
        <v>4212</v>
      </c>
      <c r="E1989" s="37" t="str">
        <f t="shared" si="93"/>
        <v/>
      </c>
      <c r="F1989" s="39" t="str">
        <f t="shared" si="94"/>
        <v>兵庫県宍粟市</v>
      </c>
      <c r="G1989" s="3">
        <v>1990</v>
      </c>
      <c r="H1989" s="37" t="s">
        <v>2134</v>
      </c>
      <c r="I1989" s="37" t="s">
        <v>849</v>
      </c>
      <c r="J1989" s="37" t="s">
        <v>375</v>
      </c>
      <c r="K1989" s="37" t="s">
        <v>376</v>
      </c>
      <c r="L1989" t="str">
        <f t="shared" si="95"/>
        <v>兵庫県宍粟市</v>
      </c>
    </row>
    <row r="1990" spans="1:12">
      <c r="A1990" s="42">
        <v>28</v>
      </c>
      <c r="B1990" s="37" t="s">
        <v>2089</v>
      </c>
      <c r="C1990" s="37" t="s">
        <v>2111</v>
      </c>
      <c r="D1990" s="37" t="s">
        <v>2111</v>
      </c>
      <c r="E1990" s="37" t="str">
        <f t="shared" si="93"/>
        <v/>
      </c>
      <c r="F1990" s="39" t="str">
        <f t="shared" si="94"/>
        <v>兵庫県篠山市</v>
      </c>
      <c r="G1990" s="3">
        <v>1959</v>
      </c>
      <c r="H1990" s="37" t="s">
        <v>2111</v>
      </c>
      <c r="I1990" s="37" t="s">
        <v>849</v>
      </c>
      <c r="J1990" s="37" t="s">
        <v>380</v>
      </c>
      <c r="K1990" s="37" t="s">
        <v>376</v>
      </c>
      <c r="L1990" t="str">
        <f t="shared" si="95"/>
        <v>兵庫県篠山市</v>
      </c>
    </row>
    <row r="1991" spans="1:12">
      <c r="A1991" s="42">
        <v>28</v>
      </c>
      <c r="B1991" s="37" t="s">
        <v>2089</v>
      </c>
      <c r="C1991" s="37" t="s">
        <v>4248</v>
      </c>
      <c r="D1991" s="37" t="s">
        <v>4249</v>
      </c>
      <c r="E1991" s="37" t="str">
        <f t="shared" si="93"/>
        <v/>
      </c>
      <c r="F1991" s="39" t="str">
        <f t="shared" si="94"/>
        <v>兵庫県洲本市</v>
      </c>
      <c r="G1991" s="3">
        <v>2020</v>
      </c>
      <c r="H1991" s="37" t="s">
        <v>5736</v>
      </c>
      <c r="I1991" s="37" t="s">
        <v>945</v>
      </c>
      <c r="J1991" s="37" t="s">
        <v>740</v>
      </c>
      <c r="K1991" s="37" t="s">
        <v>378</v>
      </c>
      <c r="L1991" t="str">
        <f t="shared" si="95"/>
        <v>兵庫県洲本市</v>
      </c>
    </row>
    <row r="1992" spans="1:12">
      <c r="A1992" s="42">
        <v>28</v>
      </c>
      <c r="B1992" s="37" t="s">
        <v>2089</v>
      </c>
      <c r="C1992" s="37" t="s">
        <v>4248</v>
      </c>
      <c r="D1992" s="37"/>
      <c r="E1992" s="37" t="str">
        <f t="shared" si="93"/>
        <v>洲本市</v>
      </c>
      <c r="F1992" s="39" t="str">
        <f t="shared" si="94"/>
        <v>兵庫県洲本市</v>
      </c>
      <c r="G1992" s="3">
        <v>1943</v>
      </c>
      <c r="H1992" s="37" t="s">
        <v>2095</v>
      </c>
      <c r="I1992" s="37" t="s">
        <v>945</v>
      </c>
      <c r="J1992" s="37" t="s">
        <v>740</v>
      </c>
      <c r="K1992" s="37" t="s">
        <v>376</v>
      </c>
      <c r="L1992" t="str">
        <f t="shared" si="95"/>
        <v>兵庫県洲本市</v>
      </c>
    </row>
    <row r="1993" spans="1:12">
      <c r="A1993" s="42">
        <v>28</v>
      </c>
      <c r="B1993" s="37" t="s">
        <v>2089</v>
      </c>
      <c r="C1993" s="37" t="s">
        <v>2108</v>
      </c>
      <c r="D1993" s="37" t="s">
        <v>2108</v>
      </c>
      <c r="E1993" s="37" t="str">
        <f t="shared" si="93"/>
        <v/>
      </c>
      <c r="F1993" s="39" t="str">
        <f t="shared" si="94"/>
        <v>兵庫県小野市</v>
      </c>
      <c r="G1993" s="3">
        <v>1956</v>
      </c>
      <c r="H1993" s="37" t="s">
        <v>2108</v>
      </c>
      <c r="I1993" s="37" t="s">
        <v>945</v>
      </c>
      <c r="J1993" s="37" t="s">
        <v>740</v>
      </c>
      <c r="K1993" s="37" t="s">
        <v>946</v>
      </c>
      <c r="L1993" t="str">
        <f t="shared" si="95"/>
        <v>兵庫県小野市</v>
      </c>
    </row>
    <row r="1994" spans="1:12">
      <c r="A1994" s="42">
        <v>28</v>
      </c>
      <c r="B1994" s="37" t="s">
        <v>2089</v>
      </c>
      <c r="C1994" s="37" t="s">
        <v>2128</v>
      </c>
      <c r="D1994" s="37" t="s">
        <v>2128</v>
      </c>
      <c r="E1994" s="37" t="str">
        <f t="shared" si="93"/>
        <v/>
      </c>
      <c r="F1994" s="39" t="str">
        <f t="shared" si="94"/>
        <v>兵庫県上郡町</v>
      </c>
      <c r="G1994" s="3">
        <v>1982</v>
      </c>
      <c r="H1994" s="37" t="s">
        <v>2128</v>
      </c>
      <c r="I1994" s="37" t="s">
        <v>849</v>
      </c>
      <c r="J1994" s="37" t="s">
        <v>380</v>
      </c>
      <c r="K1994" s="37" t="s">
        <v>376</v>
      </c>
      <c r="L1994" t="str">
        <f t="shared" si="95"/>
        <v>兵庫県上郡町</v>
      </c>
    </row>
    <row r="1995" spans="1:12">
      <c r="A1995" s="42">
        <v>28</v>
      </c>
      <c r="B1995" s="37" t="s">
        <v>2089</v>
      </c>
      <c r="C1995" s="37" t="s">
        <v>4387</v>
      </c>
      <c r="D1995" s="37" t="s">
        <v>4388</v>
      </c>
      <c r="E1995" s="37" t="str">
        <f t="shared" si="93"/>
        <v/>
      </c>
      <c r="F1995" s="39" t="str">
        <f t="shared" si="94"/>
        <v>兵庫県新温泉町</v>
      </c>
      <c r="G1995" s="3">
        <v>2001</v>
      </c>
      <c r="H1995" s="37" t="s">
        <v>5737</v>
      </c>
      <c r="I1995" s="37" t="s">
        <v>849</v>
      </c>
      <c r="J1995" s="37" t="s">
        <v>375</v>
      </c>
      <c r="K1995" s="37" t="s">
        <v>413</v>
      </c>
      <c r="L1995" t="str">
        <f t="shared" si="95"/>
        <v>兵庫県新温泉町</v>
      </c>
    </row>
    <row r="1996" spans="1:12">
      <c r="A1996" s="42">
        <v>28</v>
      </c>
      <c r="B1996" s="37" t="s">
        <v>2089</v>
      </c>
      <c r="C1996" s="37" t="s">
        <v>4387</v>
      </c>
      <c r="D1996" s="37" t="s">
        <v>4389</v>
      </c>
      <c r="E1996" s="37" t="str">
        <f t="shared" si="93"/>
        <v/>
      </c>
      <c r="F1996" s="39" t="str">
        <f t="shared" si="94"/>
        <v>兵庫県新温泉町</v>
      </c>
      <c r="G1996" s="3">
        <v>1999</v>
      </c>
      <c r="H1996" s="37" t="s">
        <v>2141</v>
      </c>
      <c r="I1996" s="37" t="s">
        <v>849</v>
      </c>
      <c r="J1996" s="37" t="s">
        <v>375</v>
      </c>
      <c r="K1996" s="37" t="s">
        <v>413</v>
      </c>
      <c r="L1996" t="str">
        <f t="shared" si="95"/>
        <v>兵庫県新温泉町</v>
      </c>
    </row>
    <row r="1997" spans="1:12">
      <c r="A1997" s="42">
        <v>28</v>
      </c>
      <c r="B1997" s="37" t="s">
        <v>2089</v>
      </c>
      <c r="C1997" s="37" t="s">
        <v>4441</v>
      </c>
      <c r="D1997" s="37" t="s">
        <v>4442</v>
      </c>
      <c r="E1997" s="37" t="str">
        <f t="shared" si="93"/>
        <v/>
      </c>
      <c r="F1997" s="39" t="str">
        <f t="shared" si="94"/>
        <v>兵庫県神河町</v>
      </c>
      <c r="G1997" s="3">
        <v>1973</v>
      </c>
      <c r="H1997" s="37" t="s">
        <v>5738</v>
      </c>
      <c r="I1997" s="37" t="s">
        <v>849</v>
      </c>
      <c r="J1997" s="37" t="s">
        <v>380</v>
      </c>
      <c r="K1997" s="37" t="s">
        <v>413</v>
      </c>
      <c r="L1997" t="str">
        <f t="shared" si="95"/>
        <v>兵庫県神河町</v>
      </c>
    </row>
    <row r="1998" spans="1:12">
      <c r="A1998" s="42">
        <v>28</v>
      </c>
      <c r="B1998" s="37" t="s">
        <v>2089</v>
      </c>
      <c r="C1998" s="37" t="s">
        <v>4441</v>
      </c>
      <c r="D1998" s="37" t="s">
        <v>4443</v>
      </c>
      <c r="E1998" s="37" t="str">
        <f t="shared" si="93"/>
        <v/>
      </c>
      <c r="F1998" s="39" t="str">
        <f t="shared" si="94"/>
        <v>兵庫県神河町</v>
      </c>
      <c r="G1998" s="3">
        <v>1977</v>
      </c>
      <c r="H1998" s="37" t="s">
        <v>2125</v>
      </c>
      <c r="I1998" s="37" t="s">
        <v>849</v>
      </c>
      <c r="J1998" s="37" t="s">
        <v>380</v>
      </c>
      <c r="K1998" s="37" t="s">
        <v>376</v>
      </c>
      <c r="L1998" t="str">
        <f t="shared" si="95"/>
        <v>兵庫県神河町</v>
      </c>
    </row>
    <row r="1999" spans="1:12">
      <c r="A1999" s="42">
        <v>28</v>
      </c>
      <c r="B1999" s="37" t="s">
        <v>2089</v>
      </c>
      <c r="C1999" s="37" t="s">
        <v>2090</v>
      </c>
      <c r="D1999" s="37" t="s">
        <v>2090</v>
      </c>
      <c r="E1999" s="37" t="str">
        <f t="shared" si="93"/>
        <v/>
      </c>
      <c r="F1999" s="39" t="str">
        <f t="shared" si="94"/>
        <v>兵庫県神戸市</v>
      </c>
      <c r="G1999" s="3">
        <v>1938</v>
      </c>
      <c r="H1999" s="37" t="s">
        <v>2090</v>
      </c>
      <c r="I1999" s="37" t="s">
        <v>945</v>
      </c>
      <c r="J1999" s="37" t="s">
        <v>740</v>
      </c>
      <c r="K1999" s="37" t="s">
        <v>378</v>
      </c>
      <c r="L1999" t="str">
        <f t="shared" si="95"/>
        <v>兵庫県神戸市</v>
      </c>
    </row>
    <row r="2000" spans="1:12">
      <c r="A2000" s="42">
        <v>28</v>
      </c>
      <c r="B2000" s="37" t="s">
        <v>2089</v>
      </c>
      <c r="C2000" s="37" t="s">
        <v>2094</v>
      </c>
      <c r="D2000" s="37" t="s">
        <v>2094</v>
      </c>
      <c r="E2000" s="37" t="str">
        <f t="shared" si="93"/>
        <v/>
      </c>
      <c r="F2000" s="39" t="str">
        <f t="shared" si="94"/>
        <v>兵庫県西宮市</v>
      </c>
      <c r="G2000" s="3">
        <v>1942</v>
      </c>
      <c r="H2000" s="37" t="s">
        <v>2094</v>
      </c>
      <c r="I2000" s="37" t="s">
        <v>945</v>
      </c>
      <c r="J2000" s="37" t="s">
        <v>740</v>
      </c>
      <c r="K2000" s="37" t="s">
        <v>378</v>
      </c>
      <c r="L2000" t="str">
        <f t="shared" si="95"/>
        <v>兵庫県西宮市</v>
      </c>
    </row>
    <row r="2001" spans="1:12">
      <c r="A2001" s="42">
        <v>28</v>
      </c>
      <c r="B2001" s="37" t="s">
        <v>2089</v>
      </c>
      <c r="C2001" s="37" t="s">
        <v>4503</v>
      </c>
      <c r="D2001" s="37" t="s">
        <v>4770</v>
      </c>
      <c r="E2001" s="37" t="str">
        <f t="shared" si="93"/>
        <v/>
      </c>
      <c r="F2001" s="39" t="str">
        <f t="shared" si="94"/>
        <v>兵庫県西脇市</v>
      </c>
      <c r="G2001" s="3">
        <v>1968</v>
      </c>
      <c r="H2001" s="37" t="s">
        <v>5739</v>
      </c>
      <c r="I2001" s="37" t="s">
        <v>849</v>
      </c>
      <c r="J2001" s="37" t="s">
        <v>380</v>
      </c>
      <c r="K2001" s="37" t="s">
        <v>413</v>
      </c>
      <c r="L2001" t="str">
        <f t="shared" si="95"/>
        <v>兵庫県西脇市</v>
      </c>
    </row>
    <row r="2002" spans="1:12">
      <c r="A2002" s="42">
        <v>28</v>
      </c>
      <c r="B2002" s="37" t="s">
        <v>2089</v>
      </c>
      <c r="C2002" s="37" t="s">
        <v>4503</v>
      </c>
      <c r="D2002" s="37"/>
      <c r="E2002" s="37" t="str">
        <f t="shared" si="93"/>
        <v>西脇市</v>
      </c>
      <c r="F2002" s="39" t="str">
        <f t="shared" si="94"/>
        <v>兵庫県西脇市</v>
      </c>
      <c r="G2002" s="3">
        <v>1951</v>
      </c>
      <c r="H2002" s="37" t="s">
        <v>2103</v>
      </c>
      <c r="I2002" s="37" t="s">
        <v>849</v>
      </c>
      <c r="J2002" s="37" t="s">
        <v>380</v>
      </c>
      <c r="K2002" s="37" t="s">
        <v>413</v>
      </c>
      <c r="L2002" t="str">
        <f t="shared" si="95"/>
        <v>兵庫県西脇市</v>
      </c>
    </row>
    <row r="2003" spans="1:12">
      <c r="A2003" s="42">
        <v>28</v>
      </c>
      <c r="B2003" s="37" t="s">
        <v>2089</v>
      </c>
      <c r="C2003" s="37" t="s">
        <v>2102</v>
      </c>
      <c r="D2003" s="37" t="s">
        <v>2102</v>
      </c>
      <c r="E2003" s="37" t="str">
        <f t="shared" si="93"/>
        <v/>
      </c>
      <c r="F2003" s="39" t="str">
        <f t="shared" si="94"/>
        <v>兵庫県赤穂市</v>
      </c>
      <c r="G2003" s="3">
        <v>1950</v>
      </c>
      <c r="H2003" s="37" t="s">
        <v>2102</v>
      </c>
      <c r="I2003" s="37" t="s">
        <v>945</v>
      </c>
      <c r="J2003" s="37" t="s">
        <v>740</v>
      </c>
      <c r="K2003" s="37" t="s">
        <v>946</v>
      </c>
      <c r="L2003" t="str">
        <f t="shared" si="95"/>
        <v>兵庫県赤穂市</v>
      </c>
    </row>
    <row r="2004" spans="1:12">
      <c r="A2004" s="42">
        <v>28</v>
      </c>
      <c r="B2004" s="37" t="s">
        <v>2089</v>
      </c>
      <c r="C2004" s="37" t="s">
        <v>2107</v>
      </c>
      <c r="D2004" s="37" t="s">
        <v>2107</v>
      </c>
      <c r="E2004" s="37" t="str">
        <f t="shared" si="93"/>
        <v/>
      </c>
      <c r="F2004" s="39" t="str">
        <f t="shared" si="94"/>
        <v>兵庫県川西市</v>
      </c>
      <c r="G2004" s="3">
        <v>1955</v>
      </c>
      <c r="H2004" s="37" t="s">
        <v>2107</v>
      </c>
      <c r="I2004" s="37" t="s">
        <v>945</v>
      </c>
      <c r="J2004" s="37" t="s">
        <v>380</v>
      </c>
      <c r="K2004" s="37" t="s">
        <v>384</v>
      </c>
      <c r="L2004" t="str">
        <f t="shared" si="95"/>
        <v>兵庫県川西市</v>
      </c>
    </row>
    <row r="2005" spans="1:12">
      <c r="A2005" s="42">
        <v>28</v>
      </c>
      <c r="B2005" s="37" t="s">
        <v>2089</v>
      </c>
      <c r="C2005" s="37" t="s">
        <v>2098</v>
      </c>
      <c r="D2005" s="37" t="s">
        <v>2098</v>
      </c>
      <c r="E2005" s="37" t="str">
        <f t="shared" si="93"/>
        <v/>
      </c>
      <c r="F2005" s="39" t="str">
        <f t="shared" si="94"/>
        <v>兵庫県相生市</v>
      </c>
      <c r="G2005" s="3">
        <v>1946</v>
      </c>
      <c r="H2005" s="37" t="s">
        <v>2098</v>
      </c>
      <c r="I2005" s="37" t="s">
        <v>849</v>
      </c>
      <c r="J2005" s="37" t="s">
        <v>740</v>
      </c>
      <c r="K2005" s="37" t="s">
        <v>376</v>
      </c>
      <c r="L2005" t="str">
        <f t="shared" si="95"/>
        <v>兵庫県相生市</v>
      </c>
    </row>
    <row r="2006" spans="1:12">
      <c r="A2006" s="42">
        <v>28</v>
      </c>
      <c r="B2006" s="37" t="s">
        <v>2089</v>
      </c>
      <c r="C2006" s="37" t="s">
        <v>4524</v>
      </c>
      <c r="D2006" s="37" t="s">
        <v>3584</v>
      </c>
      <c r="E2006" s="37" t="str">
        <f t="shared" si="93"/>
        <v/>
      </c>
      <c r="F2006" s="39" t="str">
        <f t="shared" si="94"/>
        <v>兵庫県多可町</v>
      </c>
      <c r="G2006" s="3">
        <v>1966</v>
      </c>
      <c r="H2006" s="37" t="s">
        <v>5740</v>
      </c>
      <c r="I2006" s="37" t="s">
        <v>849</v>
      </c>
      <c r="J2006" s="37" t="s">
        <v>380</v>
      </c>
      <c r="K2006" s="37" t="s">
        <v>413</v>
      </c>
      <c r="L2006" t="str">
        <f t="shared" si="95"/>
        <v>兵庫県多可町</v>
      </c>
    </row>
    <row r="2007" spans="1:12">
      <c r="A2007" s="42">
        <v>28</v>
      </c>
      <c r="B2007" s="37" t="s">
        <v>2089</v>
      </c>
      <c r="C2007" s="37" t="s">
        <v>4524</v>
      </c>
      <c r="D2007" s="37" t="s">
        <v>4817</v>
      </c>
      <c r="E2007" s="37" t="str">
        <f t="shared" si="93"/>
        <v/>
      </c>
      <c r="F2007" s="39" t="str">
        <f t="shared" si="94"/>
        <v>兵庫県多可町</v>
      </c>
      <c r="G2007" s="3">
        <v>1965</v>
      </c>
      <c r="H2007" s="37" t="s">
        <v>2116</v>
      </c>
      <c r="I2007" s="37" t="s">
        <v>849</v>
      </c>
      <c r="J2007" s="37" t="s">
        <v>380</v>
      </c>
      <c r="K2007" s="37" t="s">
        <v>413</v>
      </c>
      <c r="L2007" t="str">
        <f t="shared" si="95"/>
        <v>兵庫県多可町</v>
      </c>
    </row>
    <row r="2008" spans="1:12">
      <c r="A2008" s="42">
        <v>28</v>
      </c>
      <c r="B2008" s="37" t="s">
        <v>2089</v>
      </c>
      <c r="C2008" s="37" t="s">
        <v>4524</v>
      </c>
      <c r="D2008" s="37" t="s">
        <v>989</v>
      </c>
      <c r="E2008" s="37" t="str">
        <f t="shared" si="93"/>
        <v/>
      </c>
      <c r="F2008" s="39" t="str">
        <f t="shared" si="94"/>
        <v>兵庫県多可町</v>
      </c>
      <c r="G2008" s="3">
        <v>1967</v>
      </c>
      <c r="H2008" s="37" t="s">
        <v>2117</v>
      </c>
      <c r="I2008" s="37" t="s">
        <v>849</v>
      </c>
      <c r="J2008" s="37" t="s">
        <v>380</v>
      </c>
      <c r="K2008" s="37" t="s">
        <v>413</v>
      </c>
      <c r="L2008" t="str">
        <f t="shared" si="95"/>
        <v>兵庫県多可町</v>
      </c>
    </row>
    <row r="2009" spans="1:12">
      <c r="A2009" s="42">
        <v>28</v>
      </c>
      <c r="B2009" s="37" t="s">
        <v>2089</v>
      </c>
      <c r="C2009" s="37" t="s">
        <v>2085</v>
      </c>
      <c r="D2009" s="37" t="s">
        <v>2085</v>
      </c>
      <c r="E2009" s="37" t="str">
        <f t="shared" si="93"/>
        <v/>
      </c>
      <c r="F2009" s="39" t="str">
        <f t="shared" si="94"/>
        <v>兵庫県太子町</v>
      </c>
      <c r="G2009" s="3">
        <v>1981</v>
      </c>
      <c r="H2009" s="37" t="s">
        <v>2085</v>
      </c>
      <c r="I2009" s="37" t="s">
        <v>945</v>
      </c>
      <c r="J2009" s="37" t="s">
        <v>740</v>
      </c>
      <c r="K2009" s="37" t="s">
        <v>946</v>
      </c>
      <c r="L2009" t="str">
        <f t="shared" si="95"/>
        <v>兵庫県太子町</v>
      </c>
    </row>
    <row r="2010" spans="1:12">
      <c r="A2010" s="42">
        <v>28</v>
      </c>
      <c r="B2010" s="37" t="s">
        <v>2089</v>
      </c>
      <c r="C2010" s="37" t="s">
        <v>4551</v>
      </c>
      <c r="D2010" s="37" t="s">
        <v>4876</v>
      </c>
      <c r="E2010" s="37" t="str">
        <f t="shared" si="93"/>
        <v/>
      </c>
      <c r="F2010" s="39" t="str">
        <f t="shared" si="94"/>
        <v>兵庫県丹波市</v>
      </c>
      <c r="G2010" s="3">
        <v>2014</v>
      </c>
      <c r="H2010" s="37" t="s">
        <v>5741</v>
      </c>
      <c r="I2010" s="37" t="s">
        <v>849</v>
      </c>
      <c r="J2010" s="37" t="s">
        <v>380</v>
      </c>
      <c r="K2010" s="37" t="s">
        <v>413</v>
      </c>
      <c r="L2010" t="str">
        <f t="shared" si="95"/>
        <v>兵庫県丹波市</v>
      </c>
    </row>
    <row r="2011" spans="1:12">
      <c r="A2011" s="42">
        <v>28</v>
      </c>
      <c r="B2011" s="37" t="s">
        <v>2089</v>
      </c>
      <c r="C2011" s="37" t="s">
        <v>4551</v>
      </c>
      <c r="D2011" s="37" t="s">
        <v>4877</v>
      </c>
      <c r="E2011" s="37" t="str">
        <f t="shared" si="93"/>
        <v/>
      </c>
      <c r="F2011" s="39" t="str">
        <f t="shared" si="94"/>
        <v>兵庫県丹波市</v>
      </c>
      <c r="G2011" s="3">
        <v>2015</v>
      </c>
      <c r="H2011" s="37" t="s">
        <v>2153</v>
      </c>
      <c r="I2011" s="37" t="s">
        <v>849</v>
      </c>
      <c r="J2011" s="37" t="s">
        <v>380</v>
      </c>
      <c r="K2011" s="37" t="s">
        <v>413</v>
      </c>
      <c r="L2011" t="str">
        <f t="shared" si="95"/>
        <v>兵庫県丹波市</v>
      </c>
    </row>
    <row r="2012" spans="1:12">
      <c r="A2012" s="42">
        <v>28</v>
      </c>
      <c r="B2012" s="37" t="s">
        <v>2089</v>
      </c>
      <c r="C2012" s="37" t="s">
        <v>4551</v>
      </c>
      <c r="D2012" s="37" t="s">
        <v>4484</v>
      </c>
      <c r="E2012" s="37" t="str">
        <f t="shared" si="93"/>
        <v/>
      </c>
      <c r="F2012" s="39" t="str">
        <f t="shared" si="94"/>
        <v>兵庫県丹波市</v>
      </c>
      <c r="G2012" s="3">
        <v>2013</v>
      </c>
      <c r="H2012" s="37" t="s">
        <v>2152</v>
      </c>
      <c r="I2012" s="37" t="s">
        <v>849</v>
      </c>
      <c r="J2012" s="37" t="s">
        <v>380</v>
      </c>
      <c r="K2012" s="37" t="s">
        <v>413</v>
      </c>
      <c r="L2012" t="str">
        <f t="shared" si="95"/>
        <v>兵庫県丹波市</v>
      </c>
    </row>
    <row r="2013" spans="1:12">
      <c r="A2013" s="42">
        <v>28</v>
      </c>
      <c r="B2013" s="37" t="s">
        <v>2089</v>
      </c>
      <c r="C2013" s="37" t="s">
        <v>4551</v>
      </c>
      <c r="D2013" s="37" t="s">
        <v>4878</v>
      </c>
      <c r="E2013" s="37" t="str">
        <f t="shared" si="93"/>
        <v/>
      </c>
      <c r="F2013" s="39" t="str">
        <f t="shared" si="94"/>
        <v>兵庫県丹波市</v>
      </c>
      <c r="G2013" s="3">
        <v>2012</v>
      </c>
      <c r="H2013" s="37" t="s">
        <v>2151</v>
      </c>
      <c r="I2013" s="37" t="s">
        <v>849</v>
      </c>
      <c r="J2013" s="37" t="s">
        <v>380</v>
      </c>
      <c r="K2013" s="37" t="s">
        <v>413</v>
      </c>
      <c r="L2013" t="str">
        <f t="shared" si="95"/>
        <v>兵庫県丹波市</v>
      </c>
    </row>
    <row r="2014" spans="1:12">
      <c r="A2014" s="42">
        <v>28</v>
      </c>
      <c r="B2014" s="37" t="s">
        <v>2089</v>
      </c>
      <c r="C2014" s="37" t="s">
        <v>4551</v>
      </c>
      <c r="D2014" s="37" t="s">
        <v>4879</v>
      </c>
      <c r="E2014" s="37" t="str">
        <f t="shared" si="93"/>
        <v/>
      </c>
      <c r="F2014" s="39" t="str">
        <f t="shared" si="94"/>
        <v>兵庫県丹波市</v>
      </c>
      <c r="G2014" s="3">
        <v>2010</v>
      </c>
      <c r="H2014" s="37" t="s">
        <v>2149</v>
      </c>
      <c r="I2014" s="37" t="s">
        <v>849</v>
      </c>
      <c r="J2014" s="37" t="s">
        <v>380</v>
      </c>
      <c r="K2014" s="37" t="s">
        <v>413</v>
      </c>
      <c r="L2014" t="str">
        <f t="shared" si="95"/>
        <v>兵庫県丹波市</v>
      </c>
    </row>
    <row r="2015" spans="1:12">
      <c r="A2015" s="42">
        <v>28</v>
      </c>
      <c r="B2015" s="37" t="s">
        <v>2089</v>
      </c>
      <c r="C2015" s="37" t="s">
        <v>4551</v>
      </c>
      <c r="D2015" s="37" t="s">
        <v>4880</v>
      </c>
      <c r="E2015" s="37" t="str">
        <f t="shared" si="93"/>
        <v/>
      </c>
      <c r="F2015" s="39" t="str">
        <f t="shared" si="94"/>
        <v>兵庫県丹波市</v>
      </c>
      <c r="G2015" s="3">
        <v>2011</v>
      </c>
      <c r="H2015" s="37" t="s">
        <v>2150</v>
      </c>
      <c r="I2015" s="37" t="s">
        <v>849</v>
      </c>
      <c r="J2015" s="37" t="s">
        <v>380</v>
      </c>
      <c r="K2015" s="37" t="s">
        <v>413</v>
      </c>
      <c r="L2015" t="str">
        <f t="shared" si="95"/>
        <v>兵庫県丹波市</v>
      </c>
    </row>
    <row r="2016" spans="1:12">
      <c r="A2016" s="42">
        <v>28</v>
      </c>
      <c r="B2016" s="37" t="s">
        <v>2089</v>
      </c>
      <c r="C2016" s="37" t="s">
        <v>4552</v>
      </c>
      <c r="D2016" s="37" t="s">
        <v>1238</v>
      </c>
      <c r="E2016" s="37" t="str">
        <f t="shared" si="93"/>
        <v/>
      </c>
      <c r="F2016" s="39" t="str">
        <f t="shared" si="94"/>
        <v>兵庫県淡路市</v>
      </c>
      <c r="G2016" s="3">
        <v>2019</v>
      </c>
      <c r="H2016" s="37" t="s">
        <v>5742</v>
      </c>
      <c r="I2016" s="37" t="s">
        <v>945</v>
      </c>
      <c r="J2016" s="37" t="s">
        <v>740</v>
      </c>
      <c r="K2016" s="37" t="s">
        <v>384</v>
      </c>
      <c r="L2016" t="str">
        <f t="shared" si="95"/>
        <v>兵庫県淡路市</v>
      </c>
    </row>
    <row r="2017" spans="1:12">
      <c r="A2017" s="42">
        <v>28</v>
      </c>
      <c r="B2017" s="37" t="s">
        <v>2089</v>
      </c>
      <c r="C2017" s="37" t="s">
        <v>4552</v>
      </c>
      <c r="D2017" s="37" t="s">
        <v>4881</v>
      </c>
      <c r="E2017" s="37" t="str">
        <f t="shared" si="93"/>
        <v/>
      </c>
      <c r="F2017" s="39" t="str">
        <f t="shared" si="94"/>
        <v>兵庫県淡路市</v>
      </c>
      <c r="G2017" s="3">
        <v>2017</v>
      </c>
      <c r="H2017" s="37" t="s">
        <v>2155</v>
      </c>
      <c r="I2017" s="37" t="s">
        <v>945</v>
      </c>
      <c r="J2017" s="37" t="s">
        <v>740</v>
      </c>
      <c r="K2017" s="37" t="s">
        <v>384</v>
      </c>
      <c r="L2017" t="str">
        <f t="shared" si="95"/>
        <v>兵庫県淡路市</v>
      </c>
    </row>
    <row r="2018" spans="1:12">
      <c r="A2018" s="42">
        <v>28</v>
      </c>
      <c r="B2018" s="37" t="s">
        <v>2089</v>
      </c>
      <c r="C2018" s="37" t="s">
        <v>4552</v>
      </c>
      <c r="D2018" s="37" t="s">
        <v>4882</v>
      </c>
      <c r="E2018" s="37" t="str">
        <f t="shared" si="93"/>
        <v/>
      </c>
      <c r="F2018" s="39" t="str">
        <f t="shared" si="94"/>
        <v>兵庫県淡路市</v>
      </c>
      <c r="G2018" s="3">
        <v>2016</v>
      </c>
      <c r="H2018" s="37" t="s">
        <v>2154</v>
      </c>
      <c r="I2018" s="37" t="s">
        <v>945</v>
      </c>
      <c r="J2018" s="37" t="s">
        <v>740</v>
      </c>
      <c r="K2018" s="37" t="s">
        <v>384</v>
      </c>
      <c r="L2018" t="str">
        <f t="shared" si="95"/>
        <v>兵庫県淡路市</v>
      </c>
    </row>
    <row r="2019" spans="1:12">
      <c r="A2019" s="42">
        <v>28</v>
      </c>
      <c r="B2019" s="37" t="s">
        <v>2089</v>
      </c>
      <c r="C2019" s="37" t="s">
        <v>4552</v>
      </c>
      <c r="D2019" s="37" t="s">
        <v>1885</v>
      </c>
      <c r="E2019" s="37" t="str">
        <f t="shared" si="93"/>
        <v/>
      </c>
      <c r="F2019" s="39" t="str">
        <f t="shared" si="94"/>
        <v>兵庫県淡路市</v>
      </c>
      <c r="G2019" s="3">
        <v>2021</v>
      </c>
      <c r="H2019" s="37" t="s">
        <v>2157</v>
      </c>
      <c r="I2019" s="37" t="s">
        <v>945</v>
      </c>
      <c r="J2019" s="37" t="s">
        <v>1547</v>
      </c>
      <c r="K2019" s="37" t="s">
        <v>384</v>
      </c>
      <c r="L2019" t="str">
        <f t="shared" si="95"/>
        <v>兵庫県淡路市</v>
      </c>
    </row>
    <row r="2020" spans="1:12">
      <c r="A2020" s="42">
        <v>28</v>
      </c>
      <c r="B2020" s="37" t="s">
        <v>2089</v>
      </c>
      <c r="C2020" s="37" t="s">
        <v>4552</v>
      </c>
      <c r="D2020" s="37" t="s">
        <v>4883</v>
      </c>
      <c r="E2020" s="37" t="str">
        <f t="shared" si="93"/>
        <v/>
      </c>
      <c r="F2020" s="39" t="str">
        <f t="shared" si="94"/>
        <v>兵庫県淡路市</v>
      </c>
      <c r="G2020" s="3">
        <v>2018</v>
      </c>
      <c r="H2020" s="37" t="s">
        <v>2156</v>
      </c>
      <c r="I2020" s="37" t="s">
        <v>945</v>
      </c>
      <c r="J2020" s="37" t="s">
        <v>1547</v>
      </c>
      <c r="K2020" s="37" t="s">
        <v>384</v>
      </c>
      <c r="L2020" t="str">
        <f t="shared" si="95"/>
        <v>兵庫県淡路市</v>
      </c>
    </row>
    <row r="2021" spans="1:12">
      <c r="A2021" s="42">
        <v>28</v>
      </c>
      <c r="B2021" s="37" t="s">
        <v>2089</v>
      </c>
      <c r="C2021" s="37" t="s">
        <v>2112</v>
      </c>
      <c r="D2021" s="37"/>
      <c r="E2021" s="37" t="str">
        <f t="shared" si="93"/>
        <v>猪名川町</v>
      </c>
      <c r="F2021" s="39" t="str">
        <f t="shared" si="94"/>
        <v>兵庫県猪名川町</v>
      </c>
      <c r="G2021" s="3">
        <v>1960</v>
      </c>
      <c r="H2021" s="37" t="s">
        <v>2112</v>
      </c>
      <c r="I2021" s="37" t="s">
        <v>849</v>
      </c>
      <c r="J2021" s="37" t="s">
        <v>380</v>
      </c>
      <c r="K2021" s="37" t="s">
        <v>376</v>
      </c>
      <c r="L2021" t="str">
        <f t="shared" si="95"/>
        <v>兵庫県猪名川町</v>
      </c>
    </row>
    <row r="2022" spans="1:12">
      <c r="A2022" s="42">
        <v>28</v>
      </c>
      <c r="B2022" s="37" t="s">
        <v>2089</v>
      </c>
      <c r="C2022" s="37" t="s">
        <v>4571</v>
      </c>
      <c r="D2022" s="37" t="s">
        <v>4918</v>
      </c>
      <c r="E2022" s="37" t="str">
        <f t="shared" si="93"/>
        <v/>
      </c>
      <c r="F2022" s="39" t="str">
        <f t="shared" si="94"/>
        <v>兵庫県朝来市</v>
      </c>
      <c r="G2022" s="3">
        <v>2008</v>
      </c>
      <c r="H2022" s="37" t="s">
        <v>5743</v>
      </c>
      <c r="I2022" s="37" t="s">
        <v>849</v>
      </c>
      <c r="J2022" s="37" t="s">
        <v>375</v>
      </c>
      <c r="K2022" s="37" t="s">
        <v>413</v>
      </c>
      <c r="L2022" t="str">
        <f t="shared" si="95"/>
        <v>兵庫県朝来市</v>
      </c>
    </row>
    <row r="2023" spans="1:12">
      <c r="A2023" s="42">
        <v>28</v>
      </c>
      <c r="B2023" s="37" t="s">
        <v>2089</v>
      </c>
      <c r="C2023" s="37" t="s">
        <v>4571</v>
      </c>
      <c r="D2023" s="37" t="s">
        <v>4919</v>
      </c>
      <c r="E2023" s="37" t="str">
        <f t="shared" si="93"/>
        <v/>
      </c>
      <c r="F2023" s="39" t="str">
        <f t="shared" si="94"/>
        <v>兵庫県朝来市</v>
      </c>
      <c r="G2023" s="3">
        <v>2006</v>
      </c>
      <c r="H2023" s="37" t="s">
        <v>2146</v>
      </c>
      <c r="I2023" s="37" t="s">
        <v>849</v>
      </c>
      <c r="J2023" s="37" t="s">
        <v>375</v>
      </c>
      <c r="K2023" s="37" t="s">
        <v>413</v>
      </c>
      <c r="L2023" t="str">
        <f t="shared" si="95"/>
        <v>兵庫県朝来市</v>
      </c>
    </row>
    <row r="2024" spans="1:12">
      <c r="A2024" s="42">
        <v>28</v>
      </c>
      <c r="B2024" s="37" t="s">
        <v>2089</v>
      </c>
      <c r="C2024" s="37" t="s">
        <v>4571</v>
      </c>
      <c r="D2024" s="37" t="s">
        <v>4920</v>
      </c>
      <c r="E2024" s="37" t="str">
        <f t="shared" si="93"/>
        <v/>
      </c>
      <c r="F2024" s="39" t="str">
        <f t="shared" si="94"/>
        <v>兵庫県朝来市</v>
      </c>
      <c r="G2024" s="3">
        <v>2009</v>
      </c>
      <c r="H2024" s="37" t="s">
        <v>2148</v>
      </c>
      <c r="I2024" s="37" t="s">
        <v>849</v>
      </c>
      <c r="J2024" s="37" t="s">
        <v>375</v>
      </c>
      <c r="K2024" s="37" t="s">
        <v>413</v>
      </c>
      <c r="L2024" t="str">
        <f t="shared" si="95"/>
        <v>兵庫県朝来市</v>
      </c>
    </row>
    <row r="2025" spans="1:12">
      <c r="A2025" s="42">
        <v>28</v>
      </c>
      <c r="B2025" s="37" t="s">
        <v>2089</v>
      </c>
      <c r="C2025" s="37" t="s">
        <v>4571</v>
      </c>
      <c r="D2025" s="37" t="s">
        <v>4921</v>
      </c>
      <c r="E2025" s="37" t="str">
        <f t="shared" si="93"/>
        <v/>
      </c>
      <c r="F2025" s="39" t="str">
        <f t="shared" si="94"/>
        <v>兵庫県朝来市</v>
      </c>
      <c r="G2025" s="3">
        <v>2007</v>
      </c>
      <c r="H2025" s="37" t="s">
        <v>2147</v>
      </c>
      <c r="I2025" s="37" t="s">
        <v>849</v>
      </c>
      <c r="J2025" s="37" t="s">
        <v>375</v>
      </c>
      <c r="K2025" s="37" t="s">
        <v>413</v>
      </c>
      <c r="L2025" t="str">
        <f t="shared" si="95"/>
        <v>兵庫県朝来市</v>
      </c>
    </row>
    <row r="2026" spans="1:12">
      <c r="A2026" s="42">
        <v>28</v>
      </c>
      <c r="B2026" s="37" t="s">
        <v>2089</v>
      </c>
      <c r="C2026" s="37" t="s">
        <v>4625</v>
      </c>
      <c r="D2026" s="37" t="s">
        <v>5082</v>
      </c>
      <c r="E2026" s="37" t="str">
        <f t="shared" si="93"/>
        <v/>
      </c>
      <c r="F2026" s="39" t="str">
        <f t="shared" si="94"/>
        <v>兵庫県南あわじ市</v>
      </c>
      <c r="G2026" s="3">
        <v>2024</v>
      </c>
      <c r="H2026" s="37" t="s">
        <v>5744</v>
      </c>
      <c r="I2026" s="37" t="s">
        <v>945</v>
      </c>
      <c r="J2026" s="37" t="s">
        <v>740</v>
      </c>
      <c r="K2026" s="37" t="s">
        <v>378</v>
      </c>
      <c r="L2026" t="str">
        <f t="shared" si="95"/>
        <v>兵庫県南あわじ市</v>
      </c>
    </row>
    <row r="2027" spans="1:12">
      <c r="A2027" s="42">
        <v>28</v>
      </c>
      <c r="B2027" s="37" t="s">
        <v>2089</v>
      </c>
      <c r="C2027" s="37" t="s">
        <v>4625</v>
      </c>
      <c r="D2027" s="37" t="s">
        <v>5083</v>
      </c>
      <c r="E2027" s="37" t="str">
        <f t="shared" si="93"/>
        <v/>
      </c>
      <c r="F2027" s="39" t="str">
        <f t="shared" si="94"/>
        <v>兵庫県南あわじ市</v>
      </c>
      <c r="G2027" s="3">
        <v>2023</v>
      </c>
      <c r="H2027" s="37" t="s">
        <v>2159</v>
      </c>
      <c r="I2027" s="37" t="s">
        <v>945</v>
      </c>
      <c r="J2027" s="37" t="s">
        <v>740</v>
      </c>
      <c r="K2027" s="37" t="s">
        <v>378</v>
      </c>
      <c r="L2027" t="str">
        <f t="shared" si="95"/>
        <v>兵庫県南あわじ市</v>
      </c>
    </row>
    <row r="2028" spans="1:12">
      <c r="A2028" s="42">
        <v>28</v>
      </c>
      <c r="B2028" s="37" t="s">
        <v>2089</v>
      </c>
      <c r="C2028" s="37" t="s">
        <v>4625</v>
      </c>
      <c r="D2028" s="37" t="s">
        <v>5084</v>
      </c>
      <c r="E2028" s="37" t="str">
        <f t="shared" si="93"/>
        <v/>
      </c>
      <c r="F2028" s="39" t="str">
        <f t="shared" si="94"/>
        <v>兵庫県南あわじ市</v>
      </c>
      <c r="G2028" s="3">
        <v>2025</v>
      </c>
      <c r="H2028" s="37" t="s">
        <v>2160</v>
      </c>
      <c r="I2028" s="37" t="s">
        <v>945</v>
      </c>
      <c r="J2028" s="37" t="s">
        <v>740</v>
      </c>
      <c r="K2028" s="37" t="s">
        <v>376</v>
      </c>
      <c r="L2028" t="str">
        <f t="shared" si="95"/>
        <v>兵庫県南あわじ市</v>
      </c>
    </row>
    <row r="2029" spans="1:12">
      <c r="A2029" s="42">
        <v>28</v>
      </c>
      <c r="B2029" s="37" t="s">
        <v>2089</v>
      </c>
      <c r="C2029" s="37" t="s">
        <v>4625</v>
      </c>
      <c r="D2029" s="37" t="s">
        <v>5085</v>
      </c>
      <c r="E2029" s="37" t="str">
        <f t="shared" si="93"/>
        <v/>
      </c>
      <c r="F2029" s="39" t="str">
        <f t="shared" si="94"/>
        <v>兵庫県南あわじ市</v>
      </c>
      <c r="G2029" s="3">
        <v>2022</v>
      </c>
      <c r="H2029" s="37" t="s">
        <v>2158</v>
      </c>
      <c r="I2029" s="37" t="s">
        <v>945</v>
      </c>
      <c r="J2029" s="37" t="s">
        <v>740</v>
      </c>
      <c r="K2029" s="37" t="s">
        <v>378</v>
      </c>
      <c r="L2029" t="str">
        <f t="shared" si="95"/>
        <v>兵庫県南あわじ市</v>
      </c>
    </row>
    <row r="2030" spans="1:12">
      <c r="A2030" s="42">
        <v>28</v>
      </c>
      <c r="B2030" s="37" t="s">
        <v>2089</v>
      </c>
      <c r="C2030" s="37" t="s">
        <v>2092</v>
      </c>
      <c r="D2030" s="37" t="s">
        <v>2092</v>
      </c>
      <c r="E2030" s="37" t="str">
        <f t="shared" si="93"/>
        <v/>
      </c>
      <c r="F2030" s="39" t="str">
        <f t="shared" si="94"/>
        <v>兵庫県尼崎市</v>
      </c>
      <c r="G2030" s="3">
        <v>1940</v>
      </c>
      <c r="H2030" s="37" t="s">
        <v>2092</v>
      </c>
      <c r="I2030" s="37" t="s">
        <v>945</v>
      </c>
      <c r="J2030" s="37" t="s">
        <v>740</v>
      </c>
      <c r="K2030" s="37" t="s">
        <v>376</v>
      </c>
      <c r="L2030" t="str">
        <f t="shared" si="95"/>
        <v>兵庫県尼崎市</v>
      </c>
    </row>
    <row r="2031" spans="1:12">
      <c r="A2031" s="42">
        <v>28</v>
      </c>
      <c r="B2031" s="37" t="s">
        <v>2089</v>
      </c>
      <c r="C2031" s="37" t="s">
        <v>2119</v>
      </c>
      <c r="D2031" s="37" t="s">
        <v>2119</v>
      </c>
      <c r="E2031" s="37" t="str">
        <f t="shared" si="93"/>
        <v/>
      </c>
      <c r="F2031" s="39" t="str">
        <f t="shared" si="94"/>
        <v>兵庫県播磨町</v>
      </c>
      <c r="G2031" s="3">
        <v>1970</v>
      </c>
      <c r="H2031" s="37" t="s">
        <v>2119</v>
      </c>
      <c r="I2031" s="37" t="s">
        <v>945</v>
      </c>
      <c r="J2031" s="37" t="s">
        <v>740</v>
      </c>
      <c r="K2031" s="37" t="s">
        <v>384</v>
      </c>
      <c r="L2031" t="str">
        <f t="shared" si="95"/>
        <v>兵庫県播磨町</v>
      </c>
    </row>
    <row r="2032" spans="1:12">
      <c r="A2032" s="42">
        <v>28</v>
      </c>
      <c r="B2032" s="37" t="s">
        <v>2089</v>
      </c>
      <c r="C2032" s="37" t="s">
        <v>4689</v>
      </c>
      <c r="D2032" s="37" t="s">
        <v>5262</v>
      </c>
      <c r="E2032" s="37" t="str">
        <f t="shared" si="93"/>
        <v/>
      </c>
      <c r="F2032" s="39" t="str">
        <f t="shared" si="94"/>
        <v>兵庫県姫路市</v>
      </c>
      <c r="G2032" s="3">
        <v>1988</v>
      </c>
      <c r="H2032" s="37" t="s">
        <v>2133</v>
      </c>
      <c r="I2032" s="37" t="s">
        <v>849</v>
      </c>
      <c r="J2032" s="37" t="s">
        <v>380</v>
      </c>
      <c r="K2032" s="37" t="s">
        <v>376</v>
      </c>
      <c r="L2032" t="str">
        <f t="shared" si="95"/>
        <v>兵庫県姫路市</v>
      </c>
    </row>
    <row r="2033" spans="1:12">
      <c r="A2033" s="42">
        <v>28</v>
      </c>
      <c r="B2033" s="37" t="s">
        <v>2089</v>
      </c>
      <c r="C2033" s="37" t="s">
        <v>4689</v>
      </c>
      <c r="D2033" s="37" t="s">
        <v>5263</v>
      </c>
      <c r="E2033" s="37" t="str">
        <f t="shared" si="93"/>
        <v/>
      </c>
      <c r="F2033" s="39" t="str">
        <f t="shared" si="94"/>
        <v>兵庫県姫路市</v>
      </c>
      <c r="G2033" s="3">
        <v>1971</v>
      </c>
      <c r="H2033" s="37" t="s">
        <v>2120</v>
      </c>
      <c r="I2033" s="37" t="s">
        <v>945</v>
      </c>
      <c r="J2033" s="37" t="s">
        <v>740</v>
      </c>
      <c r="K2033" s="37" t="s">
        <v>413</v>
      </c>
      <c r="L2033" t="str">
        <f t="shared" si="95"/>
        <v>兵庫県姫路市</v>
      </c>
    </row>
    <row r="2034" spans="1:12">
      <c r="A2034" s="42">
        <v>28</v>
      </c>
      <c r="B2034" s="37" t="s">
        <v>2089</v>
      </c>
      <c r="C2034" s="37" t="s">
        <v>4689</v>
      </c>
      <c r="D2034" s="37" t="s">
        <v>5264</v>
      </c>
      <c r="E2034" s="37" t="str">
        <f t="shared" si="93"/>
        <v/>
      </c>
      <c r="F2034" s="39" t="str">
        <f t="shared" si="94"/>
        <v>兵庫県姫路市</v>
      </c>
      <c r="G2034" s="3">
        <v>1976</v>
      </c>
      <c r="H2034" s="37" t="s">
        <v>2124</v>
      </c>
      <c r="I2034" s="37" t="s">
        <v>849</v>
      </c>
      <c r="J2034" s="37" t="s">
        <v>740</v>
      </c>
      <c r="K2034" s="37" t="s">
        <v>413</v>
      </c>
      <c r="L2034" t="str">
        <f t="shared" si="95"/>
        <v>兵庫県姫路市</v>
      </c>
    </row>
    <row r="2035" spans="1:12">
      <c r="A2035" s="42">
        <v>28</v>
      </c>
      <c r="B2035" s="37" t="s">
        <v>2089</v>
      </c>
      <c r="C2035" s="37" t="s">
        <v>4689</v>
      </c>
      <c r="D2035" s="37"/>
      <c r="E2035" s="37" t="str">
        <f t="shared" si="93"/>
        <v>姫路市</v>
      </c>
      <c r="F2035" s="39" t="str">
        <f t="shared" si="94"/>
        <v>兵庫県姫路市</v>
      </c>
      <c r="G2035" s="3">
        <v>1939</v>
      </c>
      <c r="H2035" s="37" t="s">
        <v>2091</v>
      </c>
      <c r="I2035" s="37" t="s">
        <v>945</v>
      </c>
      <c r="J2035" s="37" t="s">
        <v>740</v>
      </c>
      <c r="K2035" s="37" t="s">
        <v>384</v>
      </c>
      <c r="L2035" t="str">
        <f t="shared" si="95"/>
        <v>兵庫県姫路市</v>
      </c>
    </row>
    <row r="2036" spans="1:12">
      <c r="A2036" s="42">
        <v>28</v>
      </c>
      <c r="B2036" s="37" t="s">
        <v>2089</v>
      </c>
      <c r="C2036" s="37" t="s">
        <v>4689</v>
      </c>
      <c r="D2036" s="37" t="s">
        <v>5265</v>
      </c>
      <c r="E2036" s="37" t="str">
        <f t="shared" si="93"/>
        <v/>
      </c>
      <c r="F2036" s="39" t="str">
        <f t="shared" si="94"/>
        <v>兵庫県姫路市</v>
      </c>
      <c r="G2036" s="3">
        <v>1972</v>
      </c>
      <c r="H2036" s="37" t="s">
        <v>2121</v>
      </c>
      <c r="I2036" s="37" t="s">
        <v>849</v>
      </c>
      <c r="J2036" s="37" t="s">
        <v>380</v>
      </c>
      <c r="K2036" s="37" t="s">
        <v>376</v>
      </c>
      <c r="L2036" t="str">
        <f t="shared" si="95"/>
        <v>兵庫県姫路市</v>
      </c>
    </row>
    <row r="2037" spans="1:12">
      <c r="A2037" s="42">
        <v>28</v>
      </c>
      <c r="B2037" s="37" t="s">
        <v>2089</v>
      </c>
      <c r="C2037" s="37" t="s">
        <v>2123</v>
      </c>
      <c r="D2037" s="37" t="s">
        <v>2123</v>
      </c>
      <c r="E2037" s="37" t="str">
        <f t="shared" si="93"/>
        <v/>
      </c>
      <c r="F2037" s="39" t="str">
        <f t="shared" si="94"/>
        <v>兵庫県福崎町</v>
      </c>
      <c r="G2037" s="3">
        <v>1975</v>
      </c>
      <c r="H2037" s="37" t="s">
        <v>2123</v>
      </c>
      <c r="I2037" s="37" t="s">
        <v>849</v>
      </c>
      <c r="J2037" s="37" t="s">
        <v>740</v>
      </c>
      <c r="K2037" s="37" t="s">
        <v>413</v>
      </c>
      <c r="L2037" t="str">
        <f t="shared" si="95"/>
        <v>兵庫県福崎町</v>
      </c>
    </row>
    <row r="2038" spans="1:12">
      <c r="A2038" s="42">
        <v>28</v>
      </c>
      <c r="B2038" s="37" t="s">
        <v>2089</v>
      </c>
      <c r="C2038" s="37" t="s">
        <v>2104</v>
      </c>
      <c r="D2038" s="37" t="s">
        <v>2104</v>
      </c>
      <c r="E2038" s="37" t="str">
        <f t="shared" si="93"/>
        <v/>
      </c>
      <c r="F2038" s="39" t="str">
        <f t="shared" si="94"/>
        <v>兵庫県宝塚市</v>
      </c>
      <c r="G2038" s="3">
        <v>1952</v>
      </c>
      <c r="H2038" s="37" t="s">
        <v>2104</v>
      </c>
      <c r="I2038" s="37" t="s">
        <v>945</v>
      </c>
      <c r="J2038" s="37" t="s">
        <v>380</v>
      </c>
      <c r="K2038" s="37" t="s">
        <v>384</v>
      </c>
      <c r="L2038" t="str">
        <f t="shared" si="95"/>
        <v>兵庫県宝塚市</v>
      </c>
    </row>
    <row r="2039" spans="1:12">
      <c r="A2039" s="42">
        <v>28</v>
      </c>
      <c r="B2039" s="37" t="s">
        <v>2089</v>
      </c>
      <c r="C2039" s="37" t="s">
        <v>4716</v>
      </c>
      <c r="D2039" s="37" t="s">
        <v>5317</v>
      </c>
      <c r="E2039" s="37" t="str">
        <f t="shared" si="93"/>
        <v/>
      </c>
      <c r="F2039" s="39" t="str">
        <f t="shared" si="94"/>
        <v>兵庫県豊岡市</v>
      </c>
      <c r="G2039" s="3">
        <v>1996</v>
      </c>
      <c r="H2039" s="37" t="s">
        <v>5745</v>
      </c>
      <c r="I2039" s="37" t="s">
        <v>849</v>
      </c>
      <c r="J2039" s="37" t="s">
        <v>375</v>
      </c>
      <c r="K2039" s="37" t="s">
        <v>413</v>
      </c>
      <c r="L2039" t="str">
        <f t="shared" si="95"/>
        <v>兵庫県豊岡市</v>
      </c>
    </row>
    <row r="2040" spans="1:12">
      <c r="A2040" s="42">
        <v>28</v>
      </c>
      <c r="B2040" s="37" t="s">
        <v>2089</v>
      </c>
      <c r="C2040" s="37" t="s">
        <v>4716</v>
      </c>
      <c r="D2040" s="37" t="s">
        <v>5318</v>
      </c>
      <c r="E2040" s="37" t="str">
        <f t="shared" si="93"/>
        <v/>
      </c>
      <c r="F2040" s="39" t="str">
        <f t="shared" si="94"/>
        <v>兵庫県豊岡市</v>
      </c>
      <c r="G2040" s="3">
        <v>1992</v>
      </c>
      <c r="H2040" s="37" t="s">
        <v>2136</v>
      </c>
      <c r="I2040" s="37" t="s">
        <v>849</v>
      </c>
      <c r="J2040" s="37" t="s">
        <v>375</v>
      </c>
      <c r="K2040" s="37" t="s">
        <v>413</v>
      </c>
      <c r="L2040" t="str">
        <f t="shared" si="95"/>
        <v>兵庫県豊岡市</v>
      </c>
    </row>
    <row r="2041" spans="1:12">
      <c r="A2041" s="42">
        <v>28</v>
      </c>
      <c r="B2041" s="37" t="s">
        <v>2089</v>
      </c>
      <c r="C2041" s="37" t="s">
        <v>4716</v>
      </c>
      <c r="D2041" s="37" t="s">
        <v>5319</v>
      </c>
      <c r="E2041" s="37" t="str">
        <f t="shared" si="93"/>
        <v/>
      </c>
      <c r="F2041" s="39" t="str">
        <f t="shared" si="94"/>
        <v>兵庫県豊岡市</v>
      </c>
      <c r="G2041" s="3">
        <v>1997</v>
      </c>
      <c r="H2041" s="37" t="s">
        <v>2139</v>
      </c>
      <c r="I2041" s="37" t="s">
        <v>849</v>
      </c>
      <c r="J2041" s="37" t="s">
        <v>375</v>
      </c>
      <c r="K2041" s="37" t="s">
        <v>413</v>
      </c>
      <c r="L2041" t="str">
        <f t="shared" si="95"/>
        <v>兵庫県豊岡市</v>
      </c>
    </row>
    <row r="2042" spans="1:12">
      <c r="A2042" s="42">
        <v>28</v>
      </c>
      <c r="B2042" s="37" t="s">
        <v>2089</v>
      </c>
      <c r="C2042" s="37" t="s">
        <v>4716</v>
      </c>
      <c r="D2042" s="37" t="s">
        <v>5320</v>
      </c>
      <c r="E2042" s="37" t="str">
        <f t="shared" si="93"/>
        <v/>
      </c>
      <c r="F2042" s="39" t="str">
        <f t="shared" si="94"/>
        <v>兵庫県豊岡市</v>
      </c>
      <c r="G2042" s="3">
        <v>1993</v>
      </c>
      <c r="H2042" s="37" t="s">
        <v>2137</v>
      </c>
      <c r="I2042" s="37" t="s">
        <v>945</v>
      </c>
      <c r="J2042" s="37" t="s">
        <v>375</v>
      </c>
      <c r="K2042" s="37" t="s">
        <v>378</v>
      </c>
      <c r="L2042" t="str">
        <f t="shared" si="95"/>
        <v>兵庫県豊岡市</v>
      </c>
    </row>
    <row r="2043" spans="1:12">
      <c r="A2043" s="42">
        <v>28</v>
      </c>
      <c r="B2043" s="37" t="s">
        <v>2089</v>
      </c>
      <c r="C2043" s="37" t="s">
        <v>4716</v>
      </c>
      <c r="D2043" s="37" t="s">
        <v>2225</v>
      </c>
      <c r="E2043" s="37" t="str">
        <f t="shared" si="93"/>
        <v/>
      </c>
      <c r="F2043" s="39" t="str">
        <f t="shared" si="94"/>
        <v>兵庫県豊岡市</v>
      </c>
      <c r="G2043" s="3">
        <v>1995</v>
      </c>
      <c r="H2043" s="37" t="s">
        <v>2138</v>
      </c>
      <c r="I2043" s="37" t="s">
        <v>849</v>
      </c>
      <c r="J2043" s="37" t="s">
        <v>375</v>
      </c>
      <c r="K2043" s="37" t="s">
        <v>413</v>
      </c>
      <c r="L2043" t="str">
        <f t="shared" si="95"/>
        <v>兵庫県豊岡市</v>
      </c>
    </row>
    <row r="2044" spans="1:12">
      <c r="A2044" s="42">
        <v>28</v>
      </c>
      <c r="B2044" s="37" t="s">
        <v>2089</v>
      </c>
      <c r="C2044" s="37" t="s">
        <v>4716</v>
      </c>
      <c r="D2044" s="37"/>
      <c r="E2044" s="37" t="str">
        <f t="shared" si="93"/>
        <v>豊岡市</v>
      </c>
      <c r="F2044" s="39" t="str">
        <f t="shared" si="94"/>
        <v>兵庫県豊岡市</v>
      </c>
      <c r="G2044" s="3">
        <v>1947</v>
      </c>
      <c r="H2044" s="37" t="s">
        <v>2099</v>
      </c>
      <c r="I2044" s="37" t="s">
        <v>849</v>
      </c>
      <c r="J2044" s="37" t="s">
        <v>375</v>
      </c>
      <c r="K2044" s="37" t="s">
        <v>413</v>
      </c>
      <c r="L2044" t="str">
        <f t="shared" si="95"/>
        <v>兵庫県豊岡市</v>
      </c>
    </row>
    <row r="2045" spans="1:12">
      <c r="A2045" s="42">
        <v>28</v>
      </c>
      <c r="B2045" s="37" t="s">
        <v>2089</v>
      </c>
      <c r="C2045" s="37" t="s">
        <v>2093</v>
      </c>
      <c r="D2045" s="37" t="s">
        <v>2093</v>
      </c>
      <c r="E2045" s="37" t="str">
        <f t="shared" si="93"/>
        <v/>
      </c>
      <c r="F2045" s="39" t="str">
        <f t="shared" si="94"/>
        <v>兵庫県明石市</v>
      </c>
      <c r="G2045" s="3">
        <v>1941</v>
      </c>
      <c r="H2045" s="37" t="s">
        <v>2093</v>
      </c>
      <c r="I2045" s="37" t="s">
        <v>945</v>
      </c>
      <c r="J2045" s="37" t="s">
        <v>740</v>
      </c>
      <c r="K2045" s="37" t="s">
        <v>413</v>
      </c>
      <c r="L2045" t="str">
        <f t="shared" si="95"/>
        <v>兵庫県明石市</v>
      </c>
    </row>
    <row r="2046" spans="1:12">
      <c r="A2046" s="42">
        <v>28</v>
      </c>
      <c r="B2046" s="37" t="s">
        <v>2089</v>
      </c>
      <c r="C2046" s="37" t="s">
        <v>4755</v>
      </c>
      <c r="D2046" s="37" t="s">
        <v>5412</v>
      </c>
      <c r="E2046" s="37" t="str">
        <f t="shared" si="93"/>
        <v/>
      </c>
      <c r="F2046" s="39" t="str">
        <f t="shared" si="94"/>
        <v>兵庫県養父市</v>
      </c>
      <c r="G2046" s="3">
        <v>2005</v>
      </c>
      <c r="H2046" s="37" t="s">
        <v>5746</v>
      </c>
      <c r="I2046" s="37" t="s">
        <v>574</v>
      </c>
      <c r="J2046" s="37" t="s">
        <v>375</v>
      </c>
      <c r="K2046" s="37" t="s">
        <v>413</v>
      </c>
      <c r="L2046" t="str">
        <f t="shared" si="95"/>
        <v>兵庫県養父市</v>
      </c>
    </row>
    <row r="2047" spans="1:12">
      <c r="A2047" s="42">
        <v>28</v>
      </c>
      <c r="B2047" s="37" t="s">
        <v>2089</v>
      </c>
      <c r="C2047" s="37" t="s">
        <v>4755</v>
      </c>
      <c r="D2047" s="37" t="s">
        <v>5413</v>
      </c>
      <c r="E2047" s="37" t="str">
        <f t="shared" si="93"/>
        <v/>
      </c>
      <c r="F2047" s="39" t="str">
        <f t="shared" si="94"/>
        <v>兵庫県養父市</v>
      </c>
      <c r="G2047" s="3">
        <v>2004</v>
      </c>
      <c r="H2047" s="37" t="s">
        <v>2145</v>
      </c>
      <c r="I2047" s="37" t="s">
        <v>849</v>
      </c>
      <c r="J2047" s="37" t="s">
        <v>375</v>
      </c>
      <c r="K2047" s="37" t="s">
        <v>376</v>
      </c>
      <c r="L2047" t="str">
        <f t="shared" si="95"/>
        <v>兵庫県養父市</v>
      </c>
    </row>
    <row r="2048" spans="1:12">
      <c r="A2048" s="42">
        <v>28</v>
      </c>
      <c r="B2048" s="37" t="s">
        <v>2089</v>
      </c>
      <c r="C2048" s="37" t="s">
        <v>4755</v>
      </c>
      <c r="D2048" s="37" t="s">
        <v>5414</v>
      </c>
      <c r="E2048" s="37" t="str">
        <f t="shared" si="93"/>
        <v/>
      </c>
      <c r="F2048" s="39" t="str">
        <f t="shared" si="94"/>
        <v>兵庫県養父市</v>
      </c>
      <c r="G2048" s="3">
        <v>2002</v>
      </c>
      <c r="H2048" s="37" t="s">
        <v>2143</v>
      </c>
      <c r="I2048" s="37" t="s">
        <v>849</v>
      </c>
      <c r="J2048" s="37" t="s">
        <v>375</v>
      </c>
      <c r="K2048" s="37" t="s">
        <v>413</v>
      </c>
      <c r="L2048" t="str">
        <f t="shared" si="95"/>
        <v>兵庫県養父市</v>
      </c>
    </row>
    <row r="2049" spans="1:12">
      <c r="A2049" s="42">
        <v>28</v>
      </c>
      <c r="B2049" s="37" t="s">
        <v>2089</v>
      </c>
      <c r="C2049" s="37" t="s">
        <v>4755</v>
      </c>
      <c r="D2049" s="37" t="s">
        <v>5415</v>
      </c>
      <c r="E2049" s="37" t="str">
        <f t="shared" si="93"/>
        <v/>
      </c>
      <c r="F2049" s="39" t="str">
        <f t="shared" si="94"/>
        <v>兵庫県養父市</v>
      </c>
      <c r="G2049" s="3">
        <v>2003</v>
      </c>
      <c r="H2049" s="37" t="s">
        <v>2144</v>
      </c>
      <c r="I2049" s="37" t="s">
        <v>849</v>
      </c>
      <c r="J2049" s="37" t="s">
        <v>375</v>
      </c>
      <c r="K2049" s="37" t="s">
        <v>413</v>
      </c>
      <c r="L2049" t="str">
        <f t="shared" si="95"/>
        <v>兵庫県養父市</v>
      </c>
    </row>
    <row r="2050" spans="1:12">
      <c r="A2050" s="42">
        <v>29</v>
      </c>
      <c r="B2050" s="37" t="s">
        <v>2161</v>
      </c>
      <c r="C2050" s="37" t="s">
        <v>2177</v>
      </c>
      <c r="D2050" s="37" t="s">
        <v>2177</v>
      </c>
      <c r="E2050" s="37" t="str">
        <f t="shared" si="93"/>
        <v/>
      </c>
      <c r="F2050" s="39" t="str">
        <f t="shared" si="94"/>
        <v>奈良県安堵町</v>
      </c>
      <c r="G2050" s="3">
        <v>2042</v>
      </c>
      <c r="H2050" s="37" t="s">
        <v>2177</v>
      </c>
      <c r="I2050" s="37" t="s">
        <v>849</v>
      </c>
      <c r="J2050" s="37" t="s">
        <v>740</v>
      </c>
      <c r="K2050" s="37" t="s">
        <v>376</v>
      </c>
      <c r="L2050" t="str">
        <f t="shared" si="95"/>
        <v>奈良県安堵町</v>
      </c>
    </row>
    <row r="2051" spans="1:12">
      <c r="A2051" s="42">
        <v>29</v>
      </c>
      <c r="B2051" s="37" t="s">
        <v>2161</v>
      </c>
      <c r="C2051" s="37" t="s">
        <v>3461</v>
      </c>
      <c r="D2051" s="37" t="s">
        <v>3462</v>
      </c>
      <c r="E2051" s="37" t="str">
        <f t="shared" ref="E2051:E2114" si="96">IF(D2051="",C2051,"")</f>
        <v/>
      </c>
      <c r="F2051" s="39" t="str">
        <f t="shared" ref="F2051:F2114" si="97">B2051&amp;C2051</f>
        <v>奈良県宇陀市</v>
      </c>
      <c r="G2051" s="3">
        <v>2049</v>
      </c>
      <c r="H2051" s="37" t="s">
        <v>5747</v>
      </c>
      <c r="I2051" s="37" t="s">
        <v>574</v>
      </c>
      <c r="J2051" s="37" t="s">
        <v>380</v>
      </c>
      <c r="K2051" s="37" t="s">
        <v>376</v>
      </c>
      <c r="L2051" t="str">
        <f t="shared" ref="L2051:L2114" si="98">F2051</f>
        <v>奈良県宇陀市</v>
      </c>
    </row>
    <row r="2052" spans="1:12">
      <c r="A2052" s="42">
        <v>29</v>
      </c>
      <c r="B2052" s="37" t="s">
        <v>2161</v>
      </c>
      <c r="C2052" s="37" t="s">
        <v>3461</v>
      </c>
      <c r="D2052" s="37" t="s">
        <v>3464</v>
      </c>
      <c r="E2052" s="37" t="str">
        <f t="shared" si="96"/>
        <v/>
      </c>
      <c r="F2052" s="39" t="str">
        <f t="shared" si="97"/>
        <v>奈良県宇陀市</v>
      </c>
      <c r="G2052" s="3">
        <v>2048</v>
      </c>
      <c r="H2052" s="37" t="s">
        <v>2182</v>
      </c>
      <c r="I2052" s="37" t="s">
        <v>849</v>
      </c>
      <c r="J2052" s="37" t="s">
        <v>380</v>
      </c>
      <c r="K2052" s="37" t="s">
        <v>378</v>
      </c>
      <c r="L2052" t="str">
        <f t="shared" si="98"/>
        <v>奈良県宇陀市</v>
      </c>
    </row>
    <row r="2053" spans="1:12">
      <c r="A2053" s="42">
        <v>29</v>
      </c>
      <c r="B2053" s="37" t="s">
        <v>2161</v>
      </c>
      <c r="C2053" s="37" t="s">
        <v>3461</v>
      </c>
      <c r="D2053" s="37" t="s">
        <v>3465</v>
      </c>
      <c r="E2053" s="37" t="str">
        <f t="shared" si="96"/>
        <v/>
      </c>
      <c r="F2053" s="39" t="str">
        <f t="shared" si="97"/>
        <v>奈良県宇陀市</v>
      </c>
      <c r="G2053" s="3">
        <v>2046</v>
      </c>
      <c r="H2053" s="37" t="s">
        <v>2180</v>
      </c>
      <c r="I2053" s="37" t="s">
        <v>849</v>
      </c>
      <c r="J2053" s="37" t="s">
        <v>380</v>
      </c>
      <c r="K2053" s="37" t="s">
        <v>378</v>
      </c>
      <c r="L2053" t="str">
        <f t="shared" si="98"/>
        <v>奈良県宇陀市</v>
      </c>
    </row>
    <row r="2054" spans="1:12">
      <c r="A2054" s="42">
        <v>29</v>
      </c>
      <c r="B2054" s="37" t="s">
        <v>2161</v>
      </c>
      <c r="C2054" s="37" t="s">
        <v>3461</v>
      </c>
      <c r="D2054" s="37" t="s">
        <v>3466</v>
      </c>
      <c r="E2054" s="37" t="str">
        <f t="shared" si="96"/>
        <v/>
      </c>
      <c r="F2054" s="39" t="str">
        <f t="shared" si="97"/>
        <v>奈良県宇陀市</v>
      </c>
      <c r="G2054" s="3">
        <v>2047</v>
      </c>
      <c r="H2054" s="37" t="s">
        <v>2181</v>
      </c>
      <c r="I2054" s="37" t="s">
        <v>849</v>
      </c>
      <c r="J2054" s="37" t="s">
        <v>380</v>
      </c>
      <c r="K2054" s="37" t="s">
        <v>378</v>
      </c>
      <c r="L2054" t="str">
        <f t="shared" si="98"/>
        <v>奈良県宇陀市</v>
      </c>
    </row>
    <row r="2055" spans="1:12">
      <c r="A2055" s="42">
        <v>29</v>
      </c>
      <c r="B2055" s="37" t="s">
        <v>2161</v>
      </c>
      <c r="C2055" s="37" t="s">
        <v>2189</v>
      </c>
      <c r="D2055" s="37" t="s">
        <v>2189</v>
      </c>
      <c r="E2055" s="37" t="str">
        <f t="shared" si="96"/>
        <v/>
      </c>
      <c r="F2055" s="39" t="str">
        <f t="shared" si="97"/>
        <v>奈良県王寺町</v>
      </c>
      <c r="G2055" s="3">
        <v>2057</v>
      </c>
      <c r="H2055" s="37" t="s">
        <v>2189</v>
      </c>
      <c r="I2055" s="37" t="s">
        <v>849</v>
      </c>
      <c r="J2055" s="37" t="s">
        <v>740</v>
      </c>
      <c r="K2055" s="37" t="s">
        <v>376</v>
      </c>
      <c r="L2055" t="str">
        <f t="shared" si="98"/>
        <v>奈良県王寺町</v>
      </c>
    </row>
    <row r="2056" spans="1:12">
      <c r="A2056" s="42">
        <v>29</v>
      </c>
      <c r="B2056" s="37" t="s">
        <v>2161</v>
      </c>
      <c r="C2056" s="37" t="s">
        <v>2194</v>
      </c>
      <c r="D2056" s="37" t="s">
        <v>2194</v>
      </c>
      <c r="E2056" s="37" t="str">
        <f t="shared" si="96"/>
        <v/>
      </c>
      <c r="F2056" s="39" t="str">
        <f t="shared" si="97"/>
        <v>奈良県下市町</v>
      </c>
      <c r="G2056" s="3">
        <v>2062</v>
      </c>
      <c r="H2056" s="37" t="s">
        <v>2194</v>
      </c>
      <c r="I2056" s="37" t="s">
        <v>849</v>
      </c>
      <c r="J2056" s="37" t="s">
        <v>380</v>
      </c>
      <c r="K2056" s="37" t="s">
        <v>376</v>
      </c>
      <c r="L2056" t="str">
        <f t="shared" si="98"/>
        <v>奈良県下市町</v>
      </c>
    </row>
    <row r="2057" spans="1:12">
      <c r="A2057" s="42">
        <v>29</v>
      </c>
      <c r="B2057" s="37" t="s">
        <v>2161</v>
      </c>
      <c r="C2057" s="37" t="s">
        <v>2201</v>
      </c>
      <c r="D2057" s="37"/>
      <c r="E2057" s="37" t="str">
        <f t="shared" si="96"/>
        <v>下北山村</v>
      </c>
      <c r="F2057" s="39" t="str">
        <f t="shared" si="97"/>
        <v>奈良県下北山村</v>
      </c>
      <c r="G2057" s="3">
        <v>2069</v>
      </c>
      <c r="H2057" s="37" t="s">
        <v>2201</v>
      </c>
      <c r="I2057" s="37" t="s">
        <v>849</v>
      </c>
      <c r="J2057" s="37" t="s">
        <v>375</v>
      </c>
      <c r="K2057" s="37" t="s">
        <v>413</v>
      </c>
      <c r="L2057" t="str">
        <f t="shared" si="98"/>
        <v>奈良県下北山村</v>
      </c>
    </row>
    <row r="2058" spans="1:12">
      <c r="A2058" s="42">
        <v>29</v>
      </c>
      <c r="B2058" s="37" t="s">
        <v>2161</v>
      </c>
      <c r="C2058" s="37" t="s">
        <v>2191</v>
      </c>
      <c r="D2058" s="37" t="s">
        <v>2191</v>
      </c>
      <c r="E2058" s="37" t="str">
        <f t="shared" si="96"/>
        <v/>
      </c>
      <c r="F2058" s="39" t="str">
        <f t="shared" si="97"/>
        <v>奈良県河合町</v>
      </c>
      <c r="G2058" s="3">
        <v>2059</v>
      </c>
      <c r="H2058" s="37" t="s">
        <v>2191</v>
      </c>
      <c r="I2058" s="37" t="s">
        <v>849</v>
      </c>
      <c r="J2058" s="37" t="s">
        <v>740</v>
      </c>
      <c r="K2058" s="37" t="s">
        <v>376</v>
      </c>
      <c r="L2058" t="str">
        <f t="shared" si="98"/>
        <v>奈良県河合町</v>
      </c>
    </row>
    <row r="2059" spans="1:12">
      <c r="A2059" s="42">
        <v>29</v>
      </c>
      <c r="B2059" s="37" t="s">
        <v>2161</v>
      </c>
      <c r="C2059" s="37" t="s">
        <v>2166</v>
      </c>
      <c r="D2059" s="37" t="s">
        <v>2166</v>
      </c>
      <c r="E2059" s="37" t="str">
        <f t="shared" si="96"/>
        <v/>
      </c>
      <c r="F2059" s="39" t="str">
        <f t="shared" si="97"/>
        <v>奈良県橿原市</v>
      </c>
      <c r="G2059" s="3">
        <v>2030</v>
      </c>
      <c r="H2059" s="37" t="s">
        <v>2166</v>
      </c>
      <c r="I2059" s="37" t="s">
        <v>849</v>
      </c>
      <c r="J2059" s="37" t="s">
        <v>380</v>
      </c>
      <c r="K2059" s="37" t="s">
        <v>376</v>
      </c>
      <c r="L2059" t="str">
        <f t="shared" si="98"/>
        <v>奈良県橿原市</v>
      </c>
    </row>
    <row r="2060" spans="1:12">
      <c r="A2060" s="42">
        <v>29</v>
      </c>
      <c r="B2060" s="37" t="s">
        <v>2161</v>
      </c>
      <c r="C2060" s="37" t="s">
        <v>3633</v>
      </c>
      <c r="D2060" s="37" t="s">
        <v>3634</v>
      </c>
      <c r="E2060" s="37" t="str">
        <f t="shared" si="96"/>
        <v/>
      </c>
      <c r="F2060" s="39" t="str">
        <f t="shared" si="97"/>
        <v>奈良県葛城市</v>
      </c>
      <c r="G2060" s="3">
        <v>2054</v>
      </c>
      <c r="H2060" s="37" t="s">
        <v>5748</v>
      </c>
      <c r="I2060" s="37" t="s">
        <v>849</v>
      </c>
      <c r="J2060" s="37" t="s">
        <v>740</v>
      </c>
      <c r="K2060" s="37" t="s">
        <v>376</v>
      </c>
      <c r="L2060" t="str">
        <f t="shared" si="98"/>
        <v>奈良県葛城市</v>
      </c>
    </row>
    <row r="2061" spans="1:12">
      <c r="A2061" s="42">
        <v>29</v>
      </c>
      <c r="B2061" s="37" t="s">
        <v>2161</v>
      </c>
      <c r="C2061" s="37" t="s">
        <v>3633</v>
      </c>
      <c r="D2061" s="37" t="s">
        <v>3635</v>
      </c>
      <c r="E2061" s="37" t="str">
        <f t="shared" si="96"/>
        <v/>
      </c>
      <c r="F2061" s="39" t="str">
        <f t="shared" si="97"/>
        <v>奈良県葛城市</v>
      </c>
      <c r="G2061" s="3">
        <v>2055</v>
      </c>
      <c r="H2061" s="37" t="s">
        <v>2187</v>
      </c>
      <c r="I2061" s="37" t="s">
        <v>849</v>
      </c>
      <c r="J2061" s="37" t="s">
        <v>740</v>
      </c>
      <c r="K2061" s="37" t="s">
        <v>376</v>
      </c>
      <c r="L2061" t="str">
        <f t="shared" si="98"/>
        <v>奈良県葛城市</v>
      </c>
    </row>
    <row r="2062" spans="1:12">
      <c r="A2062" s="42">
        <v>29</v>
      </c>
      <c r="B2062" s="37" t="s">
        <v>2161</v>
      </c>
      <c r="C2062" s="37" t="s">
        <v>2192</v>
      </c>
      <c r="D2062" s="37" t="s">
        <v>2192</v>
      </c>
      <c r="E2062" s="37" t="str">
        <f t="shared" si="96"/>
        <v/>
      </c>
      <c r="F2062" s="39" t="str">
        <f t="shared" si="97"/>
        <v>奈良県吉野町</v>
      </c>
      <c r="G2062" s="3">
        <v>2060</v>
      </c>
      <c r="H2062" s="37" t="s">
        <v>2192</v>
      </c>
      <c r="I2062" s="37" t="s">
        <v>849</v>
      </c>
      <c r="J2062" s="37" t="s">
        <v>380</v>
      </c>
      <c r="K2062" s="37" t="s">
        <v>378</v>
      </c>
      <c r="L2062" t="str">
        <f t="shared" si="98"/>
        <v>奈良県吉野町</v>
      </c>
    </row>
    <row r="2063" spans="1:12">
      <c r="A2063" s="42">
        <v>29</v>
      </c>
      <c r="B2063" s="37" t="s">
        <v>2161</v>
      </c>
      <c r="C2063" s="37" t="s">
        <v>3866</v>
      </c>
      <c r="D2063" s="37"/>
      <c r="E2063" s="37" t="str">
        <f t="shared" si="96"/>
        <v>五條市</v>
      </c>
      <c r="F2063" s="39" t="str">
        <f t="shared" si="97"/>
        <v>奈良県五條市</v>
      </c>
      <c r="G2063" s="3">
        <v>2032</v>
      </c>
      <c r="H2063" s="37" t="s">
        <v>5749</v>
      </c>
      <c r="I2063" s="37" t="s">
        <v>849</v>
      </c>
      <c r="J2063" s="37" t="s">
        <v>380</v>
      </c>
      <c r="K2063" s="37" t="s">
        <v>376</v>
      </c>
      <c r="L2063" t="str">
        <f t="shared" si="98"/>
        <v>奈良県五條市</v>
      </c>
    </row>
    <row r="2064" spans="1:12">
      <c r="A2064" s="42">
        <v>29</v>
      </c>
      <c r="B2064" s="37" t="s">
        <v>2161</v>
      </c>
      <c r="C2064" s="37" t="s">
        <v>3866</v>
      </c>
      <c r="D2064" s="37" t="s">
        <v>3867</v>
      </c>
      <c r="E2064" s="37" t="str">
        <f t="shared" si="96"/>
        <v/>
      </c>
      <c r="F2064" s="39" t="str">
        <f t="shared" si="97"/>
        <v>奈良県五條市</v>
      </c>
      <c r="G2064" s="3">
        <v>2064</v>
      </c>
      <c r="H2064" s="37" t="s">
        <v>2196</v>
      </c>
      <c r="I2064" s="37" t="s">
        <v>849</v>
      </c>
      <c r="J2064" s="37" t="s">
        <v>380</v>
      </c>
      <c r="K2064" s="37" t="s">
        <v>376</v>
      </c>
      <c r="L2064" t="str">
        <f t="shared" si="98"/>
        <v>奈良県五條市</v>
      </c>
    </row>
    <row r="2065" spans="1:12">
      <c r="A2065" s="42">
        <v>29</v>
      </c>
      <c r="B2065" s="37" t="s">
        <v>2161</v>
      </c>
      <c r="C2065" s="37" t="s">
        <v>3866</v>
      </c>
      <c r="D2065" s="37" t="s">
        <v>3869</v>
      </c>
      <c r="E2065" s="37" t="str">
        <f t="shared" si="96"/>
        <v/>
      </c>
      <c r="F2065" s="39" t="str">
        <f t="shared" si="97"/>
        <v>奈良県五條市</v>
      </c>
      <c r="G2065" s="3">
        <v>2067</v>
      </c>
      <c r="H2065" s="37" t="s">
        <v>2199</v>
      </c>
      <c r="I2065" s="37" t="s">
        <v>574</v>
      </c>
      <c r="J2065" s="37" t="s">
        <v>375</v>
      </c>
      <c r="K2065" s="37" t="s">
        <v>413</v>
      </c>
      <c r="L2065" t="str">
        <f t="shared" si="98"/>
        <v>奈良県五條市</v>
      </c>
    </row>
    <row r="2066" spans="1:12">
      <c r="A2066" s="42">
        <v>29</v>
      </c>
      <c r="B2066" s="37" t="s">
        <v>2161</v>
      </c>
      <c r="C2066" s="37" t="s">
        <v>2168</v>
      </c>
      <c r="D2066" s="37" t="s">
        <v>2168</v>
      </c>
      <c r="E2066" s="37" t="str">
        <f t="shared" si="96"/>
        <v/>
      </c>
      <c r="F2066" s="39" t="str">
        <f t="shared" si="97"/>
        <v>奈良県御所市</v>
      </c>
      <c r="G2066" s="3">
        <v>2033</v>
      </c>
      <c r="H2066" s="37" t="s">
        <v>2168</v>
      </c>
      <c r="I2066" s="37" t="s">
        <v>849</v>
      </c>
      <c r="J2066" s="37" t="s">
        <v>380</v>
      </c>
      <c r="K2066" s="37" t="s">
        <v>376</v>
      </c>
      <c r="L2066" t="str">
        <f t="shared" si="98"/>
        <v>奈良県御所市</v>
      </c>
    </row>
    <row r="2067" spans="1:12">
      <c r="A2067" s="42">
        <v>29</v>
      </c>
      <c r="B2067" s="37" t="s">
        <v>2161</v>
      </c>
      <c r="C2067" s="37" t="s">
        <v>2184</v>
      </c>
      <c r="D2067" s="37" t="s">
        <v>2184</v>
      </c>
      <c r="E2067" s="37" t="str">
        <f t="shared" si="96"/>
        <v/>
      </c>
      <c r="F2067" s="39" t="str">
        <f t="shared" si="97"/>
        <v>奈良県御杖村</v>
      </c>
      <c r="G2067" s="3">
        <v>2051</v>
      </c>
      <c r="H2067" s="37" t="s">
        <v>2184</v>
      </c>
      <c r="I2067" s="37" t="s">
        <v>849</v>
      </c>
      <c r="J2067" s="37" t="s">
        <v>380</v>
      </c>
      <c r="K2067" s="37" t="s">
        <v>378</v>
      </c>
      <c r="L2067" t="str">
        <f t="shared" si="98"/>
        <v>奈良県御杖村</v>
      </c>
    </row>
    <row r="2068" spans="1:12">
      <c r="A2068" s="42">
        <v>29</v>
      </c>
      <c r="B2068" s="37" t="s">
        <v>2161</v>
      </c>
      <c r="C2068" s="37" t="s">
        <v>2190</v>
      </c>
      <c r="D2068" s="37" t="s">
        <v>2190</v>
      </c>
      <c r="E2068" s="37" t="str">
        <f t="shared" si="96"/>
        <v/>
      </c>
      <c r="F2068" s="39" t="str">
        <f t="shared" si="97"/>
        <v>奈良県広陵町</v>
      </c>
      <c r="G2068" s="3">
        <v>2058</v>
      </c>
      <c r="H2068" s="37" t="s">
        <v>2190</v>
      </c>
      <c r="I2068" s="37" t="s">
        <v>849</v>
      </c>
      <c r="J2068" s="37" t="s">
        <v>740</v>
      </c>
      <c r="K2068" s="37" t="s">
        <v>376</v>
      </c>
      <c r="L2068" t="str">
        <f t="shared" si="98"/>
        <v>奈良県広陵町</v>
      </c>
    </row>
    <row r="2069" spans="1:12">
      <c r="A2069" s="42">
        <v>29</v>
      </c>
      <c r="B2069" s="37" t="s">
        <v>2161</v>
      </c>
      <c r="C2069" s="37" t="s">
        <v>2170</v>
      </c>
      <c r="D2069" s="37" t="s">
        <v>2170</v>
      </c>
      <c r="E2069" s="37" t="str">
        <f t="shared" si="96"/>
        <v/>
      </c>
      <c r="F2069" s="39" t="str">
        <f t="shared" si="97"/>
        <v>奈良県香芝市</v>
      </c>
      <c r="G2069" s="3">
        <v>2035</v>
      </c>
      <c r="H2069" s="37" t="s">
        <v>2170</v>
      </c>
      <c r="I2069" s="37" t="s">
        <v>849</v>
      </c>
      <c r="J2069" s="37" t="s">
        <v>740</v>
      </c>
      <c r="K2069" s="37" t="s">
        <v>376</v>
      </c>
      <c r="L2069" t="str">
        <f t="shared" si="98"/>
        <v>奈良県香芝市</v>
      </c>
    </row>
    <row r="2070" spans="1:12">
      <c r="A2070" s="42">
        <v>29</v>
      </c>
      <c r="B2070" s="37" t="s">
        <v>2161</v>
      </c>
      <c r="C2070" s="37" t="s">
        <v>2185</v>
      </c>
      <c r="D2070" s="37" t="s">
        <v>2185</v>
      </c>
      <c r="E2070" s="37" t="str">
        <f t="shared" si="96"/>
        <v/>
      </c>
      <c r="F2070" s="39" t="str">
        <f t="shared" si="97"/>
        <v>奈良県高取町</v>
      </c>
      <c r="G2070" s="3">
        <v>2052</v>
      </c>
      <c r="H2070" s="37" t="s">
        <v>2185</v>
      </c>
      <c r="I2070" s="37" t="s">
        <v>849</v>
      </c>
      <c r="J2070" s="37" t="s">
        <v>380</v>
      </c>
      <c r="K2070" s="37" t="s">
        <v>376</v>
      </c>
      <c r="L2070" t="str">
        <f t="shared" si="98"/>
        <v>奈良県高取町</v>
      </c>
    </row>
    <row r="2071" spans="1:12">
      <c r="A2071" s="42">
        <v>29</v>
      </c>
      <c r="B2071" s="37" t="s">
        <v>2161</v>
      </c>
      <c r="C2071" s="37" t="s">
        <v>2195</v>
      </c>
      <c r="D2071" s="37" t="s">
        <v>2195</v>
      </c>
      <c r="E2071" s="37" t="str">
        <f t="shared" si="96"/>
        <v/>
      </c>
      <c r="F2071" s="39" t="str">
        <f t="shared" si="97"/>
        <v>奈良県黒滝村</v>
      </c>
      <c r="G2071" s="3">
        <v>2063</v>
      </c>
      <c r="H2071" s="37" t="s">
        <v>2195</v>
      </c>
      <c r="I2071" s="37" t="s">
        <v>849</v>
      </c>
      <c r="J2071" s="37" t="s">
        <v>380</v>
      </c>
      <c r="K2071" s="37" t="s">
        <v>376</v>
      </c>
      <c r="L2071" t="str">
        <f t="shared" si="98"/>
        <v>奈良県黒滝村</v>
      </c>
    </row>
    <row r="2072" spans="1:12">
      <c r="A2072" s="42">
        <v>29</v>
      </c>
      <c r="B2072" s="37" t="s">
        <v>2161</v>
      </c>
      <c r="C2072" s="37" t="s">
        <v>2167</v>
      </c>
      <c r="D2072" s="37" t="s">
        <v>2167</v>
      </c>
      <c r="E2072" s="37" t="str">
        <f t="shared" si="96"/>
        <v/>
      </c>
      <c r="F2072" s="39" t="str">
        <f t="shared" si="97"/>
        <v>奈良県桜井市</v>
      </c>
      <c r="G2072" s="3">
        <v>2031</v>
      </c>
      <c r="H2072" s="37" t="s">
        <v>2167</v>
      </c>
      <c r="I2072" s="37" t="s">
        <v>849</v>
      </c>
      <c r="J2072" s="37" t="s">
        <v>380</v>
      </c>
      <c r="K2072" s="37" t="s">
        <v>378</v>
      </c>
      <c r="L2072" t="str">
        <f t="shared" si="98"/>
        <v>奈良県桜井市</v>
      </c>
    </row>
    <row r="2073" spans="1:12">
      <c r="A2073" s="42">
        <v>29</v>
      </c>
      <c r="B2073" s="37" t="s">
        <v>2161</v>
      </c>
      <c r="C2073" s="37" t="s">
        <v>2175</v>
      </c>
      <c r="D2073" s="37" t="s">
        <v>2175</v>
      </c>
      <c r="E2073" s="37" t="str">
        <f t="shared" si="96"/>
        <v/>
      </c>
      <c r="F2073" s="39" t="str">
        <f t="shared" si="97"/>
        <v>奈良県三郷町</v>
      </c>
      <c r="G2073" s="3">
        <v>2040</v>
      </c>
      <c r="H2073" s="37" t="s">
        <v>2175</v>
      </c>
      <c r="I2073" s="37" t="s">
        <v>849</v>
      </c>
      <c r="J2073" s="37" t="s">
        <v>740</v>
      </c>
      <c r="K2073" s="37" t="s">
        <v>376</v>
      </c>
      <c r="L2073" t="str">
        <f t="shared" si="98"/>
        <v>奈良県三郷町</v>
      </c>
    </row>
    <row r="2074" spans="1:12">
      <c r="A2074" s="42">
        <v>29</v>
      </c>
      <c r="B2074" s="37" t="s">
        <v>2161</v>
      </c>
      <c r="C2074" s="37" t="s">
        <v>2178</v>
      </c>
      <c r="D2074" s="37" t="s">
        <v>2178</v>
      </c>
      <c r="E2074" s="37" t="str">
        <f t="shared" si="96"/>
        <v/>
      </c>
      <c r="F2074" s="39" t="str">
        <f t="shared" si="97"/>
        <v>奈良県三宅町</v>
      </c>
      <c r="G2074" s="3">
        <v>2044</v>
      </c>
      <c r="H2074" s="37" t="s">
        <v>2178</v>
      </c>
      <c r="I2074" s="37" t="s">
        <v>849</v>
      </c>
      <c r="J2074" s="37" t="s">
        <v>740</v>
      </c>
      <c r="K2074" s="37" t="s">
        <v>376</v>
      </c>
      <c r="L2074" t="str">
        <f t="shared" si="98"/>
        <v>奈良県三宅町</v>
      </c>
    </row>
    <row r="2075" spans="1:12">
      <c r="A2075" s="42">
        <v>29</v>
      </c>
      <c r="B2075" s="37" t="s">
        <v>2161</v>
      </c>
      <c r="C2075" s="37" t="s">
        <v>2173</v>
      </c>
      <c r="D2075" s="37" t="s">
        <v>2173</v>
      </c>
      <c r="E2075" s="37" t="str">
        <f t="shared" si="96"/>
        <v/>
      </c>
      <c r="F2075" s="39" t="str">
        <f t="shared" si="97"/>
        <v>奈良県山添村</v>
      </c>
      <c r="G2075" s="3">
        <v>2038</v>
      </c>
      <c r="H2075" s="37" t="s">
        <v>2173</v>
      </c>
      <c r="I2075" s="37" t="s">
        <v>849</v>
      </c>
      <c r="J2075" s="37" t="s">
        <v>380</v>
      </c>
      <c r="K2075" s="37" t="s">
        <v>376</v>
      </c>
      <c r="L2075" t="str">
        <f t="shared" si="98"/>
        <v>奈良県山添村</v>
      </c>
    </row>
    <row r="2076" spans="1:12">
      <c r="A2076" s="42">
        <v>29</v>
      </c>
      <c r="B2076" s="37" t="s">
        <v>2161</v>
      </c>
      <c r="C2076" s="37" t="s">
        <v>2200</v>
      </c>
      <c r="D2076" s="37"/>
      <c r="E2076" s="37" t="str">
        <f t="shared" si="96"/>
        <v>十津川村</v>
      </c>
      <c r="F2076" s="39" t="str">
        <f t="shared" si="97"/>
        <v>奈良県十津川村</v>
      </c>
      <c r="G2076" s="3">
        <v>2068</v>
      </c>
      <c r="H2076" s="37" t="s">
        <v>2200</v>
      </c>
      <c r="I2076" s="37" t="s">
        <v>849</v>
      </c>
      <c r="J2076" s="37" t="s">
        <v>375</v>
      </c>
      <c r="K2076" s="37" t="s">
        <v>376</v>
      </c>
      <c r="L2076" t="str">
        <f t="shared" si="98"/>
        <v>奈良県十津川村</v>
      </c>
    </row>
    <row r="2077" spans="1:12">
      <c r="A2077" s="42">
        <v>29</v>
      </c>
      <c r="B2077" s="37" t="s">
        <v>2161</v>
      </c>
      <c r="C2077" s="37" t="s">
        <v>2202</v>
      </c>
      <c r="D2077" s="37"/>
      <c r="E2077" s="37" t="str">
        <f t="shared" si="96"/>
        <v>上北山村</v>
      </c>
      <c r="F2077" s="39" t="str">
        <f t="shared" si="97"/>
        <v>奈良県上北山村</v>
      </c>
      <c r="G2077" s="3">
        <v>2070</v>
      </c>
      <c r="H2077" s="37" t="s">
        <v>2202</v>
      </c>
      <c r="I2077" s="37" t="s">
        <v>849</v>
      </c>
      <c r="J2077" s="37" t="s">
        <v>380</v>
      </c>
      <c r="K2077" s="37" t="s">
        <v>376</v>
      </c>
      <c r="L2077" t="str">
        <f t="shared" si="98"/>
        <v>奈良県上北山村</v>
      </c>
    </row>
    <row r="2078" spans="1:12">
      <c r="A2078" s="42">
        <v>29</v>
      </c>
      <c r="B2078" s="37" t="s">
        <v>2161</v>
      </c>
      <c r="C2078" s="37" t="s">
        <v>2188</v>
      </c>
      <c r="D2078" s="37" t="s">
        <v>2188</v>
      </c>
      <c r="E2078" s="37" t="str">
        <f t="shared" si="96"/>
        <v/>
      </c>
      <c r="F2078" s="39" t="str">
        <f t="shared" si="97"/>
        <v>奈良県上牧町</v>
      </c>
      <c r="G2078" s="3">
        <v>2056</v>
      </c>
      <c r="H2078" s="37" t="s">
        <v>2188</v>
      </c>
      <c r="I2078" s="37" t="s">
        <v>849</v>
      </c>
      <c r="J2078" s="37" t="s">
        <v>740</v>
      </c>
      <c r="K2078" s="37" t="s">
        <v>376</v>
      </c>
      <c r="L2078" t="str">
        <f t="shared" si="98"/>
        <v>奈良県上牧町</v>
      </c>
    </row>
    <row r="2079" spans="1:12">
      <c r="A2079" s="42">
        <v>29</v>
      </c>
      <c r="B2079" s="37" t="s">
        <v>2161</v>
      </c>
      <c r="C2079" s="37" t="s">
        <v>2169</v>
      </c>
      <c r="D2079" s="37" t="s">
        <v>2169</v>
      </c>
      <c r="E2079" s="37" t="str">
        <f t="shared" si="96"/>
        <v/>
      </c>
      <c r="F2079" s="39" t="str">
        <f t="shared" si="97"/>
        <v>奈良県生駒市</v>
      </c>
      <c r="G2079" s="3">
        <v>2034</v>
      </c>
      <c r="H2079" s="37" t="s">
        <v>2169</v>
      </c>
      <c r="I2079" s="37" t="s">
        <v>574</v>
      </c>
      <c r="J2079" s="37" t="s">
        <v>740</v>
      </c>
      <c r="K2079" s="37" t="s">
        <v>413</v>
      </c>
      <c r="L2079" t="str">
        <f t="shared" si="98"/>
        <v>奈良県生駒市</v>
      </c>
    </row>
    <row r="2080" spans="1:12">
      <c r="A2080" s="42">
        <v>29</v>
      </c>
      <c r="B2080" s="37" t="s">
        <v>2161</v>
      </c>
      <c r="C2080" s="37" t="s">
        <v>1615</v>
      </c>
      <c r="D2080" s="37" t="s">
        <v>1615</v>
      </c>
      <c r="E2080" s="37" t="str">
        <f t="shared" si="96"/>
        <v/>
      </c>
      <c r="F2080" s="39" t="str">
        <f t="shared" si="97"/>
        <v>奈良県川上村</v>
      </c>
      <c r="G2080" s="3">
        <v>2071</v>
      </c>
      <c r="H2080" s="37" t="s">
        <v>1615</v>
      </c>
      <c r="I2080" s="37" t="s">
        <v>849</v>
      </c>
      <c r="J2080" s="37" t="s">
        <v>380</v>
      </c>
      <c r="K2080" s="37" t="s">
        <v>378</v>
      </c>
      <c r="L2080" t="str">
        <f t="shared" si="98"/>
        <v>奈良県川上村</v>
      </c>
    </row>
    <row r="2081" spans="1:12">
      <c r="A2081" s="42">
        <v>29</v>
      </c>
      <c r="B2081" s="37" t="s">
        <v>2161</v>
      </c>
      <c r="C2081" s="37" t="s">
        <v>828</v>
      </c>
      <c r="D2081" s="37" t="s">
        <v>828</v>
      </c>
      <c r="E2081" s="37" t="str">
        <f t="shared" si="96"/>
        <v/>
      </c>
      <c r="F2081" s="39" t="str">
        <f t="shared" si="97"/>
        <v>奈良県川西町</v>
      </c>
      <c r="G2081" s="3">
        <v>2043</v>
      </c>
      <c r="H2081" s="37" t="s">
        <v>828</v>
      </c>
      <c r="I2081" s="37" t="s">
        <v>849</v>
      </c>
      <c r="J2081" s="37" t="s">
        <v>740</v>
      </c>
      <c r="K2081" s="37" t="s">
        <v>376</v>
      </c>
      <c r="L2081" t="str">
        <f t="shared" si="98"/>
        <v>奈良県川西町</v>
      </c>
    </row>
    <row r="2082" spans="1:12">
      <c r="A2082" s="42">
        <v>29</v>
      </c>
      <c r="B2082" s="37" t="s">
        <v>2161</v>
      </c>
      <c r="C2082" s="37" t="s">
        <v>2183</v>
      </c>
      <c r="D2082" s="37" t="s">
        <v>2183</v>
      </c>
      <c r="E2082" s="37" t="str">
        <f t="shared" si="96"/>
        <v/>
      </c>
      <c r="F2082" s="39" t="str">
        <f t="shared" si="97"/>
        <v>奈良県曽爾村</v>
      </c>
      <c r="G2082" s="3">
        <v>2050</v>
      </c>
      <c r="H2082" s="37" t="s">
        <v>2183</v>
      </c>
      <c r="I2082" s="37" t="s">
        <v>849</v>
      </c>
      <c r="J2082" s="37" t="s">
        <v>380</v>
      </c>
      <c r="K2082" s="37" t="s">
        <v>378</v>
      </c>
      <c r="L2082" t="str">
        <f t="shared" si="98"/>
        <v>奈良県曽爾村</v>
      </c>
    </row>
    <row r="2083" spans="1:12">
      <c r="A2083" s="42">
        <v>29</v>
      </c>
      <c r="B2083" s="37" t="s">
        <v>2161</v>
      </c>
      <c r="C2083" s="37" t="s">
        <v>2193</v>
      </c>
      <c r="D2083" s="37" t="s">
        <v>2193</v>
      </c>
      <c r="E2083" s="37" t="str">
        <f t="shared" si="96"/>
        <v/>
      </c>
      <c r="F2083" s="39" t="str">
        <f t="shared" si="97"/>
        <v>奈良県大淀町</v>
      </c>
      <c r="G2083" s="3">
        <v>2061</v>
      </c>
      <c r="H2083" s="37" t="s">
        <v>2193</v>
      </c>
      <c r="I2083" s="37" t="s">
        <v>849</v>
      </c>
      <c r="J2083" s="37" t="s">
        <v>380</v>
      </c>
      <c r="K2083" s="37" t="s">
        <v>376</v>
      </c>
      <c r="L2083" t="str">
        <f t="shared" si="98"/>
        <v>奈良県大淀町</v>
      </c>
    </row>
    <row r="2084" spans="1:12">
      <c r="A2084" s="42">
        <v>29</v>
      </c>
      <c r="B2084" s="37" t="s">
        <v>2161</v>
      </c>
      <c r="C2084" s="37" t="s">
        <v>2164</v>
      </c>
      <c r="D2084" s="37"/>
      <c r="E2084" s="37" t="str">
        <f t="shared" si="96"/>
        <v>大和郡山市</v>
      </c>
      <c r="F2084" s="39" t="str">
        <f t="shared" si="97"/>
        <v>奈良県大和郡山市</v>
      </c>
      <c r="G2084" s="3">
        <v>2028</v>
      </c>
      <c r="H2084" s="37" t="s">
        <v>2164</v>
      </c>
      <c r="I2084" s="37" t="s">
        <v>849</v>
      </c>
      <c r="J2084" s="37" t="s">
        <v>740</v>
      </c>
      <c r="K2084" s="37" t="s">
        <v>376</v>
      </c>
      <c r="L2084" t="str">
        <f t="shared" si="98"/>
        <v>奈良県大和郡山市</v>
      </c>
    </row>
    <row r="2085" spans="1:12">
      <c r="A2085" s="42">
        <v>29</v>
      </c>
      <c r="B2085" s="37" t="s">
        <v>2161</v>
      </c>
      <c r="C2085" s="37" t="s">
        <v>2163</v>
      </c>
      <c r="D2085" s="37"/>
      <c r="E2085" s="37" t="str">
        <f t="shared" si="96"/>
        <v>大和高田市</v>
      </c>
      <c r="F2085" s="39" t="str">
        <f t="shared" si="97"/>
        <v>奈良県大和高田市</v>
      </c>
      <c r="G2085" s="3">
        <v>2027</v>
      </c>
      <c r="H2085" s="37" t="s">
        <v>2163</v>
      </c>
      <c r="I2085" s="37" t="s">
        <v>849</v>
      </c>
      <c r="J2085" s="37" t="s">
        <v>740</v>
      </c>
      <c r="K2085" s="37" t="s">
        <v>376</v>
      </c>
      <c r="L2085" t="str">
        <f t="shared" si="98"/>
        <v>奈良県大和高田市</v>
      </c>
    </row>
    <row r="2086" spans="1:12">
      <c r="A2086" s="42">
        <v>29</v>
      </c>
      <c r="B2086" s="37" t="s">
        <v>2161</v>
      </c>
      <c r="C2086" s="37" t="s">
        <v>2197</v>
      </c>
      <c r="D2086" s="37" t="s">
        <v>2197</v>
      </c>
      <c r="E2086" s="37" t="str">
        <f t="shared" si="96"/>
        <v/>
      </c>
      <c r="F2086" s="39" t="str">
        <f t="shared" si="97"/>
        <v>奈良県天川村</v>
      </c>
      <c r="G2086" s="3">
        <v>2065</v>
      </c>
      <c r="H2086" s="37" t="s">
        <v>2197</v>
      </c>
      <c r="I2086" s="37" t="s">
        <v>849</v>
      </c>
      <c r="J2086" s="37" t="s">
        <v>375</v>
      </c>
      <c r="K2086" s="37" t="s">
        <v>376</v>
      </c>
      <c r="L2086" t="str">
        <f t="shared" si="98"/>
        <v>奈良県天川村</v>
      </c>
    </row>
    <row r="2087" spans="1:12">
      <c r="A2087" s="42">
        <v>29</v>
      </c>
      <c r="B2087" s="37" t="s">
        <v>2161</v>
      </c>
      <c r="C2087" s="37" t="s">
        <v>2165</v>
      </c>
      <c r="D2087" s="37" t="s">
        <v>2165</v>
      </c>
      <c r="E2087" s="37" t="str">
        <f t="shared" si="96"/>
        <v/>
      </c>
      <c r="F2087" s="39" t="str">
        <f t="shared" si="97"/>
        <v>奈良県天理市</v>
      </c>
      <c r="G2087" s="3">
        <v>2029</v>
      </c>
      <c r="H2087" s="37" t="s">
        <v>2165</v>
      </c>
      <c r="I2087" s="37" t="s">
        <v>849</v>
      </c>
      <c r="J2087" s="37" t="s">
        <v>380</v>
      </c>
      <c r="K2087" s="37" t="s">
        <v>378</v>
      </c>
      <c r="L2087" t="str">
        <f t="shared" si="98"/>
        <v>奈良県天理市</v>
      </c>
    </row>
    <row r="2088" spans="1:12">
      <c r="A2088" s="42">
        <v>29</v>
      </c>
      <c r="B2088" s="37" t="s">
        <v>2161</v>
      </c>
      <c r="C2088" s="37" t="s">
        <v>2179</v>
      </c>
      <c r="D2088" s="37"/>
      <c r="E2088" s="37" t="str">
        <f t="shared" si="96"/>
        <v>田原本町</v>
      </c>
      <c r="F2088" s="39" t="str">
        <f t="shared" si="97"/>
        <v>奈良県田原本町</v>
      </c>
      <c r="G2088" s="3">
        <v>2045</v>
      </c>
      <c r="H2088" s="37" t="s">
        <v>2179</v>
      </c>
      <c r="I2088" s="37" t="s">
        <v>849</v>
      </c>
      <c r="J2088" s="37" t="s">
        <v>740</v>
      </c>
      <c r="K2088" s="37" t="s">
        <v>378</v>
      </c>
      <c r="L2088" t="str">
        <f t="shared" si="98"/>
        <v>奈良県田原本町</v>
      </c>
    </row>
    <row r="2089" spans="1:12">
      <c r="A2089" s="42">
        <v>29</v>
      </c>
      <c r="B2089" s="37" t="s">
        <v>2161</v>
      </c>
      <c r="C2089" s="37" t="s">
        <v>2203</v>
      </c>
      <c r="D2089" s="37"/>
      <c r="E2089" s="37" t="str">
        <f t="shared" si="96"/>
        <v>東吉野村</v>
      </c>
      <c r="F2089" s="39" t="str">
        <f t="shared" si="97"/>
        <v>奈良県東吉野村</v>
      </c>
      <c r="G2089" s="3">
        <v>2072</v>
      </c>
      <c r="H2089" s="37" t="s">
        <v>2203</v>
      </c>
      <c r="I2089" s="37" t="s">
        <v>849</v>
      </c>
      <c r="J2089" s="37" t="s">
        <v>380</v>
      </c>
      <c r="K2089" s="37" t="s">
        <v>378</v>
      </c>
      <c r="L2089" t="str">
        <f t="shared" si="98"/>
        <v>奈良県東吉野村</v>
      </c>
    </row>
    <row r="2090" spans="1:12">
      <c r="A2090" s="42">
        <v>29</v>
      </c>
      <c r="B2090" s="37" t="s">
        <v>2161</v>
      </c>
      <c r="C2090" s="37" t="s">
        <v>4617</v>
      </c>
      <c r="D2090" s="37" t="s">
        <v>5061</v>
      </c>
      <c r="E2090" s="37" t="str">
        <f t="shared" si="96"/>
        <v/>
      </c>
      <c r="F2090" s="39" t="str">
        <f t="shared" si="97"/>
        <v>奈良県奈良市</v>
      </c>
      <c r="G2090" s="3">
        <v>2036</v>
      </c>
      <c r="H2090" s="37" t="s">
        <v>2171</v>
      </c>
      <c r="I2090" s="37" t="s">
        <v>849</v>
      </c>
      <c r="J2090" s="37" t="s">
        <v>380</v>
      </c>
      <c r="K2090" s="37" t="s">
        <v>376</v>
      </c>
      <c r="L2090" t="str">
        <f t="shared" si="98"/>
        <v>奈良県奈良市</v>
      </c>
    </row>
    <row r="2091" spans="1:12">
      <c r="A2091" s="42">
        <v>29</v>
      </c>
      <c r="B2091" s="37" t="s">
        <v>2161</v>
      </c>
      <c r="C2091" s="37" t="s">
        <v>4617</v>
      </c>
      <c r="D2091" s="37" t="s">
        <v>5062</v>
      </c>
      <c r="E2091" s="37" t="str">
        <f t="shared" si="96"/>
        <v/>
      </c>
      <c r="F2091" s="39" t="str">
        <f t="shared" si="97"/>
        <v>奈良県奈良市</v>
      </c>
      <c r="G2091" s="3">
        <v>2037</v>
      </c>
      <c r="H2091" s="37" t="s">
        <v>2172</v>
      </c>
      <c r="I2091" s="37" t="s">
        <v>574</v>
      </c>
      <c r="J2091" s="37" t="s">
        <v>380</v>
      </c>
      <c r="K2091" s="37" t="s">
        <v>413</v>
      </c>
      <c r="L2091" t="str">
        <f t="shared" si="98"/>
        <v>奈良県奈良市</v>
      </c>
    </row>
    <row r="2092" spans="1:12">
      <c r="A2092" s="42">
        <v>29</v>
      </c>
      <c r="B2092" s="37" t="s">
        <v>2161</v>
      </c>
      <c r="C2092" s="37" t="s">
        <v>4617</v>
      </c>
      <c r="D2092" s="37"/>
      <c r="E2092" s="37" t="str">
        <f t="shared" si="96"/>
        <v>奈良市</v>
      </c>
      <c r="F2092" s="39" t="str">
        <f t="shared" si="97"/>
        <v>奈良県奈良市</v>
      </c>
      <c r="G2092" s="3">
        <v>2026</v>
      </c>
      <c r="H2092" s="37" t="s">
        <v>2162</v>
      </c>
      <c r="I2092" s="37" t="s">
        <v>849</v>
      </c>
      <c r="J2092" s="37" t="s">
        <v>740</v>
      </c>
      <c r="K2092" s="37" t="s">
        <v>376</v>
      </c>
      <c r="L2092" t="str">
        <f t="shared" si="98"/>
        <v>奈良県奈良市</v>
      </c>
    </row>
    <row r="2093" spans="1:12">
      <c r="A2093" s="42">
        <v>29</v>
      </c>
      <c r="B2093" s="37" t="s">
        <v>2161</v>
      </c>
      <c r="C2093" s="37" t="s">
        <v>2176</v>
      </c>
      <c r="D2093" s="37" t="s">
        <v>2176</v>
      </c>
      <c r="E2093" s="37" t="str">
        <f t="shared" si="96"/>
        <v/>
      </c>
      <c r="F2093" s="39" t="str">
        <f t="shared" si="97"/>
        <v>奈良県斑鳩町</v>
      </c>
      <c r="G2093" s="3">
        <v>2041</v>
      </c>
      <c r="H2093" s="37" t="s">
        <v>2176</v>
      </c>
      <c r="I2093" s="37" t="s">
        <v>849</v>
      </c>
      <c r="J2093" s="37" t="s">
        <v>740</v>
      </c>
      <c r="K2093" s="37" t="s">
        <v>376</v>
      </c>
      <c r="L2093" t="str">
        <f t="shared" si="98"/>
        <v>奈良県斑鳩町</v>
      </c>
    </row>
    <row r="2094" spans="1:12">
      <c r="A2094" s="42">
        <v>29</v>
      </c>
      <c r="B2094" s="37" t="s">
        <v>2161</v>
      </c>
      <c r="C2094" s="37" t="s">
        <v>2174</v>
      </c>
      <c r="D2094" s="37" t="s">
        <v>2174</v>
      </c>
      <c r="E2094" s="37" t="str">
        <f t="shared" si="96"/>
        <v/>
      </c>
      <c r="F2094" s="39" t="str">
        <f t="shared" si="97"/>
        <v>奈良県平群町</v>
      </c>
      <c r="G2094" s="3">
        <v>2039</v>
      </c>
      <c r="H2094" s="37" t="s">
        <v>2174</v>
      </c>
      <c r="I2094" s="37" t="s">
        <v>574</v>
      </c>
      <c r="J2094" s="37" t="s">
        <v>740</v>
      </c>
      <c r="K2094" s="37" t="s">
        <v>413</v>
      </c>
      <c r="L2094" t="str">
        <f t="shared" si="98"/>
        <v>奈良県平群町</v>
      </c>
    </row>
    <row r="2095" spans="1:12">
      <c r="A2095" s="42">
        <v>29</v>
      </c>
      <c r="B2095" s="37" t="s">
        <v>2161</v>
      </c>
      <c r="C2095" s="37" t="s">
        <v>2186</v>
      </c>
      <c r="D2095" s="37"/>
      <c r="E2095" s="37" t="str">
        <f t="shared" si="96"/>
        <v>明日香村</v>
      </c>
      <c r="F2095" s="39" t="str">
        <f t="shared" si="97"/>
        <v>奈良県明日香村</v>
      </c>
      <c r="G2095" s="3">
        <v>2053</v>
      </c>
      <c r="H2095" s="37" t="s">
        <v>2186</v>
      </c>
      <c r="I2095" s="37" t="s">
        <v>849</v>
      </c>
      <c r="J2095" s="37" t="s">
        <v>380</v>
      </c>
      <c r="K2095" s="37" t="s">
        <v>378</v>
      </c>
      <c r="L2095" t="str">
        <f t="shared" si="98"/>
        <v>奈良県明日香村</v>
      </c>
    </row>
    <row r="2096" spans="1:12">
      <c r="A2096" s="42">
        <v>29</v>
      </c>
      <c r="B2096" s="37" t="s">
        <v>2161</v>
      </c>
      <c r="C2096" s="37" t="s">
        <v>2198</v>
      </c>
      <c r="D2096" s="37"/>
      <c r="E2096" s="37" t="str">
        <f t="shared" si="96"/>
        <v>野迫川村</v>
      </c>
      <c r="F2096" s="39" t="str">
        <f t="shared" si="97"/>
        <v>奈良県野迫川村</v>
      </c>
      <c r="G2096" s="3">
        <v>2066</v>
      </c>
      <c r="H2096" s="37" t="s">
        <v>2198</v>
      </c>
      <c r="I2096" s="37" t="s">
        <v>574</v>
      </c>
      <c r="J2096" s="37" t="s">
        <v>375</v>
      </c>
      <c r="K2096" s="37" t="s">
        <v>413</v>
      </c>
      <c r="L2096" t="str">
        <f t="shared" si="98"/>
        <v>奈良県野迫川村</v>
      </c>
    </row>
    <row r="2097" spans="1:12">
      <c r="A2097" s="42">
        <v>30</v>
      </c>
      <c r="B2097" s="37" t="s">
        <v>2204</v>
      </c>
      <c r="C2097" s="37" t="s">
        <v>3196</v>
      </c>
      <c r="D2097" s="37"/>
      <c r="E2097" s="37" t="str">
        <f t="shared" si="96"/>
        <v>かつらぎ町</v>
      </c>
      <c r="F2097" s="39" t="str">
        <f t="shared" si="97"/>
        <v>和歌山県かつらぎ町</v>
      </c>
      <c r="G2097" s="3">
        <v>2089</v>
      </c>
      <c r="H2097" s="37" t="s">
        <v>5445</v>
      </c>
      <c r="I2097" s="37" t="s">
        <v>849</v>
      </c>
      <c r="J2097" s="37" t="s">
        <v>380</v>
      </c>
      <c r="K2097" s="37" t="s">
        <v>413</v>
      </c>
      <c r="L2097" t="str">
        <f t="shared" si="98"/>
        <v>和歌山県かつらぎ町</v>
      </c>
    </row>
    <row r="2098" spans="1:12">
      <c r="A2098" s="42">
        <v>30</v>
      </c>
      <c r="B2098" s="37" t="s">
        <v>2204</v>
      </c>
      <c r="C2098" s="37" t="s">
        <v>3196</v>
      </c>
      <c r="D2098" s="37" t="s">
        <v>3197</v>
      </c>
      <c r="E2098" s="37" t="str">
        <f t="shared" si="96"/>
        <v/>
      </c>
      <c r="F2098" s="39" t="str">
        <f t="shared" si="97"/>
        <v>和歌山県かつらぎ町</v>
      </c>
      <c r="G2098" s="3">
        <v>2093</v>
      </c>
      <c r="H2098" s="37" t="s">
        <v>2220</v>
      </c>
      <c r="I2098" s="37" t="s">
        <v>574</v>
      </c>
      <c r="J2098" s="37" t="s">
        <v>380</v>
      </c>
      <c r="K2098" s="37" t="s">
        <v>413</v>
      </c>
      <c r="L2098" t="str">
        <f t="shared" si="98"/>
        <v>和歌山県かつらぎ町</v>
      </c>
    </row>
    <row r="2099" spans="1:12">
      <c r="A2099" s="42">
        <v>30</v>
      </c>
      <c r="B2099" s="37" t="s">
        <v>2204</v>
      </c>
      <c r="C2099" s="37" t="s">
        <v>2235</v>
      </c>
      <c r="D2099" s="37"/>
      <c r="E2099" s="37" t="str">
        <f t="shared" si="96"/>
        <v>すさみ町</v>
      </c>
      <c r="F2099" s="39" t="str">
        <f t="shared" si="97"/>
        <v>和歌山県すさみ町</v>
      </c>
      <c r="G2099" s="3">
        <v>2114</v>
      </c>
      <c r="H2099" s="37" t="s">
        <v>2235</v>
      </c>
      <c r="I2099" s="37" t="s">
        <v>970</v>
      </c>
      <c r="J2099" s="37" t="s">
        <v>740</v>
      </c>
      <c r="K2099" s="37" t="s">
        <v>946</v>
      </c>
      <c r="L2099" t="str">
        <f t="shared" si="98"/>
        <v>和歌山県すさみ町</v>
      </c>
    </row>
    <row r="2100" spans="1:12">
      <c r="A2100" s="42">
        <v>30</v>
      </c>
      <c r="B2100" s="37" t="s">
        <v>2204</v>
      </c>
      <c r="C2100" s="37" t="s">
        <v>3264</v>
      </c>
      <c r="D2100" s="37" t="s">
        <v>3265</v>
      </c>
      <c r="E2100" s="37" t="str">
        <f t="shared" si="96"/>
        <v/>
      </c>
      <c r="F2100" s="39" t="str">
        <f t="shared" si="97"/>
        <v>和歌山県みなべ町</v>
      </c>
      <c r="G2100" s="3">
        <v>2106</v>
      </c>
      <c r="H2100" s="37" t="s">
        <v>5516</v>
      </c>
      <c r="I2100" s="37" t="s">
        <v>945</v>
      </c>
      <c r="J2100" s="37" t="s">
        <v>740</v>
      </c>
      <c r="K2100" s="37" t="s">
        <v>384</v>
      </c>
      <c r="L2100" t="str">
        <f t="shared" si="98"/>
        <v>和歌山県みなべ町</v>
      </c>
    </row>
    <row r="2101" spans="1:12">
      <c r="A2101" s="42">
        <v>30</v>
      </c>
      <c r="B2101" s="37" t="s">
        <v>2204</v>
      </c>
      <c r="C2101" s="37" t="s">
        <v>3264</v>
      </c>
      <c r="D2101" s="37" t="s">
        <v>3266</v>
      </c>
      <c r="E2101" s="37" t="str">
        <f t="shared" si="96"/>
        <v/>
      </c>
      <c r="F2101" s="39" t="str">
        <f t="shared" si="97"/>
        <v>和歌山県みなべ町</v>
      </c>
      <c r="G2101" s="3">
        <v>2107</v>
      </c>
      <c r="H2101" s="37" t="s">
        <v>2230</v>
      </c>
      <c r="I2101" s="37" t="s">
        <v>945</v>
      </c>
      <c r="J2101" s="37" t="s">
        <v>740</v>
      </c>
      <c r="K2101" s="37" t="s">
        <v>413</v>
      </c>
      <c r="L2101" t="str">
        <f t="shared" si="98"/>
        <v>和歌山県みなべ町</v>
      </c>
    </row>
    <row r="2102" spans="1:12">
      <c r="A2102" s="42">
        <v>30</v>
      </c>
      <c r="B2102" s="37" t="s">
        <v>2204</v>
      </c>
      <c r="C2102" s="37" t="s">
        <v>2231</v>
      </c>
      <c r="D2102" s="37" t="s">
        <v>2231</v>
      </c>
      <c r="E2102" s="37" t="str">
        <f t="shared" si="96"/>
        <v/>
      </c>
      <c r="F2102" s="39" t="str">
        <f t="shared" si="97"/>
        <v>和歌山県印南町</v>
      </c>
      <c r="G2102" s="3">
        <v>2108</v>
      </c>
      <c r="H2102" s="37" t="s">
        <v>2231</v>
      </c>
      <c r="I2102" s="37" t="s">
        <v>945</v>
      </c>
      <c r="J2102" s="37" t="s">
        <v>740</v>
      </c>
      <c r="K2102" s="37" t="s">
        <v>378</v>
      </c>
      <c r="L2102" t="str">
        <f t="shared" si="98"/>
        <v>和歌山県印南町</v>
      </c>
    </row>
    <row r="2103" spans="1:12">
      <c r="A2103" s="42">
        <v>30</v>
      </c>
      <c r="B2103" s="37" t="s">
        <v>2204</v>
      </c>
      <c r="C2103" s="37" t="s">
        <v>3612</v>
      </c>
      <c r="D2103" s="37" t="s">
        <v>3613</v>
      </c>
      <c r="E2103" s="37" t="str">
        <f t="shared" si="96"/>
        <v/>
      </c>
      <c r="F2103" s="39" t="str">
        <f t="shared" si="97"/>
        <v>和歌山県海南市</v>
      </c>
      <c r="G2103" s="3">
        <v>2080</v>
      </c>
      <c r="H2103" s="37" t="s">
        <v>5750</v>
      </c>
      <c r="I2103" s="37" t="s">
        <v>945</v>
      </c>
      <c r="J2103" s="37" t="s">
        <v>740</v>
      </c>
      <c r="K2103" s="37" t="s">
        <v>376</v>
      </c>
      <c r="L2103" t="str">
        <f t="shared" si="98"/>
        <v>和歌山県海南市</v>
      </c>
    </row>
    <row r="2104" spans="1:12">
      <c r="A2104" s="42">
        <v>30</v>
      </c>
      <c r="B2104" s="37" t="s">
        <v>2204</v>
      </c>
      <c r="C2104" s="37" t="s">
        <v>3612</v>
      </c>
      <c r="D2104" s="37"/>
      <c r="E2104" s="37" t="str">
        <f t="shared" si="96"/>
        <v>海南市</v>
      </c>
      <c r="F2104" s="39" t="str">
        <f t="shared" si="97"/>
        <v>和歌山県海南市</v>
      </c>
      <c r="G2104" s="3">
        <v>2074</v>
      </c>
      <c r="H2104" s="37" t="s">
        <v>2206</v>
      </c>
      <c r="I2104" s="37" t="s">
        <v>945</v>
      </c>
      <c r="J2104" s="37" t="s">
        <v>740</v>
      </c>
      <c r="K2104" s="37" t="s">
        <v>378</v>
      </c>
      <c r="L2104" t="str">
        <f t="shared" si="98"/>
        <v>和歌山県海南市</v>
      </c>
    </row>
    <row r="2105" spans="1:12">
      <c r="A2105" s="42">
        <v>30</v>
      </c>
      <c r="B2105" s="37" t="s">
        <v>2204</v>
      </c>
      <c r="C2105" s="37" t="s">
        <v>3667</v>
      </c>
      <c r="D2105" s="37" t="s">
        <v>3668</v>
      </c>
      <c r="E2105" s="37" t="str">
        <f t="shared" si="96"/>
        <v/>
      </c>
      <c r="F2105" s="39" t="str">
        <f t="shared" si="97"/>
        <v>和歌山県岩出市</v>
      </c>
      <c r="G2105" s="3">
        <v>2088</v>
      </c>
      <c r="H2105" s="37" t="s">
        <v>2216</v>
      </c>
      <c r="I2105" s="37" t="s">
        <v>945</v>
      </c>
      <c r="J2105" s="37" t="s">
        <v>740</v>
      </c>
      <c r="K2105" s="37" t="s">
        <v>378</v>
      </c>
      <c r="L2105" t="str">
        <f t="shared" si="98"/>
        <v>和歌山県岩出市</v>
      </c>
    </row>
    <row r="2106" spans="1:12">
      <c r="A2106" s="42">
        <v>30</v>
      </c>
      <c r="B2106" s="37" t="s">
        <v>2204</v>
      </c>
      <c r="C2106" s="37" t="s">
        <v>3686</v>
      </c>
      <c r="D2106" s="37" t="s">
        <v>3687</v>
      </c>
      <c r="E2106" s="37" t="str">
        <f t="shared" si="96"/>
        <v/>
      </c>
      <c r="F2106" s="39" t="str">
        <f t="shared" si="97"/>
        <v>和歌山県紀の川市</v>
      </c>
      <c r="G2106" s="3">
        <v>2087</v>
      </c>
      <c r="H2106" s="37" t="s">
        <v>5751</v>
      </c>
      <c r="I2106" s="37" t="s">
        <v>945</v>
      </c>
      <c r="J2106" s="37" t="s">
        <v>740</v>
      </c>
      <c r="K2106" s="37" t="s">
        <v>378</v>
      </c>
      <c r="L2106" t="str">
        <f t="shared" si="98"/>
        <v>和歌山県紀の川市</v>
      </c>
    </row>
    <row r="2107" spans="1:12">
      <c r="A2107" s="42">
        <v>30</v>
      </c>
      <c r="B2107" s="37" t="s">
        <v>2204</v>
      </c>
      <c r="C2107" s="37" t="s">
        <v>3686</v>
      </c>
      <c r="D2107" s="37" t="s">
        <v>3688</v>
      </c>
      <c r="E2107" s="37" t="str">
        <f t="shared" si="96"/>
        <v/>
      </c>
      <c r="F2107" s="39" t="str">
        <f t="shared" si="97"/>
        <v>和歌山県紀の川市</v>
      </c>
      <c r="G2107" s="3">
        <v>2083</v>
      </c>
      <c r="H2107" s="37" t="s">
        <v>2212</v>
      </c>
      <c r="I2107" s="37" t="s">
        <v>945</v>
      </c>
      <c r="J2107" s="37" t="s">
        <v>740</v>
      </c>
      <c r="K2107" s="37" t="s">
        <v>384</v>
      </c>
      <c r="L2107" t="str">
        <f t="shared" si="98"/>
        <v>和歌山県紀の川市</v>
      </c>
    </row>
    <row r="2108" spans="1:12">
      <c r="A2108" s="42">
        <v>30</v>
      </c>
      <c r="B2108" s="37" t="s">
        <v>2204</v>
      </c>
      <c r="C2108" s="37" t="s">
        <v>3686</v>
      </c>
      <c r="D2108" s="37" t="s">
        <v>3689</v>
      </c>
      <c r="E2108" s="37" t="str">
        <f t="shared" si="96"/>
        <v/>
      </c>
      <c r="F2108" s="39" t="str">
        <f t="shared" si="97"/>
        <v>和歌山県紀の川市</v>
      </c>
      <c r="G2108" s="3">
        <v>2086</v>
      </c>
      <c r="H2108" s="37" t="s">
        <v>2215</v>
      </c>
      <c r="I2108" s="37" t="s">
        <v>945</v>
      </c>
      <c r="J2108" s="37" t="s">
        <v>380</v>
      </c>
      <c r="K2108" s="37" t="s">
        <v>384</v>
      </c>
      <c r="L2108" t="str">
        <f t="shared" si="98"/>
        <v>和歌山県紀の川市</v>
      </c>
    </row>
    <row r="2109" spans="1:12">
      <c r="A2109" s="42">
        <v>30</v>
      </c>
      <c r="B2109" s="37" t="s">
        <v>2204</v>
      </c>
      <c r="C2109" s="37" t="s">
        <v>3686</v>
      </c>
      <c r="D2109" s="37" t="s">
        <v>3690</v>
      </c>
      <c r="E2109" s="37" t="str">
        <f t="shared" si="96"/>
        <v/>
      </c>
      <c r="F2109" s="39" t="str">
        <f t="shared" si="97"/>
        <v>和歌山県紀の川市</v>
      </c>
      <c r="G2109" s="3">
        <v>2085</v>
      </c>
      <c r="H2109" s="37" t="s">
        <v>2214</v>
      </c>
      <c r="I2109" s="37" t="s">
        <v>945</v>
      </c>
      <c r="J2109" s="37" t="s">
        <v>380</v>
      </c>
      <c r="K2109" s="37" t="s">
        <v>384</v>
      </c>
      <c r="L2109" t="str">
        <f t="shared" si="98"/>
        <v>和歌山県紀の川市</v>
      </c>
    </row>
    <row r="2110" spans="1:12">
      <c r="A2110" s="42">
        <v>30</v>
      </c>
      <c r="B2110" s="37" t="s">
        <v>2204</v>
      </c>
      <c r="C2110" s="37" t="s">
        <v>3686</v>
      </c>
      <c r="D2110" s="37" t="s">
        <v>3691</v>
      </c>
      <c r="E2110" s="37" t="str">
        <f t="shared" si="96"/>
        <v/>
      </c>
      <c r="F2110" s="39" t="str">
        <f t="shared" si="97"/>
        <v>和歌山県紀の川市</v>
      </c>
      <c r="G2110" s="3">
        <v>2084</v>
      </c>
      <c r="H2110" s="37" t="s">
        <v>2213</v>
      </c>
      <c r="I2110" s="37" t="s">
        <v>945</v>
      </c>
      <c r="J2110" s="37" t="s">
        <v>380</v>
      </c>
      <c r="K2110" s="37" t="s">
        <v>384</v>
      </c>
      <c r="L2110" t="str">
        <f t="shared" si="98"/>
        <v>和歌山県紀の川市</v>
      </c>
    </row>
    <row r="2111" spans="1:12">
      <c r="A2111" s="42">
        <v>30</v>
      </c>
      <c r="B2111" s="37" t="s">
        <v>2204</v>
      </c>
      <c r="C2111" s="37" t="s">
        <v>3692</v>
      </c>
      <c r="D2111" s="37" t="s">
        <v>3693</v>
      </c>
      <c r="E2111" s="37" t="str">
        <f t="shared" si="96"/>
        <v/>
      </c>
      <c r="F2111" s="39" t="str">
        <f t="shared" si="97"/>
        <v>和歌山県紀美野町</v>
      </c>
      <c r="G2111" s="3">
        <v>2082</v>
      </c>
      <c r="H2111" s="37" t="s">
        <v>5752</v>
      </c>
      <c r="I2111" s="37" t="s">
        <v>945</v>
      </c>
      <c r="J2111" s="37" t="s">
        <v>380</v>
      </c>
      <c r="K2111" s="37" t="s">
        <v>946</v>
      </c>
      <c r="L2111" t="str">
        <f t="shared" si="98"/>
        <v>和歌山県紀美野町</v>
      </c>
    </row>
    <row r="2112" spans="1:12">
      <c r="A2112" s="42">
        <v>30</v>
      </c>
      <c r="B2112" s="37" t="s">
        <v>2204</v>
      </c>
      <c r="C2112" s="37" t="s">
        <v>3692</v>
      </c>
      <c r="D2112" s="37" t="s">
        <v>3694</v>
      </c>
      <c r="E2112" s="37" t="str">
        <f t="shared" si="96"/>
        <v/>
      </c>
      <c r="F2112" s="39" t="str">
        <f t="shared" si="97"/>
        <v>和歌山県紀美野町</v>
      </c>
      <c r="G2112" s="3">
        <v>2081</v>
      </c>
      <c r="H2112" s="37" t="s">
        <v>2211</v>
      </c>
      <c r="I2112" s="37" t="s">
        <v>945</v>
      </c>
      <c r="J2112" s="37" t="s">
        <v>380</v>
      </c>
      <c r="K2112" s="37" t="s">
        <v>378</v>
      </c>
      <c r="L2112" t="str">
        <f t="shared" si="98"/>
        <v>和歌山県紀美野町</v>
      </c>
    </row>
    <row r="2113" spans="1:12">
      <c r="A2113" s="42">
        <v>30</v>
      </c>
      <c r="B2113" s="37" t="s">
        <v>2204</v>
      </c>
      <c r="C2113" s="37" t="s">
        <v>3775</v>
      </c>
      <c r="D2113" s="37"/>
      <c r="E2113" s="37" t="str">
        <f t="shared" si="96"/>
        <v>橋本市</v>
      </c>
      <c r="F2113" s="39" t="str">
        <f t="shared" si="97"/>
        <v>和歌山県橋本市</v>
      </c>
      <c r="G2113" s="3">
        <v>2075</v>
      </c>
      <c r="H2113" s="37" t="s">
        <v>5753</v>
      </c>
      <c r="I2113" s="37" t="s">
        <v>849</v>
      </c>
      <c r="J2113" s="37" t="s">
        <v>380</v>
      </c>
      <c r="K2113" s="37" t="s">
        <v>376</v>
      </c>
      <c r="L2113" t="str">
        <f t="shared" si="98"/>
        <v>和歌山県橋本市</v>
      </c>
    </row>
    <row r="2114" spans="1:12">
      <c r="A2114" s="42">
        <v>30</v>
      </c>
      <c r="B2114" s="37" t="s">
        <v>2204</v>
      </c>
      <c r="C2114" s="37" t="s">
        <v>3775</v>
      </c>
      <c r="D2114" s="37" t="s">
        <v>3776</v>
      </c>
      <c r="E2114" s="37" t="str">
        <f t="shared" si="96"/>
        <v/>
      </c>
      <c r="F2114" s="39" t="str">
        <f t="shared" si="97"/>
        <v>和歌山県橋本市</v>
      </c>
      <c r="G2114" s="3">
        <v>2090</v>
      </c>
      <c r="H2114" s="37" t="s">
        <v>2217</v>
      </c>
      <c r="I2114" s="37" t="s">
        <v>849</v>
      </c>
      <c r="J2114" s="37" t="s">
        <v>380</v>
      </c>
      <c r="K2114" s="37" t="s">
        <v>413</v>
      </c>
      <c r="L2114" t="str">
        <f t="shared" si="98"/>
        <v>和歌山県橋本市</v>
      </c>
    </row>
    <row r="2115" spans="1:12">
      <c r="A2115" s="42">
        <v>30</v>
      </c>
      <c r="B2115" s="37" t="s">
        <v>2204</v>
      </c>
      <c r="C2115" s="37" t="s">
        <v>2218</v>
      </c>
      <c r="D2115" s="37"/>
      <c r="E2115" s="37" t="str">
        <f t="shared" ref="E2115:E2178" si="99">IF(D2115="",C2115,"")</f>
        <v>九度山町</v>
      </c>
      <c r="F2115" s="39" t="str">
        <f t="shared" ref="F2115:F2178" si="100">B2115&amp;C2115</f>
        <v>和歌山県九度山町</v>
      </c>
      <c r="G2115" s="3">
        <v>2091</v>
      </c>
      <c r="H2115" s="37" t="s">
        <v>2218</v>
      </c>
      <c r="I2115" s="37" t="s">
        <v>849</v>
      </c>
      <c r="J2115" s="37" t="s">
        <v>380</v>
      </c>
      <c r="K2115" s="37" t="s">
        <v>376</v>
      </c>
      <c r="L2115" t="str">
        <f t="shared" ref="L2115:L2178" si="101">F2115</f>
        <v>和歌山県九度山町</v>
      </c>
    </row>
    <row r="2116" spans="1:12">
      <c r="A2116" s="42">
        <v>30</v>
      </c>
      <c r="B2116" s="37" t="s">
        <v>2204</v>
      </c>
      <c r="C2116" s="37" t="s">
        <v>3796</v>
      </c>
      <c r="D2116" s="37"/>
      <c r="E2116" s="37" t="str">
        <f t="shared" si="99"/>
        <v>串本町</v>
      </c>
      <c r="F2116" s="39" t="str">
        <f t="shared" si="100"/>
        <v>和歌山県串本町</v>
      </c>
      <c r="G2116" s="3">
        <v>2115</v>
      </c>
      <c r="H2116" s="37" t="s">
        <v>5754</v>
      </c>
      <c r="I2116" s="37" t="s">
        <v>970</v>
      </c>
      <c r="J2116" s="37" t="s">
        <v>1547</v>
      </c>
      <c r="K2116" s="37" t="s">
        <v>413</v>
      </c>
      <c r="L2116" t="str">
        <f t="shared" si="101"/>
        <v>和歌山県串本町</v>
      </c>
    </row>
    <row r="2117" spans="1:12">
      <c r="A2117" s="42">
        <v>30</v>
      </c>
      <c r="B2117" s="37" t="s">
        <v>2204</v>
      </c>
      <c r="C2117" s="37" t="s">
        <v>3797</v>
      </c>
      <c r="D2117" s="37" t="s">
        <v>3798</v>
      </c>
      <c r="E2117" s="37" t="str">
        <f t="shared" si="99"/>
        <v/>
      </c>
      <c r="F2117" s="39" t="str">
        <f t="shared" si="100"/>
        <v>和歌山県串本町</v>
      </c>
      <c r="G2117" s="3">
        <v>2118</v>
      </c>
      <c r="H2117" s="37" t="s">
        <v>2238</v>
      </c>
      <c r="I2117" s="37" t="s">
        <v>970</v>
      </c>
      <c r="J2117" s="37" t="s">
        <v>740</v>
      </c>
      <c r="K2117" s="37" t="s">
        <v>946</v>
      </c>
      <c r="L2117" t="str">
        <f t="shared" si="101"/>
        <v>和歌山県串本町</v>
      </c>
    </row>
    <row r="2118" spans="1:12">
      <c r="A2118" s="42">
        <v>30</v>
      </c>
      <c r="B2118" s="37" t="s">
        <v>2204</v>
      </c>
      <c r="C2118" s="37" t="s">
        <v>2239</v>
      </c>
      <c r="D2118" s="37"/>
      <c r="E2118" s="37" t="str">
        <f t="shared" si="99"/>
        <v>古座川町</v>
      </c>
      <c r="F2118" s="39" t="str">
        <f t="shared" si="100"/>
        <v>和歌山県古座川町</v>
      </c>
      <c r="G2118" s="3">
        <v>2119</v>
      </c>
      <c r="H2118" s="37" t="s">
        <v>2239</v>
      </c>
      <c r="I2118" s="37" t="s">
        <v>970</v>
      </c>
      <c r="J2118" s="37" t="s">
        <v>740</v>
      </c>
      <c r="K2118" s="37" t="s">
        <v>946</v>
      </c>
      <c r="L2118" t="str">
        <f t="shared" si="101"/>
        <v>和歌山県古座川町</v>
      </c>
    </row>
    <row r="2119" spans="1:12">
      <c r="A2119" s="42">
        <v>30</v>
      </c>
      <c r="B2119" s="37" t="s">
        <v>2204</v>
      </c>
      <c r="C2119" s="37" t="s">
        <v>2208</v>
      </c>
      <c r="D2119" s="37" t="s">
        <v>2208</v>
      </c>
      <c r="E2119" s="37" t="str">
        <f t="shared" si="99"/>
        <v/>
      </c>
      <c r="F2119" s="39" t="str">
        <f t="shared" si="100"/>
        <v>和歌山県御坊市</v>
      </c>
      <c r="G2119" s="3">
        <v>2077</v>
      </c>
      <c r="H2119" s="37" t="s">
        <v>2208</v>
      </c>
      <c r="I2119" s="37" t="s">
        <v>970</v>
      </c>
      <c r="J2119" s="37" t="s">
        <v>740</v>
      </c>
      <c r="K2119" s="37" t="s">
        <v>384</v>
      </c>
      <c r="L2119" t="str">
        <f t="shared" si="101"/>
        <v>和歌山県御坊市</v>
      </c>
    </row>
    <row r="2120" spans="1:12">
      <c r="A2120" s="42">
        <v>30</v>
      </c>
      <c r="B2120" s="37" t="s">
        <v>2204</v>
      </c>
      <c r="C2120" s="37" t="s">
        <v>2222</v>
      </c>
      <c r="D2120" s="37" t="s">
        <v>2222</v>
      </c>
      <c r="E2120" s="37" t="str">
        <f t="shared" si="99"/>
        <v/>
      </c>
      <c r="F2120" s="39" t="str">
        <f t="shared" si="100"/>
        <v>和歌山県広川町</v>
      </c>
      <c r="G2120" s="3">
        <v>2095</v>
      </c>
      <c r="H2120" s="37" t="s">
        <v>2222</v>
      </c>
      <c r="I2120" s="37" t="s">
        <v>970</v>
      </c>
      <c r="J2120" s="37" t="s">
        <v>380</v>
      </c>
      <c r="K2120" s="37" t="s">
        <v>946</v>
      </c>
      <c r="L2120" t="str">
        <f t="shared" si="101"/>
        <v>和歌山県広川町</v>
      </c>
    </row>
    <row r="2121" spans="1:12">
      <c r="A2121" s="42">
        <v>30</v>
      </c>
      <c r="B2121" s="37" t="s">
        <v>2204</v>
      </c>
      <c r="C2121" s="37" t="s">
        <v>2219</v>
      </c>
      <c r="D2121" s="37" t="s">
        <v>2219</v>
      </c>
      <c r="E2121" s="37" t="str">
        <f t="shared" si="99"/>
        <v/>
      </c>
      <c r="F2121" s="39" t="str">
        <f t="shared" si="100"/>
        <v>和歌山県高野町</v>
      </c>
      <c r="G2121" s="3">
        <v>2092</v>
      </c>
      <c r="H2121" s="37" t="s">
        <v>2219</v>
      </c>
      <c r="I2121" s="37" t="s">
        <v>574</v>
      </c>
      <c r="J2121" s="37" t="s">
        <v>380</v>
      </c>
      <c r="K2121" s="37" t="s">
        <v>413</v>
      </c>
      <c r="L2121" t="str">
        <f t="shared" si="101"/>
        <v>和歌山県高野町</v>
      </c>
    </row>
    <row r="2122" spans="1:12">
      <c r="A2122" s="42">
        <v>30</v>
      </c>
      <c r="B2122" s="37" t="s">
        <v>2204</v>
      </c>
      <c r="C2122" s="37" t="s">
        <v>2234</v>
      </c>
      <c r="D2122" s="37"/>
      <c r="E2122" s="37" t="str">
        <f t="shared" si="99"/>
        <v>上富田町</v>
      </c>
      <c r="F2122" s="39" t="str">
        <f t="shared" si="100"/>
        <v>和歌山県上富田町</v>
      </c>
      <c r="G2122" s="3">
        <v>2112</v>
      </c>
      <c r="H2122" s="37" t="s">
        <v>2234</v>
      </c>
      <c r="I2122" s="37" t="s">
        <v>945</v>
      </c>
      <c r="J2122" s="37" t="s">
        <v>740</v>
      </c>
      <c r="K2122" s="37" t="s">
        <v>384</v>
      </c>
      <c r="L2122" t="str">
        <f t="shared" si="101"/>
        <v>和歌山県上富田町</v>
      </c>
    </row>
    <row r="2123" spans="1:12">
      <c r="A2123" s="42">
        <v>30</v>
      </c>
      <c r="B2123" s="37" t="s">
        <v>2204</v>
      </c>
      <c r="C2123" s="37" t="s">
        <v>4403</v>
      </c>
      <c r="D2123" s="37" t="s">
        <v>4404</v>
      </c>
      <c r="E2123" s="37" t="str">
        <f t="shared" si="99"/>
        <v/>
      </c>
      <c r="F2123" s="39" t="str">
        <f t="shared" si="100"/>
        <v>和歌山県新宮市</v>
      </c>
      <c r="G2123" s="3">
        <v>2120</v>
      </c>
      <c r="H2123" s="37" t="s">
        <v>5755</v>
      </c>
      <c r="I2123" s="37" t="s">
        <v>945</v>
      </c>
      <c r="J2123" s="37" t="s">
        <v>380</v>
      </c>
      <c r="K2123" s="37" t="s">
        <v>946</v>
      </c>
      <c r="L2123" t="str">
        <f t="shared" si="101"/>
        <v>和歌山県新宮市</v>
      </c>
    </row>
    <row r="2124" spans="1:12">
      <c r="A2124" s="42">
        <v>30</v>
      </c>
      <c r="B2124" s="37" t="s">
        <v>2204</v>
      </c>
      <c r="C2124" s="37" t="s">
        <v>4403</v>
      </c>
      <c r="D2124" s="37"/>
      <c r="E2124" s="37" t="str">
        <f t="shared" si="99"/>
        <v>新宮市</v>
      </c>
      <c r="F2124" s="39" t="str">
        <f t="shared" si="100"/>
        <v>和歌山県新宮市</v>
      </c>
      <c r="G2124" s="3">
        <v>2079</v>
      </c>
      <c r="H2124" s="37" t="s">
        <v>2210</v>
      </c>
      <c r="I2124" s="37" t="s">
        <v>970</v>
      </c>
      <c r="J2124" s="37" t="s">
        <v>740</v>
      </c>
      <c r="K2124" s="37" t="s">
        <v>946</v>
      </c>
      <c r="L2124" t="str">
        <f t="shared" si="101"/>
        <v>和歌山県新宮市</v>
      </c>
    </row>
    <row r="2125" spans="1:12">
      <c r="A2125" s="42">
        <v>30</v>
      </c>
      <c r="B2125" s="37" t="s">
        <v>2204</v>
      </c>
      <c r="C2125" s="37" t="s">
        <v>2237</v>
      </c>
      <c r="D2125" s="37" t="s">
        <v>2237</v>
      </c>
      <c r="E2125" s="37" t="str">
        <f t="shared" si="99"/>
        <v/>
      </c>
      <c r="F2125" s="39" t="str">
        <f t="shared" si="100"/>
        <v>和歌山県太地町</v>
      </c>
      <c r="G2125" s="3">
        <v>2117</v>
      </c>
      <c r="H2125" s="37" t="s">
        <v>2237</v>
      </c>
      <c r="I2125" s="37" t="s">
        <v>970</v>
      </c>
      <c r="J2125" s="37" t="s">
        <v>740</v>
      </c>
      <c r="K2125" s="37" t="s">
        <v>946</v>
      </c>
      <c r="L2125" t="str">
        <f t="shared" si="101"/>
        <v>和歌山県太地町</v>
      </c>
    </row>
    <row r="2126" spans="1:12">
      <c r="A2126" s="42">
        <v>30</v>
      </c>
      <c r="B2126" s="37" t="s">
        <v>2204</v>
      </c>
      <c r="C2126" s="37" t="s">
        <v>4590</v>
      </c>
      <c r="D2126" s="37" t="s">
        <v>3868</v>
      </c>
      <c r="E2126" s="37" t="str">
        <f t="shared" si="99"/>
        <v/>
      </c>
      <c r="F2126" s="39" t="str">
        <f t="shared" si="100"/>
        <v>和歌山県田辺市</v>
      </c>
      <c r="G2126" s="3">
        <v>2111</v>
      </c>
      <c r="H2126" s="37" t="s">
        <v>5756</v>
      </c>
      <c r="I2126" s="37" t="s">
        <v>945</v>
      </c>
      <c r="J2126" s="37" t="s">
        <v>740</v>
      </c>
      <c r="K2126" s="37" t="s">
        <v>946</v>
      </c>
      <c r="L2126" t="str">
        <f t="shared" si="101"/>
        <v>和歌山県田辺市</v>
      </c>
    </row>
    <row r="2127" spans="1:12">
      <c r="A2127" s="42">
        <v>30</v>
      </c>
      <c r="B2127" s="37" t="s">
        <v>2204</v>
      </c>
      <c r="C2127" s="37" t="s">
        <v>4590</v>
      </c>
      <c r="D2127" s="37" t="s">
        <v>5001</v>
      </c>
      <c r="E2127" s="37" t="str">
        <f t="shared" si="99"/>
        <v/>
      </c>
      <c r="F2127" s="39" t="str">
        <f t="shared" si="100"/>
        <v>和歌山県田辺市</v>
      </c>
      <c r="G2127" s="3">
        <v>2110</v>
      </c>
      <c r="H2127" s="37" t="s">
        <v>2233</v>
      </c>
      <c r="I2127" s="37" t="s">
        <v>945</v>
      </c>
      <c r="J2127" s="37" t="s">
        <v>380</v>
      </c>
      <c r="K2127" s="37" t="s">
        <v>946</v>
      </c>
      <c r="L2127" t="str">
        <f t="shared" si="101"/>
        <v>和歌山県田辺市</v>
      </c>
    </row>
    <row r="2128" spans="1:12">
      <c r="A2128" s="42">
        <v>30</v>
      </c>
      <c r="B2128" s="37" t="s">
        <v>2204</v>
      </c>
      <c r="C2128" s="37" t="s">
        <v>4590</v>
      </c>
      <c r="D2128" s="37"/>
      <c r="E2128" s="37" t="str">
        <f t="shared" si="99"/>
        <v>田辺市</v>
      </c>
      <c r="F2128" s="39" t="str">
        <f t="shared" si="100"/>
        <v>和歌山県田辺市</v>
      </c>
      <c r="G2128" s="3">
        <v>2078</v>
      </c>
      <c r="H2128" s="37" t="s">
        <v>2209</v>
      </c>
      <c r="I2128" s="37" t="s">
        <v>945</v>
      </c>
      <c r="J2128" s="37" t="s">
        <v>740</v>
      </c>
      <c r="K2128" s="37" t="s">
        <v>378</v>
      </c>
      <c r="L2128" t="str">
        <f t="shared" si="101"/>
        <v>和歌山県田辺市</v>
      </c>
    </row>
    <row r="2129" spans="1:12">
      <c r="A2129" s="42">
        <v>30</v>
      </c>
      <c r="B2129" s="37" t="s">
        <v>2204</v>
      </c>
      <c r="C2129" s="37" t="s">
        <v>4590</v>
      </c>
      <c r="D2129" s="37" t="s">
        <v>5002</v>
      </c>
      <c r="E2129" s="37" t="str">
        <f t="shared" si="99"/>
        <v/>
      </c>
      <c r="F2129" s="39" t="str">
        <f t="shared" si="100"/>
        <v>和歌山県田辺市</v>
      </c>
      <c r="G2129" s="3">
        <v>2121</v>
      </c>
      <c r="H2129" s="37" t="s">
        <v>2240</v>
      </c>
      <c r="I2129" s="37" t="s">
        <v>849</v>
      </c>
      <c r="J2129" s="37" t="s">
        <v>380</v>
      </c>
      <c r="K2129" s="37" t="s">
        <v>376</v>
      </c>
      <c r="L2129" t="str">
        <f t="shared" si="101"/>
        <v>和歌山県田辺市</v>
      </c>
    </row>
    <row r="2130" spans="1:12">
      <c r="A2130" s="42">
        <v>30</v>
      </c>
      <c r="B2130" s="37" t="s">
        <v>2204</v>
      </c>
      <c r="C2130" s="37" t="s">
        <v>4590</v>
      </c>
      <c r="D2130" s="37" t="s">
        <v>5003</v>
      </c>
      <c r="E2130" s="37" t="str">
        <f t="shared" si="99"/>
        <v/>
      </c>
      <c r="F2130" s="39" t="str">
        <f t="shared" si="100"/>
        <v>和歌山県田辺市</v>
      </c>
      <c r="G2130" s="3">
        <v>2105</v>
      </c>
      <c r="H2130" s="37" t="s">
        <v>2229</v>
      </c>
      <c r="I2130" s="37" t="s">
        <v>849</v>
      </c>
      <c r="J2130" s="37" t="s">
        <v>380</v>
      </c>
      <c r="K2130" s="37" t="s">
        <v>376</v>
      </c>
      <c r="L2130" t="str">
        <f t="shared" si="101"/>
        <v>和歌山県田辺市</v>
      </c>
    </row>
    <row r="2131" spans="1:12">
      <c r="A2131" s="42">
        <v>30</v>
      </c>
      <c r="B2131" s="37" t="s">
        <v>2204</v>
      </c>
      <c r="C2131" s="37" t="s">
        <v>2221</v>
      </c>
      <c r="D2131" s="37" t="s">
        <v>2221</v>
      </c>
      <c r="E2131" s="37" t="str">
        <f t="shared" si="99"/>
        <v/>
      </c>
      <c r="F2131" s="39" t="str">
        <f t="shared" si="100"/>
        <v>和歌山県湯浅町</v>
      </c>
      <c r="G2131" s="3">
        <v>2094</v>
      </c>
      <c r="H2131" s="37" t="s">
        <v>2221</v>
      </c>
      <c r="I2131" s="37" t="s">
        <v>945</v>
      </c>
      <c r="J2131" s="37" t="s">
        <v>380</v>
      </c>
      <c r="K2131" s="37" t="s">
        <v>376</v>
      </c>
      <c r="L2131" t="str">
        <f t="shared" si="101"/>
        <v>和歌山県湯浅町</v>
      </c>
    </row>
    <row r="2132" spans="1:12">
      <c r="A2132" s="42">
        <v>30</v>
      </c>
      <c r="B2132" s="37" t="s">
        <v>2204</v>
      </c>
      <c r="C2132" s="37" t="s">
        <v>2236</v>
      </c>
      <c r="D2132" s="37"/>
      <c r="E2132" s="37" t="str">
        <f t="shared" si="99"/>
        <v>那智勝浦町</v>
      </c>
      <c r="F2132" s="39" t="str">
        <f t="shared" si="100"/>
        <v>和歌山県那智勝浦町</v>
      </c>
      <c r="G2132" s="3">
        <v>2116</v>
      </c>
      <c r="H2132" s="37" t="s">
        <v>2236</v>
      </c>
      <c r="I2132" s="37" t="s">
        <v>970</v>
      </c>
      <c r="J2132" s="37" t="s">
        <v>740</v>
      </c>
      <c r="K2132" s="37" t="s">
        <v>946</v>
      </c>
      <c r="L2132" t="str">
        <f t="shared" si="101"/>
        <v>和歌山県那智勝浦町</v>
      </c>
    </row>
    <row r="2133" spans="1:12">
      <c r="A2133" s="42">
        <v>30</v>
      </c>
      <c r="B2133" s="37" t="s">
        <v>2204</v>
      </c>
      <c r="C2133" s="37" t="s">
        <v>4646</v>
      </c>
      <c r="D2133" s="37" t="s">
        <v>1731</v>
      </c>
      <c r="E2133" s="37" t="str">
        <f t="shared" si="99"/>
        <v/>
      </c>
      <c r="F2133" s="39" t="str">
        <f t="shared" si="100"/>
        <v>和歌山県日高川町</v>
      </c>
      <c r="G2133" s="3">
        <v>2102</v>
      </c>
      <c r="H2133" s="37" t="s">
        <v>5757</v>
      </c>
      <c r="I2133" s="37" t="s">
        <v>945</v>
      </c>
      <c r="J2133" s="37" t="s">
        <v>380</v>
      </c>
      <c r="K2133" s="37" t="s">
        <v>376</v>
      </c>
      <c r="L2133" t="str">
        <f t="shared" si="101"/>
        <v>和歌山県日高川町</v>
      </c>
    </row>
    <row r="2134" spans="1:12">
      <c r="A2134" s="42">
        <v>30</v>
      </c>
      <c r="B2134" s="37" t="s">
        <v>2204</v>
      </c>
      <c r="C2134" s="37" t="s">
        <v>4646</v>
      </c>
      <c r="D2134" s="37" t="s">
        <v>5155</v>
      </c>
      <c r="E2134" s="37" t="str">
        <f t="shared" si="99"/>
        <v/>
      </c>
      <c r="F2134" s="39" t="str">
        <f t="shared" si="100"/>
        <v>和歌山県日高川町</v>
      </c>
      <c r="G2134" s="3">
        <v>2103</v>
      </c>
      <c r="H2134" s="37" t="s">
        <v>2227</v>
      </c>
      <c r="I2134" s="37" t="s">
        <v>945</v>
      </c>
      <c r="J2134" s="37" t="s">
        <v>380</v>
      </c>
      <c r="K2134" s="37" t="s">
        <v>378</v>
      </c>
      <c r="L2134" t="str">
        <f t="shared" si="101"/>
        <v>和歌山県日高川町</v>
      </c>
    </row>
    <row r="2135" spans="1:12">
      <c r="A2135" s="42">
        <v>30</v>
      </c>
      <c r="B2135" s="37" t="s">
        <v>2204</v>
      </c>
      <c r="C2135" s="37" t="s">
        <v>4646</v>
      </c>
      <c r="D2135" s="37" t="s">
        <v>5156</v>
      </c>
      <c r="E2135" s="37" t="str">
        <f t="shared" si="99"/>
        <v/>
      </c>
      <c r="F2135" s="39" t="str">
        <f t="shared" si="100"/>
        <v>和歌山県日高川町</v>
      </c>
      <c r="G2135" s="3">
        <v>2104</v>
      </c>
      <c r="H2135" s="37" t="s">
        <v>2228</v>
      </c>
      <c r="I2135" s="37" t="s">
        <v>945</v>
      </c>
      <c r="J2135" s="37" t="s">
        <v>380</v>
      </c>
      <c r="K2135" s="37" t="s">
        <v>946</v>
      </c>
      <c r="L2135" t="str">
        <f t="shared" si="101"/>
        <v>和歌山県日高川町</v>
      </c>
    </row>
    <row r="2136" spans="1:12">
      <c r="A2136" s="42">
        <v>30</v>
      </c>
      <c r="B2136" s="37" t="s">
        <v>2204</v>
      </c>
      <c r="C2136" s="37" t="s">
        <v>2225</v>
      </c>
      <c r="D2136" s="37" t="s">
        <v>2225</v>
      </c>
      <c r="E2136" s="37" t="str">
        <f t="shared" si="99"/>
        <v/>
      </c>
      <c r="F2136" s="39" t="str">
        <f t="shared" si="100"/>
        <v>和歌山県日高町</v>
      </c>
      <c r="G2136" s="3">
        <v>2100</v>
      </c>
      <c r="H2136" s="37" t="s">
        <v>2225</v>
      </c>
      <c r="I2136" s="37" t="s">
        <v>970</v>
      </c>
      <c r="J2136" s="37" t="s">
        <v>740</v>
      </c>
      <c r="K2136" s="37" t="s">
        <v>384</v>
      </c>
      <c r="L2136" t="str">
        <f t="shared" si="101"/>
        <v>和歌山県日高町</v>
      </c>
    </row>
    <row r="2137" spans="1:12">
      <c r="A2137" s="42">
        <v>30</v>
      </c>
      <c r="B2137" s="37" t="s">
        <v>2204</v>
      </c>
      <c r="C2137" s="37" t="s">
        <v>4663</v>
      </c>
      <c r="D2137" s="37" t="s">
        <v>5193</v>
      </c>
      <c r="E2137" s="37" t="str">
        <f t="shared" si="99"/>
        <v/>
      </c>
      <c r="F2137" s="39" t="str">
        <f t="shared" si="100"/>
        <v>和歌山県白浜町</v>
      </c>
      <c r="G2137" s="3">
        <v>2113</v>
      </c>
      <c r="H2137" s="37" t="s">
        <v>5758</v>
      </c>
      <c r="I2137" s="37" t="s">
        <v>970</v>
      </c>
      <c r="J2137" s="37" t="s">
        <v>740</v>
      </c>
      <c r="K2137" s="37" t="s">
        <v>946</v>
      </c>
      <c r="L2137" t="str">
        <f t="shared" si="101"/>
        <v>和歌山県白浜町</v>
      </c>
    </row>
    <row r="2138" spans="1:12">
      <c r="A2138" s="42">
        <v>30</v>
      </c>
      <c r="B2138" s="37" t="s">
        <v>2204</v>
      </c>
      <c r="C2138" s="37" t="s">
        <v>4663</v>
      </c>
      <c r="D2138" s="37"/>
      <c r="E2138" s="37" t="str">
        <f t="shared" si="99"/>
        <v>白浜町</v>
      </c>
      <c r="F2138" s="39" t="str">
        <f t="shared" si="100"/>
        <v>和歌山県白浜町</v>
      </c>
      <c r="G2138" s="3">
        <v>2109</v>
      </c>
      <c r="H2138" s="37" t="s">
        <v>2232</v>
      </c>
      <c r="I2138" s="37" t="s">
        <v>970</v>
      </c>
      <c r="J2138" s="37" t="s">
        <v>740</v>
      </c>
      <c r="K2138" s="37" t="s">
        <v>946</v>
      </c>
      <c r="L2138" t="str">
        <f t="shared" si="101"/>
        <v>和歌山県白浜町</v>
      </c>
    </row>
    <row r="2139" spans="1:12">
      <c r="A2139" s="42">
        <v>30</v>
      </c>
      <c r="B2139" s="37" t="s">
        <v>2204</v>
      </c>
      <c r="C2139" s="37" t="s">
        <v>1537</v>
      </c>
      <c r="D2139" s="37" t="s">
        <v>1537</v>
      </c>
      <c r="E2139" s="37" t="str">
        <f t="shared" si="99"/>
        <v/>
      </c>
      <c r="F2139" s="39" t="str">
        <f t="shared" si="100"/>
        <v>和歌山県美浜町</v>
      </c>
      <c r="G2139" s="3">
        <v>2099</v>
      </c>
      <c r="H2139" s="37" t="s">
        <v>1537</v>
      </c>
      <c r="I2139" s="37" t="s">
        <v>970</v>
      </c>
      <c r="J2139" s="37" t="s">
        <v>740</v>
      </c>
      <c r="K2139" s="37" t="s">
        <v>413</v>
      </c>
      <c r="L2139" t="str">
        <f t="shared" si="101"/>
        <v>和歌山県美浜町</v>
      </c>
    </row>
    <row r="2140" spans="1:12">
      <c r="A2140" s="42">
        <v>30</v>
      </c>
      <c r="B2140" s="37" t="s">
        <v>2204</v>
      </c>
      <c r="C2140" s="37" t="s">
        <v>2241</v>
      </c>
      <c r="D2140" s="37" t="s">
        <v>2241</v>
      </c>
      <c r="E2140" s="37" t="str">
        <f t="shared" si="99"/>
        <v/>
      </c>
      <c r="F2140" s="39" t="str">
        <f t="shared" si="100"/>
        <v>和歌山県北山村</v>
      </c>
      <c r="G2140" s="3">
        <v>2122</v>
      </c>
      <c r="H2140" s="37" t="s">
        <v>2241</v>
      </c>
      <c r="I2140" s="37" t="s">
        <v>945</v>
      </c>
      <c r="J2140" s="37" t="s">
        <v>380</v>
      </c>
      <c r="K2140" s="37" t="s">
        <v>384</v>
      </c>
      <c r="L2140" t="str">
        <f t="shared" si="101"/>
        <v>和歌山県北山村</v>
      </c>
    </row>
    <row r="2141" spans="1:12">
      <c r="A2141" s="42">
        <v>30</v>
      </c>
      <c r="B2141" s="37" t="s">
        <v>2204</v>
      </c>
      <c r="C2141" s="37" t="s">
        <v>2207</v>
      </c>
      <c r="D2141" s="37" t="s">
        <v>2207</v>
      </c>
      <c r="E2141" s="37" t="str">
        <f t="shared" si="99"/>
        <v/>
      </c>
      <c r="F2141" s="39" t="str">
        <f t="shared" si="100"/>
        <v>和歌山県有田市</v>
      </c>
      <c r="G2141" s="3">
        <v>2076</v>
      </c>
      <c r="H2141" s="37" t="s">
        <v>2207</v>
      </c>
      <c r="I2141" s="37" t="s">
        <v>945</v>
      </c>
      <c r="J2141" s="37" t="s">
        <v>740</v>
      </c>
      <c r="K2141" s="37" t="s">
        <v>376</v>
      </c>
      <c r="L2141" t="str">
        <f t="shared" si="101"/>
        <v>和歌山県有田市</v>
      </c>
    </row>
    <row r="2142" spans="1:12">
      <c r="A2142" s="42">
        <v>30</v>
      </c>
      <c r="B2142" s="37" t="s">
        <v>2204</v>
      </c>
      <c r="C2142" s="37" t="s">
        <v>4746</v>
      </c>
      <c r="D2142" s="37" t="s">
        <v>5390</v>
      </c>
      <c r="E2142" s="37" t="str">
        <f t="shared" si="99"/>
        <v/>
      </c>
      <c r="F2142" s="39" t="str">
        <f t="shared" si="100"/>
        <v>和歌山県有田川町</v>
      </c>
      <c r="G2142" s="3">
        <v>2096</v>
      </c>
      <c r="H2142" s="37" t="s">
        <v>5759</v>
      </c>
      <c r="I2142" s="37" t="s">
        <v>945</v>
      </c>
      <c r="J2142" s="37" t="s">
        <v>380</v>
      </c>
      <c r="K2142" s="37" t="s">
        <v>376</v>
      </c>
      <c r="L2142" t="str">
        <f t="shared" si="101"/>
        <v>和歌山県有田川町</v>
      </c>
    </row>
    <row r="2143" spans="1:12">
      <c r="A2143" s="42">
        <v>30</v>
      </c>
      <c r="B2143" s="37" t="s">
        <v>2204</v>
      </c>
      <c r="C2143" s="37" t="s">
        <v>4746</v>
      </c>
      <c r="D2143" s="37" t="s">
        <v>5391</v>
      </c>
      <c r="E2143" s="37" t="str">
        <f t="shared" si="99"/>
        <v/>
      </c>
      <c r="F2143" s="39" t="str">
        <f t="shared" si="100"/>
        <v>和歌山県有田川町</v>
      </c>
      <c r="G2143" s="3">
        <v>2097</v>
      </c>
      <c r="H2143" s="37" t="s">
        <v>2223</v>
      </c>
      <c r="I2143" s="37" t="s">
        <v>945</v>
      </c>
      <c r="J2143" s="37" t="s">
        <v>380</v>
      </c>
      <c r="K2143" s="37" t="s">
        <v>378</v>
      </c>
      <c r="L2143" t="str">
        <f t="shared" si="101"/>
        <v>和歌山県有田川町</v>
      </c>
    </row>
    <row r="2144" spans="1:12">
      <c r="A2144" s="42">
        <v>30</v>
      </c>
      <c r="B2144" s="37" t="s">
        <v>2204</v>
      </c>
      <c r="C2144" s="37" t="s">
        <v>4746</v>
      </c>
      <c r="D2144" s="37" t="s">
        <v>547</v>
      </c>
      <c r="E2144" s="37" t="str">
        <f t="shared" si="99"/>
        <v/>
      </c>
      <c r="F2144" s="39" t="str">
        <f t="shared" si="100"/>
        <v>和歌山県有田川町</v>
      </c>
      <c r="G2144" s="3">
        <v>2098</v>
      </c>
      <c r="H2144" s="37" t="s">
        <v>2224</v>
      </c>
      <c r="I2144" s="37" t="s">
        <v>849</v>
      </c>
      <c r="J2144" s="37" t="s">
        <v>380</v>
      </c>
      <c r="K2144" s="37" t="s">
        <v>376</v>
      </c>
      <c r="L2144" t="str">
        <f t="shared" si="101"/>
        <v>和歌山県有田川町</v>
      </c>
    </row>
    <row r="2145" spans="1:12">
      <c r="A2145" s="42">
        <v>30</v>
      </c>
      <c r="B2145" s="37" t="s">
        <v>2204</v>
      </c>
      <c r="C2145" s="37" t="s">
        <v>2226</v>
      </c>
      <c r="D2145" s="37" t="s">
        <v>2226</v>
      </c>
      <c r="E2145" s="37" t="str">
        <f t="shared" si="99"/>
        <v/>
      </c>
      <c r="F2145" s="39" t="str">
        <f t="shared" si="100"/>
        <v>和歌山県由良町</v>
      </c>
      <c r="G2145" s="3">
        <v>2101</v>
      </c>
      <c r="H2145" s="37" t="s">
        <v>2226</v>
      </c>
      <c r="I2145" s="37" t="s">
        <v>970</v>
      </c>
      <c r="J2145" s="37" t="s">
        <v>740</v>
      </c>
      <c r="K2145" s="37" t="s">
        <v>384</v>
      </c>
      <c r="L2145" t="str">
        <f t="shared" si="101"/>
        <v>和歌山県由良町</v>
      </c>
    </row>
    <row r="2146" spans="1:12">
      <c r="A2146" s="42">
        <v>30</v>
      </c>
      <c r="B2146" s="37" t="s">
        <v>2204</v>
      </c>
      <c r="C2146" s="37" t="s">
        <v>2205</v>
      </c>
      <c r="D2146" s="37"/>
      <c r="E2146" s="37" t="str">
        <f t="shared" si="99"/>
        <v>和歌山市</v>
      </c>
      <c r="F2146" s="39" t="str">
        <f t="shared" si="100"/>
        <v>和歌山県和歌山市</v>
      </c>
      <c r="G2146" s="3">
        <v>2073</v>
      </c>
      <c r="H2146" s="37" t="s">
        <v>2205</v>
      </c>
      <c r="I2146" s="37" t="s">
        <v>945</v>
      </c>
      <c r="J2146" s="37" t="s">
        <v>740</v>
      </c>
      <c r="K2146" s="37" t="s">
        <v>376</v>
      </c>
      <c r="L2146" t="str">
        <f t="shared" si="101"/>
        <v>和歌山県和歌山市</v>
      </c>
    </row>
    <row r="2147" spans="1:12">
      <c r="A2147" s="42">
        <v>31</v>
      </c>
      <c r="B2147" s="37" t="s">
        <v>2242</v>
      </c>
      <c r="C2147" s="37" t="s">
        <v>2247</v>
      </c>
      <c r="D2147" s="37" t="s">
        <v>2247</v>
      </c>
      <c r="E2147" s="37" t="str">
        <f t="shared" si="99"/>
        <v/>
      </c>
      <c r="F2147" s="39" t="str">
        <f t="shared" si="100"/>
        <v>鳥取県岩美町</v>
      </c>
      <c r="G2147" s="3">
        <v>2128</v>
      </c>
      <c r="H2147" s="37" t="s">
        <v>2247</v>
      </c>
      <c r="I2147" s="37" t="s">
        <v>849</v>
      </c>
      <c r="J2147" s="37" t="s">
        <v>380</v>
      </c>
      <c r="K2147" s="37" t="s">
        <v>413</v>
      </c>
      <c r="L2147" t="str">
        <f t="shared" si="101"/>
        <v>鳥取県岩美町</v>
      </c>
    </row>
    <row r="2148" spans="1:12">
      <c r="A2148" s="42">
        <v>31</v>
      </c>
      <c r="B2148" s="37" t="s">
        <v>2242</v>
      </c>
      <c r="C2148" s="37" t="s">
        <v>2245</v>
      </c>
      <c r="D2148" s="37" t="s">
        <v>2245</v>
      </c>
      <c r="E2148" s="37" t="str">
        <f t="shared" si="99"/>
        <v/>
      </c>
      <c r="F2148" s="39" t="str">
        <f t="shared" si="100"/>
        <v>鳥取県境港市</v>
      </c>
      <c r="G2148" s="3">
        <v>2126</v>
      </c>
      <c r="H2148" s="37" t="s">
        <v>2245</v>
      </c>
      <c r="I2148" s="37" t="s">
        <v>945</v>
      </c>
      <c r="J2148" s="37" t="s">
        <v>380</v>
      </c>
      <c r="K2148" s="37" t="s">
        <v>413</v>
      </c>
      <c r="L2148" t="str">
        <f t="shared" si="101"/>
        <v>鳥取県境港市</v>
      </c>
    </row>
    <row r="2149" spans="1:12">
      <c r="A2149" s="42">
        <v>31</v>
      </c>
      <c r="B2149" s="37" t="s">
        <v>2242</v>
      </c>
      <c r="C2149" s="37" t="s">
        <v>3791</v>
      </c>
      <c r="D2149" s="37" t="s">
        <v>3792</v>
      </c>
      <c r="E2149" s="37" t="str">
        <f t="shared" si="99"/>
        <v/>
      </c>
      <c r="F2149" s="39" t="str">
        <f t="shared" si="100"/>
        <v>鳥取県琴浦町</v>
      </c>
      <c r="G2149" s="3">
        <v>2149</v>
      </c>
      <c r="H2149" s="37" t="s">
        <v>5760</v>
      </c>
      <c r="I2149" s="37" t="s">
        <v>945</v>
      </c>
      <c r="J2149" s="37" t="s">
        <v>380</v>
      </c>
      <c r="K2149" s="37" t="s">
        <v>384</v>
      </c>
      <c r="L2149" t="str">
        <f t="shared" si="101"/>
        <v>鳥取県琴浦町</v>
      </c>
    </row>
    <row r="2150" spans="1:12">
      <c r="A2150" s="42">
        <v>31</v>
      </c>
      <c r="B2150" s="37" t="s">
        <v>2242</v>
      </c>
      <c r="C2150" s="37" t="s">
        <v>3791</v>
      </c>
      <c r="D2150" s="37" t="s">
        <v>3793</v>
      </c>
      <c r="E2150" s="37" t="str">
        <f t="shared" si="99"/>
        <v/>
      </c>
      <c r="F2150" s="39" t="str">
        <f t="shared" si="100"/>
        <v>鳥取県琴浦町</v>
      </c>
      <c r="G2150" s="3">
        <v>2148</v>
      </c>
      <c r="H2150" s="37" t="s">
        <v>2262</v>
      </c>
      <c r="I2150" s="37" t="s">
        <v>945</v>
      </c>
      <c r="J2150" s="37" t="s">
        <v>380</v>
      </c>
      <c r="K2150" s="37" t="s">
        <v>384</v>
      </c>
      <c r="L2150" t="str">
        <f t="shared" si="101"/>
        <v>鳥取県琴浦町</v>
      </c>
    </row>
    <row r="2151" spans="1:12">
      <c r="A2151" s="42">
        <v>31</v>
      </c>
      <c r="B2151" s="37" t="s">
        <v>2242</v>
      </c>
      <c r="C2151" s="37" t="s">
        <v>2268</v>
      </c>
      <c r="D2151" s="37" t="s">
        <v>2268</v>
      </c>
      <c r="E2151" s="37" t="str">
        <f t="shared" si="99"/>
        <v/>
      </c>
      <c r="F2151" s="39" t="str">
        <f t="shared" si="100"/>
        <v>鳥取県江府町</v>
      </c>
      <c r="G2151" s="3">
        <v>2160</v>
      </c>
      <c r="H2151" s="37" t="s">
        <v>2268</v>
      </c>
      <c r="I2151" s="37" t="s">
        <v>574</v>
      </c>
      <c r="J2151" s="37" t="s">
        <v>375</v>
      </c>
      <c r="K2151" s="37" t="s">
        <v>413</v>
      </c>
      <c r="L2151" t="str">
        <f t="shared" si="101"/>
        <v>鳥取県江府町</v>
      </c>
    </row>
    <row r="2152" spans="1:12">
      <c r="A2152" s="42">
        <v>31</v>
      </c>
      <c r="B2152" s="37" t="s">
        <v>2242</v>
      </c>
      <c r="C2152" s="37" t="s">
        <v>2260</v>
      </c>
      <c r="D2152" s="37" t="s">
        <v>2260</v>
      </c>
      <c r="E2152" s="37" t="str">
        <f t="shared" si="99"/>
        <v/>
      </c>
      <c r="F2152" s="39" t="str">
        <f t="shared" si="100"/>
        <v>鳥取県三朝町</v>
      </c>
      <c r="G2152" s="3">
        <v>2144</v>
      </c>
      <c r="H2152" s="37" t="s">
        <v>2260</v>
      </c>
      <c r="I2152" s="37" t="s">
        <v>849</v>
      </c>
      <c r="J2152" s="37" t="s">
        <v>375</v>
      </c>
      <c r="K2152" s="37" t="s">
        <v>413</v>
      </c>
      <c r="L2152" t="str">
        <f t="shared" si="101"/>
        <v>鳥取県三朝町</v>
      </c>
    </row>
    <row r="2153" spans="1:12">
      <c r="A2153" s="42">
        <v>31</v>
      </c>
      <c r="B2153" s="37" t="s">
        <v>2242</v>
      </c>
      <c r="C2153" s="37" t="s">
        <v>2251</v>
      </c>
      <c r="D2153" s="37" t="s">
        <v>2251</v>
      </c>
      <c r="E2153" s="37" t="str">
        <f t="shared" si="99"/>
        <v/>
      </c>
      <c r="F2153" s="39" t="str">
        <f t="shared" si="100"/>
        <v>鳥取県若桜町</v>
      </c>
      <c r="G2153" s="3">
        <v>2134</v>
      </c>
      <c r="H2153" s="37" t="s">
        <v>2251</v>
      </c>
      <c r="I2153" s="37" t="s">
        <v>574</v>
      </c>
      <c r="J2153" s="37" t="s">
        <v>375</v>
      </c>
      <c r="K2153" s="37" t="s">
        <v>413</v>
      </c>
      <c r="L2153" t="str">
        <f t="shared" si="101"/>
        <v>鳥取県若桜町</v>
      </c>
    </row>
    <row r="2154" spans="1:12">
      <c r="A2154" s="42">
        <v>31</v>
      </c>
      <c r="B2154" s="37" t="s">
        <v>2242</v>
      </c>
      <c r="C2154" s="37" t="s">
        <v>4518</v>
      </c>
      <c r="D2154" s="37" t="s">
        <v>4804</v>
      </c>
      <c r="E2154" s="37" t="str">
        <f t="shared" si="99"/>
        <v/>
      </c>
      <c r="F2154" s="39" t="str">
        <f t="shared" si="100"/>
        <v>鳥取県倉吉市</v>
      </c>
      <c r="G2154" s="3">
        <v>2145</v>
      </c>
      <c r="H2154" s="37" t="s">
        <v>5761</v>
      </c>
      <c r="I2154" s="37" t="s">
        <v>574</v>
      </c>
      <c r="J2154" s="37" t="s">
        <v>375</v>
      </c>
      <c r="K2154" s="37" t="s">
        <v>413</v>
      </c>
      <c r="L2154" t="str">
        <f t="shared" si="101"/>
        <v>鳥取県倉吉市</v>
      </c>
    </row>
    <row r="2155" spans="1:12">
      <c r="A2155" s="42">
        <v>31</v>
      </c>
      <c r="B2155" s="37" t="s">
        <v>2242</v>
      </c>
      <c r="C2155" s="37" t="s">
        <v>4518</v>
      </c>
      <c r="D2155" s="37"/>
      <c r="E2155" s="37" t="str">
        <f t="shared" si="99"/>
        <v>倉吉市</v>
      </c>
      <c r="F2155" s="39" t="str">
        <f t="shared" si="100"/>
        <v>鳥取県倉吉市</v>
      </c>
      <c r="G2155" s="3">
        <v>2125</v>
      </c>
      <c r="H2155" s="37" t="s">
        <v>2244</v>
      </c>
      <c r="I2155" s="37" t="s">
        <v>849</v>
      </c>
      <c r="J2155" s="37" t="s">
        <v>380</v>
      </c>
      <c r="K2155" s="37" t="s">
        <v>413</v>
      </c>
      <c r="L2155" t="str">
        <f t="shared" si="101"/>
        <v>鳥取県倉吉市</v>
      </c>
    </row>
    <row r="2156" spans="1:12">
      <c r="A2156" s="42">
        <v>31</v>
      </c>
      <c r="B2156" s="37" t="s">
        <v>2242</v>
      </c>
      <c r="C2156" s="37" t="s">
        <v>4539</v>
      </c>
      <c r="D2156" s="37" t="s">
        <v>4538</v>
      </c>
      <c r="E2156" s="37" t="str">
        <f t="shared" si="99"/>
        <v/>
      </c>
      <c r="F2156" s="39" t="str">
        <f t="shared" si="100"/>
        <v>鳥取県大山町</v>
      </c>
      <c r="G2156" s="3">
        <v>2155</v>
      </c>
      <c r="H2156" s="37" t="s">
        <v>5762</v>
      </c>
      <c r="I2156" s="37" t="s">
        <v>945</v>
      </c>
      <c r="J2156" s="37" t="s">
        <v>380</v>
      </c>
      <c r="K2156" s="37" t="s">
        <v>384</v>
      </c>
      <c r="L2156" t="str">
        <f t="shared" si="101"/>
        <v>鳥取県大山町</v>
      </c>
    </row>
    <row r="2157" spans="1:12">
      <c r="A2157" s="42">
        <v>31</v>
      </c>
      <c r="B2157" s="37" t="s">
        <v>2242</v>
      </c>
      <c r="C2157" s="37" t="s">
        <v>4539</v>
      </c>
      <c r="D2157" s="37" t="s">
        <v>814</v>
      </c>
      <c r="E2157" s="37" t="str">
        <f t="shared" si="99"/>
        <v/>
      </c>
      <c r="F2157" s="39" t="str">
        <f t="shared" si="100"/>
        <v>鳥取県大山町</v>
      </c>
      <c r="G2157" s="3">
        <v>2157</v>
      </c>
      <c r="H2157" s="37" t="s">
        <v>2266</v>
      </c>
      <c r="I2157" s="37" t="s">
        <v>945</v>
      </c>
      <c r="J2157" s="37" t="s">
        <v>380</v>
      </c>
      <c r="K2157" s="37" t="s">
        <v>384</v>
      </c>
      <c r="L2157" t="str">
        <f t="shared" si="101"/>
        <v>鳥取県大山町</v>
      </c>
    </row>
    <row r="2158" spans="1:12">
      <c r="A2158" s="42">
        <v>31</v>
      </c>
      <c r="B2158" s="37" t="s">
        <v>2242</v>
      </c>
      <c r="C2158" s="37" t="s">
        <v>4539</v>
      </c>
      <c r="D2158" s="37" t="s">
        <v>4846</v>
      </c>
      <c r="E2158" s="37" t="str">
        <f t="shared" si="99"/>
        <v/>
      </c>
      <c r="F2158" s="39" t="str">
        <f t="shared" si="100"/>
        <v>鳥取県大山町</v>
      </c>
      <c r="G2158" s="3">
        <v>2156</v>
      </c>
      <c r="H2158" s="37" t="s">
        <v>2265</v>
      </c>
      <c r="I2158" s="37" t="s">
        <v>945</v>
      </c>
      <c r="J2158" s="37" t="s">
        <v>380</v>
      </c>
      <c r="K2158" s="37" t="s">
        <v>384</v>
      </c>
      <c r="L2158" t="str">
        <f t="shared" si="101"/>
        <v>鳥取県大山町</v>
      </c>
    </row>
    <row r="2159" spans="1:12">
      <c r="A2159" s="42">
        <v>31</v>
      </c>
      <c r="B2159" s="37" t="s">
        <v>2242</v>
      </c>
      <c r="C2159" s="37" t="s">
        <v>2254</v>
      </c>
      <c r="D2159" s="37" t="s">
        <v>2254</v>
      </c>
      <c r="E2159" s="37" t="str">
        <f t="shared" si="99"/>
        <v/>
      </c>
      <c r="F2159" s="39" t="str">
        <f t="shared" si="100"/>
        <v>鳥取県智頭町</v>
      </c>
      <c r="G2159" s="3">
        <v>2137</v>
      </c>
      <c r="H2159" s="37" t="s">
        <v>2254</v>
      </c>
      <c r="I2159" s="37" t="s">
        <v>849</v>
      </c>
      <c r="J2159" s="37" t="s">
        <v>375</v>
      </c>
      <c r="K2159" s="37" t="s">
        <v>376</v>
      </c>
      <c r="L2159" t="str">
        <f t="shared" si="101"/>
        <v>鳥取県智頭町</v>
      </c>
    </row>
    <row r="2160" spans="1:12">
      <c r="A2160" s="42">
        <v>31</v>
      </c>
      <c r="B2160" s="37" t="s">
        <v>2242</v>
      </c>
      <c r="C2160" s="37" t="s">
        <v>4580</v>
      </c>
      <c r="D2160" s="37" t="s">
        <v>4954</v>
      </c>
      <c r="E2160" s="37" t="str">
        <f t="shared" si="99"/>
        <v/>
      </c>
      <c r="F2160" s="39" t="str">
        <f t="shared" si="100"/>
        <v>鳥取県鳥取市</v>
      </c>
      <c r="G2160" s="3">
        <v>2132</v>
      </c>
      <c r="H2160" s="37" t="s">
        <v>5763</v>
      </c>
      <c r="I2160" s="37" t="s">
        <v>849</v>
      </c>
      <c r="J2160" s="37" t="s">
        <v>380</v>
      </c>
      <c r="K2160" s="37" t="s">
        <v>413</v>
      </c>
      <c r="L2160" t="str">
        <f t="shared" si="101"/>
        <v>鳥取県鳥取市</v>
      </c>
    </row>
    <row r="2161" spans="1:12">
      <c r="A2161" s="42">
        <v>31</v>
      </c>
      <c r="B2161" s="37" t="s">
        <v>2242</v>
      </c>
      <c r="C2161" s="37" t="s">
        <v>4580</v>
      </c>
      <c r="D2161" s="37" t="s">
        <v>4955</v>
      </c>
      <c r="E2161" s="37" t="str">
        <f t="shared" si="99"/>
        <v/>
      </c>
      <c r="F2161" s="39" t="str">
        <f t="shared" si="100"/>
        <v>鳥取県鳥取市</v>
      </c>
      <c r="G2161" s="3">
        <v>2138</v>
      </c>
      <c r="H2161" s="37" t="s">
        <v>2255</v>
      </c>
      <c r="I2161" s="37" t="s">
        <v>945</v>
      </c>
      <c r="J2161" s="37" t="s">
        <v>380</v>
      </c>
      <c r="K2161" s="37" t="s">
        <v>378</v>
      </c>
      <c r="L2161" t="str">
        <f t="shared" si="101"/>
        <v>鳥取県鳥取市</v>
      </c>
    </row>
    <row r="2162" spans="1:12">
      <c r="A2162" s="42">
        <v>31</v>
      </c>
      <c r="B2162" s="37" t="s">
        <v>2242</v>
      </c>
      <c r="C2162" s="37" t="s">
        <v>4580</v>
      </c>
      <c r="D2162" s="37" t="s">
        <v>3952</v>
      </c>
      <c r="E2162" s="37" t="str">
        <f t="shared" si="99"/>
        <v/>
      </c>
      <c r="F2162" s="39" t="str">
        <f t="shared" si="100"/>
        <v>鳥取県鳥取市</v>
      </c>
      <c r="G2162" s="3">
        <v>2127</v>
      </c>
      <c r="H2162" s="37" t="s">
        <v>2246</v>
      </c>
      <c r="I2162" s="37" t="s">
        <v>849</v>
      </c>
      <c r="J2162" s="37" t="s">
        <v>375</v>
      </c>
      <c r="K2162" s="37" t="s">
        <v>413</v>
      </c>
      <c r="L2162" t="str">
        <f t="shared" si="101"/>
        <v>鳥取県鳥取市</v>
      </c>
    </row>
    <row r="2163" spans="1:12">
      <c r="A2163" s="42">
        <v>31</v>
      </c>
      <c r="B2163" s="37" t="s">
        <v>2242</v>
      </c>
      <c r="C2163" s="37" t="s">
        <v>4580</v>
      </c>
      <c r="D2163" s="37" t="s">
        <v>4956</v>
      </c>
      <c r="E2163" s="37" t="str">
        <f t="shared" si="99"/>
        <v/>
      </c>
      <c r="F2163" s="39" t="str">
        <f t="shared" si="100"/>
        <v>鳥取県鳥取市</v>
      </c>
      <c r="G2163" s="3">
        <v>2136</v>
      </c>
      <c r="H2163" s="37" t="s">
        <v>2253</v>
      </c>
      <c r="I2163" s="37" t="s">
        <v>849</v>
      </c>
      <c r="J2163" s="37" t="s">
        <v>380</v>
      </c>
      <c r="K2163" s="37" t="s">
        <v>413</v>
      </c>
      <c r="L2163" t="str">
        <f t="shared" si="101"/>
        <v>鳥取県鳥取市</v>
      </c>
    </row>
    <row r="2164" spans="1:12">
      <c r="A2164" s="42">
        <v>31</v>
      </c>
      <c r="B2164" s="37" t="s">
        <v>2242</v>
      </c>
      <c r="C2164" s="37" t="s">
        <v>4580</v>
      </c>
      <c r="D2164" s="37" t="s">
        <v>4236</v>
      </c>
      <c r="E2164" s="37" t="str">
        <f t="shared" si="99"/>
        <v/>
      </c>
      <c r="F2164" s="39" t="str">
        <f t="shared" si="100"/>
        <v>鳥取県鳥取市</v>
      </c>
      <c r="G2164" s="3">
        <v>2139</v>
      </c>
      <c r="H2164" s="37" t="s">
        <v>2256</v>
      </c>
      <c r="I2164" s="37" t="s">
        <v>849</v>
      </c>
      <c r="J2164" s="37" t="s">
        <v>380</v>
      </c>
      <c r="K2164" s="37" t="s">
        <v>413</v>
      </c>
      <c r="L2164" t="str">
        <f t="shared" si="101"/>
        <v>鳥取県鳥取市</v>
      </c>
    </row>
    <row r="2165" spans="1:12">
      <c r="A2165" s="42">
        <v>31</v>
      </c>
      <c r="B2165" s="37" t="s">
        <v>2242</v>
      </c>
      <c r="C2165" s="37" t="s">
        <v>4580</v>
      </c>
      <c r="D2165" s="37" t="s">
        <v>4957</v>
      </c>
      <c r="E2165" s="37" t="str">
        <f t="shared" si="99"/>
        <v/>
      </c>
      <c r="F2165" s="39" t="str">
        <f t="shared" si="100"/>
        <v>鳥取県鳥取市</v>
      </c>
      <c r="G2165" s="3">
        <v>2140</v>
      </c>
      <c r="H2165" s="37" t="s">
        <v>2257</v>
      </c>
      <c r="I2165" s="37" t="s">
        <v>945</v>
      </c>
      <c r="J2165" s="37" t="s">
        <v>380</v>
      </c>
      <c r="K2165" s="37" t="s">
        <v>378</v>
      </c>
      <c r="L2165" t="str">
        <f t="shared" si="101"/>
        <v>鳥取県鳥取市</v>
      </c>
    </row>
    <row r="2166" spans="1:12">
      <c r="A2166" s="42">
        <v>31</v>
      </c>
      <c r="B2166" s="37" t="s">
        <v>2242</v>
      </c>
      <c r="C2166" s="37" t="s">
        <v>4580</v>
      </c>
      <c r="D2166" s="37"/>
      <c r="E2166" s="37" t="str">
        <f t="shared" si="99"/>
        <v>鳥取市</v>
      </c>
      <c r="F2166" s="39" t="str">
        <f t="shared" si="100"/>
        <v>鳥取県鳥取市</v>
      </c>
      <c r="G2166" s="3">
        <v>2123</v>
      </c>
      <c r="H2166" s="37" t="s">
        <v>2243</v>
      </c>
      <c r="I2166" s="37" t="s">
        <v>945</v>
      </c>
      <c r="J2166" s="37" t="s">
        <v>380</v>
      </c>
      <c r="K2166" s="37" t="s">
        <v>378</v>
      </c>
      <c r="L2166" t="str">
        <f t="shared" si="101"/>
        <v>鳥取県鳥取市</v>
      </c>
    </row>
    <row r="2167" spans="1:12">
      <c r="A2167" s="42">
        <v>31</v>
      </c>
      <c r="B2167" s="37" t="s">
        <v>2242</v>
      </c>
      <c r="C2167" s="37" t="s">
        <v>4580</v>
      </c>
      <c r="D2167" s="37" t="s">
        <v>4958</v>
      </c>
      <c r="E2167" s="37" t="str">
        <f t="shared" si="99"/>
        <v/>
      </c>
      <c r="F2167" s="39" t="str">
        <f t="shared" si="100"/>
        <v>鳥取県鳥取市</v>
      </c>
      <c r="G2167" s="3">
        <v>2129</v>
      </c>
      <c r="H2167" s="37" t="s">
        <v>2248</v>
      </c>
      <c r="I2167" s="37" t="s">
        <v>945</v>
      </c>
      <c r="J2167" s="37" t="s">
        <v>380</v>
      </c>
      <c r="K2167" s="37" t="s">
        <v>378</v>
      </c>
      <c r="L2167" t="str">
        <f t="shared" si="101"/>
        <v>鳥取県鳥取市</v>
      </c>
    </row>
    <row r="2168" spans="1:12">
      <c r="A2168" s="42">
        <v>31</v>
      </c>
      <c r="B2168" s="37" t="s">
        <v>2242</v>
      </c>
      <c r="C2168" s="37" t="s">
        <v>4580</v>
      </c>
      <c r="D2168" s="37" t="s">
        <v>4959</v>
      </c>
      <c r="E2168" s="37" t="str">
        <f t="shared" si="99"/>
        <v/>
      </c>
      <c r="F2168" s="39" t="str">
        <f t="shared" si="100"/>
        <v>鳥取県鳥取市</v>
      </c>
      <c r="G2168" s="3">
        <v>2135</v>
      </c>
      <c r="H2168" s="37" t="s">
        <v>2252</v>
      </c>
      <c r="I2168" s="37" t="s">
        <v>849</v>
      </c>
      <c r="J2168" s="37" t="s">
        <v>380</v>
      </c>
      <c r="K2168" s="37" t="s">
        <v>413</v>
      </c>
      <c r="L2168" t="str">
        <f t="shared" si="101"/>
        <v>鳥取県鳥取市</v>
      </c>
    </row>
    <row r="2169" spans="1:12">
      <c r="A2169" s="42">
        <v>31</v>
      </c>
      <c r="B2169" s="37" t="s">
        <v>2242</v>
      </c>
      <c r="C2169" s="37" t="s">
        <v>4611</v>
      </c>
      <c r="D2169" s="37" t="s">
        <v>5052</v>
      </c>
      <c r="E2169" s="37" t="str">
        <f t="shared" si="99"/>
        <v/>
      </c>
      <c r="F2169" s="39" t="str">
        <f t="shared" si="100"/>
        <v>鳥取県湯梨浜町</v>
      </c>
      <c r="G2169" s="3">
        <v>2141</v>
      </c>
      <c r="H2169" s="37" t="s">
        <v>5764</v>
      </c>
      <c r="I2169" s="37" t="s">
        <v>945</v>
      </c>
      <c r="J2169" s="37" t="s">
        <v>380</v>
      </c>
      <c r="K2169" s="37" t="s">
        <v>384</v>
      </c>
      <c r="L2169" t="str">
        <f t="shared" si="101"/>
        <v>鳥取県湯梨浜町</v>
      </c>
    </row>
    <row r="2170" spans="1:12">
      <c r="A2170" s="42">
        <v>31</v>
      </c>
      <c r="B2170" s="37" t="s">
        <v>2242</v>
      </c>
      <c r="C2170" s="37" t="s">
        <v>4611</v>
      </c>
      <c r="D2170" s="37" t="s">
        <v>1862</v>
      </c>
      <c r="E2170" s="37" t="str">
        <f t="shared" si="99"/>
        <v/>
      </c>
      <c r="F2170" s="39" t="str">
        <f t="shared" si="100"/>
        <v>鳥取県湯梨浜町</v>
      </c>
      <c r="G2170" s="3">
        <v>2143</v>
      </c>
      <c r="H2170" s="37" t="s">
        <v>2259</v>
      </c>
      <c r="I2170" s="37" t="s">
        <v>945</v>
      </c>
      <c r="J2170" s="37" t="s">
        <v>380</v>
      </c>
      <c r="K2170" s="37" t="s">
        <v>384</v>
      </c>
      <c r="L2170" t="str">
        <f t="shared" si="101"/>
        <v>鳥取県湯梨浜町</v>
      </c>
    </row>
    <row r="2171" spans="1:12">
      <c r="A2171" s="42">
        <v>31</v>
      </c>
      <c r="B2171" s="37" t="s">
        <v>2242</v>
      </c>
      <c r="C2171" s="37" t="s">
        <v>4611</v>
      </c>
      <c r="D2171" s="37" t="s">
        <v>447</v>
      </c>
      <c r="E2171" s="37" t="str">
        <f t="shared" si="99"/>
        <v/>
      </c>
      <c r="F2171" s="39" t="str">
        <f t="shared" si="100"/>
        <v>鳥取県湯梨浜町</v>
      </c>
      <c r="G2171" s="3">
        <v>2142</v>
      </c>
      <c r="H2171" s="37" t="s">
        <v>2258</v>
      </c>
      <c r="I2171" s="37" t="s">
        <v>945</v>
      </c>
      <c r="J2171" s="37" t="s">
        <v>380</v>
      </c>
      <c r="K2171" s="37" t="s">
        <v>378</v>
      </c>
      <c r="L2171" t="str">
        <f t="shared" si="101"/>
        <v>鳥取県湯梨浜町</v>
      </c>
    </row>
    <row r="2172" spans="1:12">
      <c r="A2172" s="42">
        <v>31</v>
      </c>
      <c r="B2172" s="37" t="s">
        <v>2242</v>
      </c>
      <c r="C2172" s="37" t="s">
        <v>3266</v>
      </c>
      <c r="D2172" s="37" t="s">
        <v>5135</v>
      </c>
      <c r="E2172" s="37" t="str">
        <f t="shared" si="99"/>
        <v/>
      </c>
      <c r="F2172" s="39" t="str">
        <f t="shared" si="100"/>
        <v>鳥取県南部町</v>
      </c>
      <c r="G2172" s="3">
        <v>2151</v>
      </c>
      <c r="H2172" s="37" t="s">
        <v>5765</v>
      </c>
      <c r="I2172" s="37" t="s">
        <v>849</v>
      </c>
      <c r="J2172" s="37" t="s">
        <v>380</v>
      </c>
      <c r="K2172" s="37" t="s">
        <v>413</v>
      </c>
      <c r="L2172" t="str">
        <f t="shared" si="101"/>
        <v>鳥取県南部町</v>
      </c>
    </row>
    <row r="2173" spans="1:12">
      <c r="A2173" s="42">
        <v>31</v>
      </c>
      <c r="B2173" s="37" t="s">
        <v>2242</v>
      </c>
      <c r="C2173" s="37" t="s">
        <v>3266</v>
      </c>
      <c r="D2173" s="37" t="s">
        <v>5136</v>
      </c>
      <c r="E2173" s="37" t="str">
        <f t="shared" si="99"/>
        <v/>
      </c>
      <c r="F2173" s="39" t="str">
        <f t="shared" si="100"/>
        <v>鳥取県南部町</v>
      </c>
      <c r="G2173" s="3">
        <v>2150</v>
      </c>
      <c r="H2173" s="37" t="s">
        <v>5766</v>
      </c>
      <c r="I2173" s="37" t="s">
        <v>849</v>
      </c>
      <c r="J2173" s="37" t="s">
        <v>380</v>
      </c>
      <c r="K2173" s="37" t="s">
        <v>413</v>
      </c>
      <c r="L2173" t="str">
        <f t="shared" si="101"/>
        <v>鳥取県南部町</v>
      </c>
    </row>
    <row r="2174" spans="1:12">
      <c r="A2174" s="42">
        <v>31</v>
      </c>
      <c r="B2174" s="37" t="s">
        <v>2242</v>
      </c>
      <c r="C2174" s="37" t="s">
        <v>2263</v>
      </c>
      <c r="D2174" s="37"/>
      <c r="E2174" s="37" t="str">
        <f t="shared" si="99"/>
        <v>日吉津村</v>
      </c>
      <c r="F2174" s="39" t="str">
        <f t="shared" si="100"/>
        <v>鳥取県日吉津村</v>
      </c>
      <c r="G2174" s="3">
        <v>2153</v>
      </c>
      <c r="H2174" s="37" t="s">
        <v>2263</v>
      </c>
      <c r="I2174" s="37" t="s">
        <v>945</v>
      </c>
      <c r="J2174" s="37" t="s">
        <v>380</v>
      </c>
      <c r="K2174" s="37" t="s">
        <v>378</v>
      </c>
      <c r="L2174" t="str">
        <f t="shared" si="101"/>
        <v>鳥取県日吉津村</v>
      </c>
    </row>
    <row r="2175" spans="1:12">
      <c r="A2175" s="42">
        <v>31</v>
      </c>
      <c r="B2175" s="37" t="s">
        <v>2242</v>
      </c>
      <c r="C2175" s="37" t="s">
        <v>2267</v>
      </c>
      <c r="D2175" s="37" t="s">
        <v>2267</v>
      </c>
      <c r="E2175" s="37" t="str">
        <f t="shared" si="99"/>
        <v/>
      </c>
      <c r="F2175" s="39" t="str">
        <f t="shared" si="100"/>
        <v>鳥取県日南町</v>
      </c>
      <c r="G2175" s="3">
        <v>2158</v>
      </c>
      <c r="H2175" s="37" t="s">
        <v>2267</v>
      </c>
      <c r="I2175" s="37" t="s">
        <v>574</v>
      </c>
      <c r="J2175" s="37" t="s">
        <v>380</v>
      </c>
      <c r="K2175" s="37" t="s">
        <v>376</v>
      </c>
      <c r="L2175" t="str">
        <f t="shared" si="101"/>
        <v>鳥取県日南町</v>
      </c>
    </row>
    <row r="2176" spans="1:12">
      <c r="A2176" s="42">
        <v>31</v>
      </c>
      <c r="B2176" s="37" t="s">
        <v>2242</v>
      </c>
      <c r="C2176" s="37" t="s">
        <v>1979</v>
      </c>
      <c r="D2176" s="37" t="s">
        <v>1979</v>
      </c>
      <c r="E2176" s="37" t="str">
        <f t="shared" si="99"/>
        <v/>
      </c>
      <c r="F2176" s="39" t="str">
        <f t="shared" si="100"/>
        <v>鳥取県日野町</v>
      </c>
      <c r="G2176" s="3">
        <v>2159</v>
      </c>
      <c r="H2176" s="37" t="s">
        <v>1979</v>
      </c>
      <c r="I2176" s="37" t="s">
        <v>574</v>
      </c>
      <c r="J2176" s="37" t="s">
        <v>375</v>
      </c>
      <c r="K2176" s="37" t="s">
        <v>413</v>
      </c>
      <c r="L2176" t="str">
        <f t="shared" si="101"/>
        <v>鳥取県日野町</v>
      </c>
    </row>
    <row r="2177" spans="1:12">
      <c r="A2177" s="42">
        <v>31</v>
      </c>
      <c r="B2177" s="37" t="s">
        <v>2242</v>
      </c>
      <c r="C2177" s="37" t="s">
        <v>4656</v>
      </c>
      <c r="D2177" s="37" t="s">
        <v>5179</v>
      </c>
      <c r="E2177" s="37" t="str">
        <f t="shared" si="99"/>
        <v/>
      </c>
      <c r="F2177" s="39" t="str">
        <f t="shared" si="100"/>
        <v>鳥取県伯耆町</v>
      </c>
      <c r="G2177" s="3">
        <v>2152</v>
      </c>
      <c r="H2177" s="37" t="s">
        <v>5767</v>
      </c>
      <c r="I2177" s="37" t="s">
        <v>849</v>
      </c>
      <c r="J2177" s="37" t="s">
        <v>380</v>
      </c>
      <c r="K2177" s="37" t="s">
        <v>413</v>
      </c>
      <c r="L2177" t="str">
        <f t="shared" si="101"/>
        <v>鳥取県伯耆町</v>
      </c>
    </row>
    <row r="2178" spans="1:12">
      <c r="A2178" s="42">
        <v>31</v>
      </c>
      <c r="B2178" s="37" t="s">
        <v>2242</v>
      </c>
      <c r="C2178" s="37" t="s">
        <v>4656</v>
      </c>
      <c r="D2178" s="37" t="s">
        <v>5180</v>
      </c>
      <c r="E2178" s="37" t="str">
        <f t="shared" si="99"/>
        <v/>
      </c>
      <c r="F2178" s="39" t="str">
        <f t="shared" si="100"/>
        <v>鳥取県伯耆町</v>
      </c>
      <c r="G2178" s="3">
        <v>2161</v>
      </c>
      <c r="H2178" s="37" t="s">
        <v>2269</v>
      </c>
      <c r="I2178" s="37" t="s">
        <v>849</v>
      </c>
      <c r="J2178" s="37" t="s">
        <v>380</v>
      </c>
      <c r="K2178" s="37" t="s">
        <v>376</v>
      </c>
      <c r="L2178" t="str">
        <f t="shared" si="101"/>
        <v>鳥取県伯耆町</v>
      </c>
    </row>
    <row r="2179" spans="1:12">
      <c r="A2179" s="42">
        <v>31</v>
      </c>
      <c r="B2179" s="37" t="s">
        <v>2242</v>
      </c>
      <c r="C2179" s="37" t="s">
        <v>4670</v>
      </c>
      <c r="D2179" s="37" t="s">
        <v>5212</v>
      </c>
      <c r="E2179" s="37" t="str">
        <f t="shared" ref="E2179:E2242" si="102">IF(D2179="",C2179,"")</f>
        <v/>
      </c>
      <c r="F2179" s="39" t="str">
        <f t="shared" ref="F2179:F2242" si="103">B2179&amp;C2179</f>
        <v>鳥取県八頭町</v>
      </c>
      <c r="G2179" s="3">
        <v>2130</v>
      </c>
      <c r="H2179" s="37" t="s">
        <v>5768</v>
      </c>
      <c r="I2179" s="37" t="s">
        <v>849</v>
      </c>
      <c r="J2179" s="37" t="s">
        <v>375</v>
      </c>
      <c r="K2179" s="37" t="s">
        <v>413</v>
      </c>
      <c r="L2179" t="str">
        <f t="shared" ref="L2179:L2242" si="104">F2179</f>
        <v>鳥取県八頭町</v>
      </c>
    </row>
    <row r="2180" spans="1:12">
      <c r="A2180" s="42">
        <v>31</v>
      </c>
      <c r="B2180" s="37" t="s">
        <v>2242</v>
      </c>
      <c r="C2180" s="37" t="s">
        <v>4670</v>
      </c>
      <c r="D2180" s="37" t="s">
        <v>5213</v>
      </c>
      <c r="E2180" s="37" t="str">
        <f t="shared" si="102"/>
        <v/>
      </c>
      <c r="F2180" s="39" t="str">
        <f t="shared" si="103"/>
        <v>鳥取県八頭町</v>
      </c>
      <c r="G2180" s="3">
        <v>2131</v>
      </c>
      <c r="H2180" s="37" t="s">
        <v>2249</v>
      </c>
      <c r="I2180" s="37" t="s">
        <v>849</v>
      </c>
      <c r="J2180" s="37" t="s">
        <v>375</v>
      </c>
      <c r="K2180" s="37" t="s">
        <v>413</v>
      </c>
      <c r="L2180" t="str">
        <f t="shared" si="104"/>
        <v>鳥取県八頭町</v>
      </c>
    </row>
    <row r="2181" spans="1:12">
      <c r="A2181" s="42">
        <v>31</v>
      </c>
      <c r="B2181" s="37" t="s">
        <v>2242</v>
      </c>
      <c r="C2181" s="37" t="s">
        <v>4670</v>
      </c>
      <c r="D2181" s="37" t="s">
        <v>5214</v>
      </c>
      <c r="E2181" s="37" t="str">
        <f t="shared" si="102"/>
        <v/>
      </c>
      <c r="F2181" s="39" t="str">
        <f t="shared" si="103"/>
        <v>鳥取県八頭町</v>
      </c>
      <c r="G2181" s="3">
        <v>2133</v>
      </c>
      <c r="H2181" s="37" t="s">
        <v>2250</v>
      </c>
      <c r="I2181" s="37" t="s">
        <v>849</v>
      </c>
      <c r="J2181" s="37" t="s">
        <v>375</v>
      </c>
      <c r="K2181" s="37" t="s">
        <v>413</v>
      </c>
      <c r="L2181" t="str">
        <f t="shared" si="104"/>
        <v>鳥取県八頭町</v>
      </c>
    </row>
    <row r="2182" spans="1:12">
      <c r="A2182" s="42">
        <v>31</v>
      </c>
      <c r="B2182" s="37" t="s">
        <v>2242</v>
      </c>
      <c r="C2182" s="37" t="s">
        <v>4714</v>
      </c>
      <c r="D2182" s="37"/>
      <c r="E2182" s="37" t="str">
        <f t="shared" si="102"/>
        <v>米子市</v>
      </c>
      <c r="F2182" s="39" t="str">
        <f t="shared" si="103"/>
        <v>鳥取県米子市</v>
      </c>
      <c r="G2182" s="3">
        <v>2124</v>
      </c>
      <c r="H2182" s="37" t="s">
        <v>5769</v>
      </c>
      <c r="I2182" s="37" t="s">
        <v>945</v>
      </c>
      <c r="J2182" s="37" t="s">
        <v>380</v>
      </c>
      <c r="K2182" s="37" t="s">
        <v>378</v>
      </c>
      <c r="L2182" t="str">
        <f t="shared" si="104"/>
        <v>鳥取県米子市</v>
      </c>
    </row>
    <row r="2183" spans="1:12">
      <c r="A2183" s="42">
        <v>31</v>
      </c>
      <c r="B2183" s="37" t="s">
        <v>2242</v>
      </c>
      <c r="C2183" s="37" t="s">
        <v>4714</v>
      </c>
      <c r="D2183" s="37" t="s">
        <v>5314</v>
      </c>
      <c r="E2183" s="37" t="str">
        <f t="shared" si="102"/>
        <v/>
      </c>
      <c r="F2183" s="39" t="str">
        <f t="shared" si="103"/>
        <v>鳥取県米子市</v>
      </c>
      <c r="G2183" s="3">
        <v>2154</v>
      </c>
      <c r="H2183" s="37" t="s">
        <v>2264</v>
      </c>
      <c r="I2183" s="37" t="s">
        <v>945</v>
      </c>
      <c r="J2183" s="37" t="s">
        <v>380</v>
      </c>
      <c r="K2183" s="37" t="s">
        <v>384</v>
      </c>
      <c r="L2183" t="str">
        <f t="shared" si="104"/>
        <v>鳥取県米子市</v>
      </c>
    </row>
    <row r="2184" spans="1:12">
      <c r="A2184" s="42">
        <v>31</v>
      </c>
      <c r="B2184" s="37" t="s">
        <v>2242</v>
      </c>
      <c r="C2184" s="37" t="s">
        <v>4723</v>
      </c>
      <c r="D2184" s="37" t="s">
        <v>4482</v>
      </c>
      <c r="E2184" s="37" t="str">
        <f t="shared" si="102"/>
        <v/>
      </c>
      <c r="F2184" s="39" t="str">
        <f t="shared" si="103"/>
        <v>鳥取県北栄町</v>
      </c>
      <c r="G2184" s="3">
        <v>2147</v>
      </c>
      <c r="H2184" s="37" t="s">
        <v>5770</v>
      </c>
      <c r="I2184" s="37" t="s">
        <v>945</v>
      </c>
      <c r="J2184" s="37" t="s">
        <v>380</v>
      </c>
      <c r="K2184" s="37" t="s">
        <v>384</v>
      </c>
      <c r="L2184" t="str">
        <f t="shared" si="104"/>
        <v>鳥取県北栄町</v>
      </c>
    </row>
    <row r="2185" spans="1:12">
      <c r="A2185" s="42">
        <v>31</v>
      </c>
      <c r="B2185" s="37" t="s">
        <v>2242</v>
      </c>
      <c r="C2185" s="37" t="s">
        <v>4723</v>
      </c>
      <c r="D2185" s="37" t="s">
        <v>5332</v>
      </c>
      <c r="E2185" s="37" t="str">
        <f t="shared" si="102"/>
        <v/>
      </c>
      <c r="F2185" s="39" t="str">
        <f t="shared" si="103"/>
        <v>鳥取県北栄町</v>
      </c>
      <c r="G2185" s="3">
        <v>2146</v>
      </c>
      <c r="H2185" s="37" t="s">
        <v>2261</v>
      </c>
      <c r="I2185" s="37" t="s">
        <v>945</v>
      </c>
      <c r="J2185" s="37" t="s">
        <v>380</v>
      </c>
      <c r="K2185" s="37" t="s">
        <v>384</v>
      </c>
      <c r="L2185" t="str">
        <f t="shared" si="104"/>
        <v>鳥取県北栄町</v>
      </c>
    </row>
    <row r="2186" spans="1:12">
      <c r="A2186" s="42">
        <v>32</v>
      </c>
      <c r="B2186" s="37" t="s">
        <v>2270</v>
      </c>
      <c r="C2186" s="37" t="s">
        <v>3366</v>
      </c>
      <c r="D2186" s="37"/>
      <c r="E2186" s="37" t="str">
        <f t="shared" si="102"/>
        <v>安来市</v>
      </c>
      <c r="F2186" s="39" t="str">
        <f t="shared" si="103"/>
        <v>島根県安来市</v>
      </c>
      <c r="G2186" s="3">
        <v>2167</v>
      </c>
      <c r="H2186" s="37" t="s">
        <v>5771</v>
      </c>
      <c r="I2186" s="37" t="s">
        <v>849</v>
      </c>
      <c r="J2186" s="37" t="s">
        <v>380</v>
      </c>
      <c r="K2186" s="37" t="s">
        <v>413</v>
      </c>
      <c r="L2186" t="str">
        <f t="shared" si="104"/>
        <v>島根県安来市</v>
      </c>
    </row>
    <row r="2187" spans="1:12">
      <c r="A2187" s="42">
        <v>32</v>
      </c>
      <c r="B2187" s="37" t="s">
        <v>2270</v>
      </c>
      <c r="C2187" s="37" t="s">
        <v>3366</v>
      </c>
      <c r="D2187" s="37" t="s">
        <v>3367</v>
      </c>
      <c r="E2187" s="37" t="str">
        <f t="shared" si="102"/>
        <v/>
      </c>
      <c r="F2187" s="39" t="str">
        <f t="shared" si="103"/>
        <v>島根県安来市</v>
      </c>
      <c r="G2187" s="3">
        <v>2178</v>
      </c>
      <c r="H2187" s="37" t="s">
        <v>2284</v>
      </c>
      <c r="I2187" s="37" t="s">
        <v>849</v>
      </c>
      <c r="J2187" s="37" t="s">
        <v>380</v>
      </c>
      <c r="K2187" s="37" t="s">
        <v>413</v>
      </c>
      <c r="L2187" t="str">
        <f t="shared" si="104"/>
        <v>島根県安来市</v>
      </c>
    </row>
    <row r="2188" spans="1:12">
      <c r="A2188" s="42">
        <v>32</v>
      </c>
      <c r="B2188" s="37" t="s">
        <v>2270</v>
      </c>
      <c r="C2188" s="37" t="s">
        <v>3366</v>
      </c>
      <c r="D2188" s="37" t="s">
        <v>3368</v>
      </c>
      <c r="E2188" s="37" t="str">
        <f t="shared" si="102"/>
        <v/>
      </c>
      <c r="F2188" s="39" t="str">
        <f t="shared" si="103"/>
        <v>島根県安来市</v>
      </c>
      <c r="G2188" s="3">
        <v>2179</v>
      </c>
      <c r="H2188" s="37" t="s">
        <v>2285</v>
      </c>
      <c r="I2188" s="37" t="s">
        <v>849</v>
      </c>
      <c r="J2188" s="37" t="s">
        <v>380</v>
      </c>
      <c r="K2188" s="37" t="s">
        <v>413</v>
      </c>
      <c r="L2188" t="str">
        <f t="shared" si="104"/>
        <v>島根県安来市</v>
      </c>
    </row>
    <row r="2189" spans="1:12">
      <c r="A2189" s="42">
        <v>32</v>
      </c>
      <c r="B2189" s="37" t="s">
        <v>2270</v>
      </c>
      <c r="C2189" s="37" t="s">
        <v>3446</v>
      </c>
      <c r="D2189" s="37" t="s">
        <v>3447</v>
      </c>
      <c r="E2189" s="37" t="str">
        <f t="shared" si="102"/>
        <v/>
      </c>
      <c r="F2189" s="39" t="str">
        <f t="shared" si="103"/>
        <v>島根県隠岐の島町</v>
      </c>
      <c r="G2189" s="3">
        <v>2216</v>
      </c>
      <c r="H2189" s="37" t="s">
        <v>5772</v>
      </c>
      <c r="I2189" s="37" t="s">
        <v>945</v>
      </c>
      <c r="J2189" s="37" t="s">
        <v>380</v>
      </c>
      <c r="K2189" s="37" t="s">
        <v>378</v>
      </c>
      <c r="L2189" t="str">
        <f t="shared" si="104"/>
        <v>島根県隠岐の島町</v>
      </c>
    </row>
    <row r="2190" spans="1:12">
      <c r="A2190" s="42">
        <v>32</v>
      </c>
      <c r="B2190" s="37" t="s">
        <v>2270</v>
      </c>
      <c r="C2190" s="37" t="s">
        <v>3446</v>
      </c>
      <c r="D2190" s="37" t="s">
        <v>3448</v>
      </c>
      <c r="E2190" s="37" t="str">
        <f t="shared" si="102"/>
        <v/>
      </c>
      <c r="F2190" s="39" t="str">
        <f t="shared" si="103"/>
        <v>島根県隠岐の島町</v>
      </c>
      <c r="G2190" s="3">
        <v>2214</v>
      </c>
      <c r="H2190" s="37" t="s">
        <v>2312</v>
      </c>
      <c r="I2190" s="37" t="s">
        <v>945</v>
      </c>
      <c r="J2190" s="37" t="s">
        <v>380</v>
      </c>
      <c r="K2190" s="37" t="s">
        <v>378</v>
      </c>
      <c r="L2190" t="str">
        <f t="shared" si="104"/>
        <v>島根県隠岐の島町</v>
      </c>
    </row>
    <row r="2191" spans="1:12">
      <c r="A2191" s="42">
        <v>32</v>
      </c>
      <c r="B2191" s="37" t="s">
        <v>2270</v>
      </c>
      <c r="C2191" s="37" t="s">
        <v>3446</v>
      </c>
      <c r="D2191" s="37" t="s">
        <v>3449</v>
      </c>
      <c r="E2191" s="37" t="str">
        <f t="shared" si="102"/>
        <v/>
      </c>
      <c r="F2191" s="39" t="str">
        <f t="shared" si="103"/>
        <v>島根県隠岐の島町</v>
      </c>
      <c r="G2191" s="3">
        <v>2217</v>
      </c>
      <c r="H2191" s="37" t="s">
        <v>2314</v>
      </c>
      <c r="I2191" s="37" t="s">
        <v>945</v>
      </c>
      <c r="J2191" s="37" t="s">
        <v>380</v>
      </c>
      <c r="K2191" s="37" t="s">
        <v>376</v>
      </c>
      <c r="L2191" t="str">
        <f t="shared" si="104"/>
        <v>島根県隠岐の島町</v>
      </c>
    </row>
    <row r="2192" spans="1:12">
      <c r="A2192" s="42">
        <v>32</v>
      </c>
      <c r="B2192" s="37" t="s">
        <v>2270</v>
      </c>
      <c r="C2192" s="37" t="s">
        <v>3446</v>
      </c>
      <c r="D2192" s="37" t="s">
        <v>3450</v>
      </c>
      <c r="E2192" s="37" t="str">
        <f t="shared" si="102"/>
        <v/>
      </c>
      <c r="F2192" s="39" t="str">
        <f t="shared" si="103"/>
        <v>島根県隠岐の島町</v>
      </c>
      <c r="G2192" s="3">
        <v>2215</v>
      </c>
      <c r="H2192" s="37" t="s">
        <v>2313</v>
      </c>
      <c r="I2192" s="37" t="s">
        <v>945</v>
      </c>
      <c r="J2192" s="37" t="s">
        <v>380</v>
      </c>
      <c r="K2192" s="37" t="s">
        <v>384</v>
      </c>
      <c r="L2192" t="str">
        <f t="shared" si="104"/>
        <v>島根県隠岐の島町</v>
      </c>
    </row>
    <row r="2193" spans="1:12">
      <c r="A2193" s="42">
        <v>32</v>
      </c>
      <c r="B2193" s="37" t="s">
        <v>2270</v>
      </c>
      <c r="C2193" s="37" t="s">
        <v>3487</v>
      </c>
      <c r="D2193" s="37" t="s">
        <v>3489</v>
      </c>
      <c r="E2193" s="37" t="str">
        <f t="shared" si="102"/>
        <v/>
      </c>
      <c r="F2193" s="39" t="str">
        <f t="shared" si="103"/>
        <v>島根県雲南市</v>
      </c>
      <c r="G2193" s="3">
        <v>2183</v>
      </c>
      <c r="H2193" s="37" t="s">
        <v>5773</v>
      </c>
      <c r="I2193" s="37" t="s">
        <v>849</v>
      </c>
      <c r="J2193" s="37" t="s">
        <v>380</v>
      </c>
      <c r="K2193" s="37" t="s">
        <v>413</v>
      </c>
      <c r="L2193" t="str">
        <f t="shared" si="104"/>
        <v>島根県雲南市</v>
      </c>
    </row>
    <row r="2194" spans="1:12">
      <c r="A2194" s="42">
        <v>32</v>
      </c>
      <c r="B2194" s="37" t="s">
        <v>2270</v>
      </c>
      <c r="C2194" s="37" t="s">
        <v>3487</v>
      </c>
      <c r="D2194" s="37" t="s">
        <v>3490</v>
      </c>
      <c r="E2194" s="37" t="str">
        <f t="shared" si="102"/>
        <v/>
      </c>
      <c r="F2194" s="39" t="str">
        <f t="shared" si="103"/>
        <v>島根県雲南市</v>
      </c>
      <c r="G2194" s="3">
        <v>2187</v>
      </c>
      <c r="H2194" s="37" t="s">
        <v>2291</v>
      </c>
      <c r="I2194" s="37" t="s">
        <v>849</v>
      </c>
      <c r="J2194" s="37" t="s">
        <v>375</v>
      </c>
      <c r="K2194" s="37" t="s">
        <v>413</v>
      </c>
      <c r="L2194" t="str">
        <f t="shared" si="104"/>
        <v>島根県雲南市</v>
      </c>
    </row>
    <row r="2195" spans="1:12">
      <c r="A2195" s="42">
        <v>32</v>
      </c>
      <c r="B2195" s="37" t="s">
        <v>2270</v>
      </c>
      <c r="C2195" s="37" t="s">
        <v>3487</v>
      </c>
      <c r="D2195" s="37" t="s">
        <v>3491</v>
      </c>
      <c r="E2195" s="37" t="str">
        <f t="shared" si="102"/>
        <v/>
      </c>
      <c r="F2195" s="39" t="str">
        <f t="shared" si="103"/>
        <v>島根県雲南市</v>
      </c>
      <c r="G2195" s="3">
        <v>2186</v>
      </c>
      <c r="H2195" s="37" t="s">
        <v>2290</v>
      </c>
      <c r="I2195" s="37" t="s">
        <v>849</v>
      </c>
      <c r="J2195" s="37" t="s">
        <v>375</v>
      </c>
      <c r="K2195" s="37" t="s">
        <v>376</v>
      </c>
      <c r="L2195" t="str">
        <f t="shared" si="104"/>
        <v>島根県雲南市</v>
      </c>
    </row>
    <row r="2196" spans="1:12">
      <c r="A2196" s="42">
        <v>32</v>
      </c>
      <c r="B2196" s="37" t="s">
        <v>2270</v>
      </c>
      <c r="C2196" s="37" t="s">
        <v>3487</v>
      </c>
      <c r="D2196" s="37" t="s">
        <v>3492</v>
      </c>
      <c r="E2196" s="37" t="str">
        <f t="shared" si="102"/>
        <v/>
      </c>
      <c r="F2196" s="39" t="str">
        <f t="shared" si="103"/>
        <v>島根県雲南市</v>
      </c>
      <c r="G2196" s="3">
        <v>2185</v>
      </c>
      <c r="H2196" s="37" t="s">
        <v>2289</v>
      </c>
      <c r="I2196" s="37" t="s">
        <v>849</v>
      </c>
      <c r="J2196" s="37" t="s">
        <v>375</v>
      </c>
      <c r="K2196" s="37" t="s">
        <v>413</v>
      </c>
      <c r="L2196" t="str">
        <f t="shared" si="104"/>
        <v>島根県雲南市</v>
      </c>
    </row>
    <row r="2197" spans="1:12">
      <c r="A2197" s="42">
        <v>32</v>
      </c>
      <c r="B2197" s="37" t="s">
        <v>2270</v>
      </c>
      <c r="C2197" s="37" t="s">
        <v>3487</v>
      </c>
      <c r="D2197" s="37" t="s">
        <v>3423</v>
      </c>
      <c r="E2197" s="37" t="str">
        <f t="shared" si="102"/>
        <v/>
      </c>
      <c r="F2197" s="39" t="str">
        <f t="shared" si="103"/>
        <v>島根県雲南市</v>
      </c>
      <c r="G2197" s="3">
        <v>2182</v>
      </c>
      <c r="H2197" s="37" t="s">
        <v>2287</v>
      </c>
      <c r="I2197" s="37" t="s">
        <v>849</v>
      </c>
      <c r="J2197" s="37" t="s">
        <v>375</v>
      </c>
      <c r="K2197" s="37" t="s">
        <v>413</v>
      </c>
      <c r="L2197" t="str">
        <f t="shared" si="104"/>
        <v>島根県雲南市</v>
      </c>
    </row>
    <row r="2198" spans="1:12">
      <c r="A2198" s="42">
        <v>32</v>
      </c>
      <c r="B2198" s="37" t="s">
        <v>2270</v>
      </c>
      <c r="C2198" s="37" t="s">
        <v>3487</v>
      </c>
      <c r="D2198" s="37" t="s">
        <v>3493</v>
      </c>
      <c r="E2198" s="37" t="str">
        <f t="shared" si="102"/>
        <v/>
      </c>
      <c r="F2198" s="39" t="str">
        <f t="shared" si="103"/>
        <v>島根県雲南市</v>
      </c>
      <c r="G2198" s="3">
        <v>2184</v>
      </c>
      <c r="H2198" s="37" t="s">
        <v>2288</v>
      </c>
      <c r="I2198" s="37" t="s">
        <v>849</v>
      </c>
      <c r="J2198" s="37" t="s">
        <v>375</v>
      </c>
      <c r="K2198" s="37" t="s">
        <v>413</v>
      </c>
      <c r="L2198" t="str">
        <f t="shared" si="104"/>
        <v>島根県雲南市</v>
      </c>
    </row>
    <row r="2199" spans="1:12">
      <c r="A2199" s="42">
        <v>32</v>
      </c>
      <c r="B2199" s="37" t="s">
        <v>2270</v>
      </c>
      <c r="C2199" s="37" t="s">
        <v>3497</v>
      </c>
      <c r="D2199" s="37"/>
      <c r="E2199" s="37" t="str">
        <f t="shared" si="102"/>
        <v>益田市</v>
      </c>
      <c r="F2199" s="39" t="str">
        <f t="shared" si="103"/>
        <v>島根県益田市</v>
      </c>
      <c r="G2199" s="3">
        <v>2165</v>
      </c>
      <c r="H2199" s="37" t="s">
        <v>5774</v>
      </c>
      <c r="I2199" s="37" t="s">
        <v>945</v>
      </c>
      <c r="J2199" s="37" t="s">
        <v>380</v>
      </c>
      <c r="K2199" s="37" t="s">
        <v>378</v>
      </c>
      <c r="L2199" t="str">
        <f t="shared" si="104"/>
        <v>島根県益田市</v>
      </c>
    </row>
    <row r="2200" spans="1:12">
      <c r="A2200" s="42">
        <v>32</v>
      </c>
      <c r="B2200" s="37" t="s">
        <v>2270</v>
      </c>
      <c r="C2200" s="37" t="s">
        <v>3497</v>
      </c>
      <c r="D2200" s="37" t="s">
        <v>3498</v>
      </c>
      <c r="E2200" s="37" t="str">
        <f t="shared" si="102"/>
        <v/>
      </c>
      <c r="F2200" s="39" t="str">
        <f t="shared" si="103"/>
        <v>島根県益田市</v>
      </c>
      <c r="G2200" s="3">
        <v>2208</v>
      </c>
      <c r="H2200" s="37" t="s">
        <v>2308</v>
      </c>
      <c r="I2200" s="37" t="s">
        <v>849</v>
      </c>
      <c r="J2200" s="37" t="s">
        <v>380</v>
      </c>
      <c r="K2200" s="37" t="s">
        <v>376</v>
      </c>
      <c r="L2200" t="str">
        <f t="shared" si="104"/>
        <v>島根県益田市</v>
      </c>
    </row>
    <row r="2201" spans="1:12">
      <c r="A2201" s="42">
        <v>32</v>
      </c>
      <c r="B2201" s="37" t="s">
        <v>2270</v>
      </c>
      <c r="C2201" s="37" t="s">
        <v>3497</v>
      </c>
      <c r="D2201" s="37" t="s">
        <v>3499</v>
      </c>
      <c r="E2201" s="37" t="str">
        <f t="shared" si="102"/>
        <v/>
      </c>
      <c r="F2201" s="39" t="str">
        <f t="shared" si="103"/>
        <v>島根県益田市</v>
      </c>
      <c r="G2201" s="3">
        <v>2209</v>
      </c>
      <c r="H2201" s="37" t="s">
        <v>2309</v>
      </c>
      <c r="I2201" s="37" t="s">
        <v>849</v>
      </c>
      <c r="J2201" s="37" t="s">
        <v>380</v>
      </c>
      <c r="K2201" s="37" t="s">
        <v>378</v>
      </c>
      <c r="L2201" t="str">
        <f t="shared" si="104"/>
        <v>島根県益田市</v>
      </c>
    </row>
    <row r="2202" spans="1:12">
      <c r="A2202" s="42">
        <v>32</v>
      </c>
      <c r="B2202" s="37" t="s">
        <v>2270</v>
      </c>
      <c r="C2202" s="37" t="s">
        <v>3532</v>
      </c>
      <c r="D2202" s="37" t="s">
        <v>3533</v>
      </c>
      <c r="E2202" s="37" t="str">
        <f t="shared" si="102"/>
        <v/>
      </c>
      <c r="F2202" s="39" t="str">
        <f t="shared" si="103"/>
        <v>島根県奥出雲町</v>
      </c>
      <c r="G2202" s="3">
        <v>2181</v>
      </c>
      <c r="H2202" s="37" t="s">
        <v>5775</v>
      </c>
      <c r="I2202" s="37" t="s">
        <v>574</v>
      </c>
      <c r="J2202" s="37" t="s">
        <v>380</v>
      </c>
      <c r="K2202" s="37" t="s">
        <v>376</v>
      </c>
      <c r="L2202" t="str">
        <f t="shared" si="104"/>
        <v>島根県奥出雲町</v>
      </c>
    </row>
    <row r="2203" spans="1:12">
      <c r="A2203" s="42">
        <v>32</v>
      </c>
      <c r="B2203" s="37" t="s">
        <v>2270</v>
      </c>
      <c r="C2203" s="37" t="s">
        <v>3532</v>
      </c>
      <c r="D2203" s="37" t="s">
        <v>3534</v>
      </c>
      <c r="E2203" s="37" t="str">
        <f t="shared" si="102"/>
        <v/>
      </c>
      <c r="F2203" s="39" t="str">
        <f t="shared" si="103"/>
        <v>島根県奥出雲町</v>
      </c>
      <c r="G2203" s="3">
        <v>2180</v>
      </c>
      <c r="H2203" s="37" t="s">
        <v>2286</v>
      </c>
      <c r="I2203" s="37" t="s">
        <v>574</v>
      </c>
      <c r="J2203" s="37" t="s">
        <v>375</v>
      </c>
      <c r="K2203" s="37" t="s">
        <v>413</v>
      </c>
      <c r="L2203" t="str">
        <f t="shared" si="104"/>
        <v>島根県奥出雲町</v>
      </c>
    </row>
    <row r="2204" spans="1:12">
      <c r="A2204" s="42">
        <v>32</v>
      </c>
      <c r="B2204" s="37" t="s">
        <v>2270</v>
      </c>
      <c r="C2204" s="37" t="s">
        <v>2315</v>
      </c>
      <c r="D2204" s="37" t="s">
        <v>2315</v>
      </c>
      <c r="E2204" s="37" t="str">
        <f t="shared" si="102"/>
        <v/>
      </c>
      <c r="F2204" s="39" t="str">
        <f t="shared" si="103"/>
        <v>島根県海士町</v>
      </c>
      <c r="G2204" s="3">
        <v>2218</v>
      </c>
      <c r="H2204" s="37" t="s">
        <v>2315</v>
      </c>
      <c r="I2204" s="37" t="s">
        <v>945</v>
      </c>
      <c r="J2204" s="37" t="s">
        <v>375</v>
      </c>
      <c r="K2204" s="37" t="s">
        <v>378</v>
      </c>
      <c r="L2204" t="str">
        <f t="shared" si="104"/>
        <v>島根県海士町</v>
      </c>
    </row>
    <row r="2205" spans="1:12">
      <c r="A2205" s="42">
        <v>32</v>
      </c>
      <c r="B2205" s="37" t="s">
        <v>2270</v>
      </c>
      <c r="C2205" s="37" t="s">
        <v>3712</v>
      </c>
      <c r="D2205" s="37" t="s">
        <v>3713</v>
      </c>
      <c r="E2205" s="37" t="str">
        <f t="shared" si="102"/>
        <v/>
      </c>
      <c r="F2205" s="39" t="str">
        <f t="shared" si="103"/>
        <v>島根県吉賀町</v>
      </c>
      <c r="G2205" s="3">
        <v>2212</v>
      </c>
      <c r="H2205" s="37" t="s">
        <v>5776</v>
      </c>
      <c r="I2205" s="37" t="s">
        <v>849</v>
      </c>
      <c r="J2205" s="37" t="s">
        <v>380</v>
      </c>
      <c r="K2205" s="37" t="s">
        <v>376</v>
      </c>
      <c r="L2205" t="str">
        <f t="shared" si="104"/>
        <v>島根県吉賀町</v>
      </c>
    </row>
    <row r="2206" spans="1:12">
      <c r="A2206" s="42">
        <v>32</v>
      </c>
      <c r="B2206" s="37" t="s">
        <v>2270</v>
      </c>
      <c r="C2206" s="37" t="s">
        <v>3712</v>
      </c>
      <c r="D2206" s="37" t="s">
        <v>3714</v>
      </c>
      <c r="E2206" s="37" t="str">
        <f t="shared" si="102"/>
        <v/>
      </c>
      <c r="F2206" s="39" t="str">
        <f t="shared" si="103"/>
        <v>島根県吉賀町</v>
      </c>
      <c r="G2206" s="3">
        <v>2213</v>
      </c>
      <c r="H2206" s="37" t="s">
        <v>2311</v>
      </c>
      <c r="I2206" s="37" t="s">
        <v>849</v>
      </c>
      <c r="J2206" s="37" t="s">
        <v>380</v>
      </c>
      <c r="K2206" s="37" t="s">
        <v>376</v>
      </c>
      <c r="L2206" t="str">
        <f t="shared" si="104"/>
        <v>島根県吉賀町</v>
      </c>
    </row>
    <row r="2207" spans="1:12">
      <c r="A2207" s="42">
        <v>32</v>
      </c>
      <c r="B2207" s="37" t="s">
        <v>2270</v>
      </c>
      <c r="C2207" s="37" t="s">
        <v>3888</v>
      </c>
      <c r="D2207" s="37"/>
      <c r="E2207" s="37" t="str">
        <f t="shared" si="102"/>
        <v>江津市</v>
      </c>
      <c r="F2207" s="39" t="str">
        <f t="shared" si="103"/>
        <v>島根県江津市</v>
      </c>
      <c r="G2207" s="3">
        <v>2168</v>
      </c>
      <c r="H2207" s="37" t="s">
        <v>5777</v>
      </c>
      <c r="I2207" s="37" t="s">
        <v>945</v>
      </c>
      <c r="J2207" s="37" t="s">
        <v>380</v>
      </c>
      <c r="K2207" s="37" t="s">
        <v>378</v>
      </c>
      <c r="L2207" t="str">
        <f t="shared" si="104"/>
        <v>島根県江津市</v>
      </c>
    </row>
    <row r="2208" spans="1:12">
      <c r="A2208" s="42">
        <v>32</v>
      </c>
      <c r="B2208" s="37" t="s">
        <v>2270</v>
      </c>
      <c r="C2208" s="37" t="s">
        <v>3888</v>
      </c>
      <c r="D2208" s="37" t="s">
        <v>3889</v>
      </c>
      <c r="E2208" s="37" t="str">
        <f t="shared" si="102"/>
        <v/>
      </c>
      <c r="F2208" s="39" t="str">
        <f t="shared" si="103"/>
        <v>島根県江津市</v>
      </c>
      <c r="G2208" s="3">
        <v>2203</v>
      </c>
      <c r="H2208" s="37" t="s">
        <v>2304</v>
      </c>
      <c r="I2208" s="37" t="s">
        <v>849</v>
      </c>
      <c r="J2208" s="37" t="s">
        <v>380</v>
      </c>
      <c r="K2208" s="37" t="s">
        <v>413</v>
      </c>
      <c r="L2208" t="str">
        <f t="shared" si="104"/>
        <v>島根県江津市</v>
      </c>
    </row>
    <row r="2209" spans="1:12">
      <c r="A2209" s="42">
        <v>32</v>
      </c>
      <c r="B2209" s="37" t="s">
        <v>2270</v>
      </c>
      <c r="C2209" s="37" t="s">
        <v>4266</v>
      </c>
      <c r="D2209" s="37" t="s">
        <v>4267</v>
      </c>
      <c r="E2209" s="37" t="str">
        <f t="shared" si="102"/>
        <v/>
      </c>
      <c r="F2209" s="39" t="str">
        <f t="shared" si="103"/>
        <v>島根県出雲市</v>
      </c>
      <c r="G2209" s="3">
        <v>2193</v>
      </c>
      <c r="H2209" s="37" t="s">
        <v>2296</v>
      </c>
      <c r="I2209" s="37" t="s">
        <v>945</v>
      </c>
      <c r="J2209" s="37" t="s">
        <v>380</v>
      </c>
      <c r="K2209" s="37" t="s">
        <v>376</v>
      </c>
      <c r="L2209" t="str">
        <f t="shared" si="104"/>
        <v>島根県出雲市</v>
      </c>
    </row>
    <row r="2210" spans="1:12">
      <c r="A2210" s="42">
        <v>32</v>
      </c>
      <c r="B2210" s="37" t="s">
        <v>2270</v>
      </c>
      <c r="C2210" s="37" t="s">
        <v>4266</v>
      </c>
      <c r="D2210" s="37" t="s">
        <v>4268</v>
      </c>
      <c r="E2210" s="37" t="str">
        <f t="shared" si="102"/>
        <v/>
      </c>
      <c r="F2210" s="39" t="str">
        <f t="shared" si="103"/>
        <v>島根県出雲市</v>
      </c>
      <c r="G2210" s="3">
        <v>2191</v>
      </c>
      <c r="H2210" s="37" t="s">
        <v>2294</v>
      </c>
      <c r="I2210" s="37" t="s">
        <v>849</v>
      </c>
      <c r="J2210" s="37" t="s">
        <v>375</v>
      </c>
      <c r="K2210" s="37" t="s">
        <v>413</v>
      </c>
      <c r="L2210" t="str">
        <f t="shared" si="104"/>
        <v>島根県出雲市</v>
      </c>
    </row>
    <row r="2211" spans="1:12">
      <c r="A2211" s="42">
        <v>32</v>
      </c>
      <c r="B2211" s="37" t="s">
        <v>2270</v>
      </c>
      <c r="C2211" s="37" t="s">
        <v>4266</v>
      </c>
      <c r="D2211" s="37"/>
      <c r="E2211" s="37" t="str">
        <f t="shared" si="102"/>
        <v>出雲市</v>
      </c>
      <c r="F2211" s="39" t="str">
        <f t="shared" si="103"/>
        <v>島根県出雲市</v>
      </c>
      <c r="G2211" s="3">
        <v>2164</v>
      </c>
      <c r="H2211" s="37" t="s">
        <v>2273</v>
      </c>
      <c r="I2211" s="37" t="s">
        <v>945</v>
      </c>
      <c r="J2211" s="37" t="s">
        <v>380</v>
      </c>
      <c r="K2211" s="37" t="s">
        <v>378</v>
      </c>
      <c r="L2211" t="str">
        <f t="shared" si="104"/>
        <v>島根県出雲市</v>
      </c>
    </row>
    <row r="2212" spans="1:12">
      <c r="A2212" s="42">
        <v>32</v>
      </c>
      <c r="B2212" s="37" t="s">
        <v>2270</v>
      </c>
      <c r="C2212" s="37" t="s">
        <v>4266</v>
      </c>
      <c r="D2212" s="37" t="s">
        <v>4269</v>
      </c>
      <c r="E2212" s="37" t="str">
        <f t="shared" si="102"/>
        <v/>
      </c>
      <c r="F2212" s="39" t="str">
        <f t="shared" si="103"/>
        <v>島根県出雲市</v>
      </c>
      <c r="G2212" s="3">
        <v>2192</v>
      </c>
      <c r="H2212" s="37" t="s">
        <v>2295</v>
      </c>
      <c r="I2212" s="37" t="s">
        <v>945</v>
      </c>
      <c r="J2212" s="37" t="s">
        <v>380</v>
      </c>
      <c r="K2212" s="37" t="s">
        <v>376</v>
      </c>
      <c r="L2212" t="str">
        <f t="shared" si="104"/>
        <v>島根県出雲市</v>
      </c>
    </row>
    <row r="2213" spans="1:12">
      <c r="A2213" s="42">
        <v>32</v>
      </c>
      <c r="B2213" s="37" t="s">
        <v>2270</v>
      </c>
      <c r="C2213" s="37" t="s">
        <v>4266</v>
      </c>
      <c r="D2213" s="37" t="s">
        <v>4270</v>
      </c>
      <c r="E2213" s="37" t="str">
        <f t="shared" si="102"/>
        <v/>
      </c>
      <c r="F2213" s="39" t="str">
        <f t="shared" si="103"/>
        <v>島根県出雲市</v>
      </c>
      <c r="G2213" s="3">
        <v>2194</v>
      </c>
      <c r="H2213" s="37" t="s">
        <v>2297</v>
      </c>
      <c r="I2213" s="37" t="s">
        <v>945</v>
      </c>
      <c r="J2213" s="37" t="s">
        <v>380</v>
      </c>
      <c r="K2213" s="37" t="s">
        <v>413</v>
      </c>
      <c r="L2213" t="str">
        <f t="shared" si="104"/>
        <v>島根県出雲市</v>
      </c>
    </row>
    <row r="2214" spans="1:12">
      <c r="A2214" s="42">
        <v>32</v>
      </c>
      <c r="B2214" s="37" t="s">
        <v>2270</v>
      </c>
      <c r="C2214" s="37" t="s">
        <v>4266</v>
      </c>
      <c r="D2214" s="37" t="s">
        <v>4271</v>
      </c>
      <c r="E2214" s="37" t="str">
        <f t="shared" si="102"/>
        <v/>
      </c>
      <c r="F2214" s="39" t="str">
        <f t="shared" si="103"/>
        <v>島根県出雲市</v>
      </c>
      <c r="G2214" s="3">
        <v>2190</v>
      </c>
      <c r="H2214" s="37" t="s">
        <v>2293</v>
      </c>
      <c r="I2214" s="37" t="s">
        <v>945</v>
      </c>
      <c r="J2214" s="37" t="s">
        <v>380</v>
      </c>
      <c r="K2214" s="37" t="s">
        <v>378</v>
      </c>
      <c r="L2214" t="str">
        <f t="shared" si="104"/>
        <v>島根県出雲市</v>
      </c>
    </row>
    <row r="2215" spans="1:12">
      <c r="A2215" s="42">
        <v>32</v>
      </c>
      <c r="B2215" s="37" t="s">
        <v>2270</v>
      </c>
      <c r="C2215" s="37" t="s">
        <v>4266</v>
      </c>
      <c r="D2215" s="37" t="s">
        <v>4272</v>
      </c>
      <c r="E2215" s="37" t="str">
        <f t="shared" si="102"/>
        <v/>
      </c>
      <c r="F2215" s="39" t="str">
        <f t="shared" si="103"/>
        <v>島根県出雲市</v>
      </c>
      <c r="G2215" s="3">
        <v>2169</v>
      </c>
      <c r="H2215" s="37" t="s">
        <v>2275</v>
      </c>
      <c r="I2215" s="37" t="s">
        <v>945</v>
      </c>
      <c r="J2215" s="37" t="s">
        <v>380</v>
      </c>
      <c r="K2215" s="37" t="s">
        <v>376</v>
      </c>
      <c r="L2215" t="str">
        <f t="shared" si="104"/>
        <v>島根県出雲市</v>
      </c>
    </row>
    <row r="2216" spans="1:12">
      <c r="A2216" s="42">
        <v>32</v>
      </c>
      <c r="B2216" s="37" t="s">
        <v>2270</v>
      </c>
      <c r="C2216" s="37" t="s">
        <v>4309</v>
      </c>
      <c r="D2216" s="37" t="s">
        <v>4310</v>
      </c>
      <c r="E2216" s="37" t="str">
        <f t="shared" si="102"/>
        <v/>
      </c>
      <c r="F2216" s="39" t="str">
        <f t="shared" si="103"/>
        <v>島根県松江市</v>
      </c>
      <c r="G2216" s="3">
        <v>2175</v>
      </c>
      <c r="H2216" s="37" t="s">
        <v>2281</v>
      </c>
      <c r="I2216" s="37" t="s">
        <v>849</v>
      </c>
      <c r="J2216" s="37" t="s">
        <v>380</v>
      </c>
      <c r="K2216" s="37" t="s">
        <v>413</v>
      </c>
      <c r="L2216" t="str">
        <f t="shared" si="104"/>
        <v>島根県松江市</v>
      </c>
    </row>
    <row r="2217" spans="1:12">
      <c r="A2217" s="42">
        <v>32</v>
      </c>
      <c r="B2217" s="37" t="s">
        <v>2270</v>
      </c>
      <c r="C2217" s="37" t="s">
        <v>4309</v>
      </c>
      <c r="D2217" s="37" t="s">
        <v>4311</v>
      </c>
      <c r="E2217" s="37" t="str">
        <f t="shared" si="102"/>
        <v/>
      </c>
      <c r="F2217" s="39" t="str">
        <f t="shared" si="103"/>
        <v>島根県松江市</v>
      </c>
      <c r="G2217" s="3">
        <v>2170</v>
      </c>
      <c r="H2217" s="37" t="s">
        <v>2276</v>
      </c>
      <c r="I2217" s="37" t="s">
        <v>945</v>
      </c>
      <c r="J2217" s="37" t="s">
        <v>380</v>
      </c>
      <c r="K2217" s="37" t="s">
        <v>378</v>
      </c>
      <c r="L2217" t="str">
        <f t="shared" si="104"/>
        <v>島根県松江市</v>
      </c>
    </row>
    <row r="2218" spans="1:12">
      <c r="A2218" s="42">
        <v>32</v>
      </c>
      <c r="B2218" s="37" t="s">
        <v>2270</v>
      </c>
      <c r="C2218" s="37" t="s">
        <v>4309</v>
      </c>
      <c r="D2218" s="37" t="s">
        <v>4312</v>
      </c>
      <c r="E2218" s="37" t="str">
        <f t="shared" si="102"/>
        <v/>
      </c>
      <c r="F2218" s="39" t="str">
        <f t="shared" si="103"/>
        <v>島根県松江市</v>
      </c>
      <c r="G2218" s="3">
        <v>2176</v>
      </c>
      <c r="H2218" s="37" t="s">
        <v>2282</v>
      </c>
      <c r="I2218" s="37" t="s">
        <v>945</v>
      </c>
      <c r="J2218" s="37" t="s">
        <v>380</v>
      </c>
      <c r="K2218" s="37" t="s">
        <v>378</v>
      </c>
      <c r="L2218" t="str">
        <f t="shared" si="104"/>
        <v>島根県松江市</v>
      </c>
    </row>
    <row r="2219" spans="1:12">
      <c r="A2219" s="42">
        <v>32</v>
      </c>
      <c r="B2219" s="37" t="s">
        <v>2270</v>
      </c>
      <c r="C2219" s="37" t="s">
        <v>4309</v>
      </c>
      <c r="D2219" s="37"/>
      <c r="E2219" s="37" t="str">
        <f t="shared" si="102"/>
        <v>松江市</v>
      </c>
      <c r="F2219" s="39" t="str">
        <f t="shared" si="103"/>
        <v>島根県松江市</v>
      </c>
      <c r="G2219" s="3">
        <v>2162</v>
      </c>
      <c r="H2219" s="37" t="s">
        <v>2271</v>
      </c>
      <c r="I2219" s="37" t="s">
        <v>945</v>
      </c>
      <c r="J2219" s="37" t="s">
        <v>380</v>
      </c>
      <c r="K2219" s="37" t="s">
        <v>378</v>
      </c>
      <c r="L2219" t="str">
        <f t="shared" si="104"/>
        <v>島根県松江市</v>
      </c>
    </row>
    <row r="2220" spans="1:12">
      <c r="A2220" s="42">
        <v>32</v>
      </c>
      <c r="B2220" s="37" t="s">
        <v>2270</v>
      </c>
      <c r="C2220" s="37" t="s">
        <v>4309</v>
      </c>
      <c r="D2220" s="37" t="s">
        <v>4313</v>
      </c>
      <c r="E2220" s="37" t="str">
        <f t="shared" si="102"/>
        <v/>
      </c>
      <c r="F2220" s="39" t="str">
        <f t="shared" si="103"/>
        <v>島根県松江市</v>
      </c>
      <c r="G2220" s="3">
        <v>2171</v>
      </c>
      <c r="H2220" s="37" t="s">
        <v>2277</v>
      </c>
      <c r="I2220" s="37" t="s">
        <v>945</v>
      </c>
      <c r="J2220" s="37" t="s">
        <v>380</v>
      </c>
      <c r="K2220" s="37" t="s">
        <v>376</v>
      </c>
      <c r="L2220" t="str">
        <f t="shared" si="104"/>
        <v>島根県松江市</v>
      </c>
    </row>
    <row r="2221" spans="1:12">
      <c r="A2221" s="42">
        <v>32</v>
      </c>
      <c r="B2221" s="37" t="s">
        <v>2270</v>
      </c>
      <c r="C2221" s="37" t="s">
        <v>4309</v>
      </c>
      <c r="D2221" s="37" t="s">
        <v>4314</v>
      </c>
      <c r="E2221" s="37" t="str">
        <f t="shared" si="102"/>
        <v/>
      </c>
      <c r="F2221" s="39" t="str">
        <f t="shared" si="103"/>
        <v>島根県松江市</v>
      </c>
      <c r="G2221" s="3">
        <v>2173</v>
      </c>
      <c r="H2221" s="37" t="s">
        <v>2279</v>
      </c>
      <c r="I2221" s="37" t="s">
        <v>849</v>
      </c>
      <c r="J2221" s="37" t="s">
        <v>380</v>
      </c>
      <c r="K2221" s="37" t="s">
        <v>413</v>
      </c>
      <c r="L2221" t="str">
        <f t="shared" si="104"/>
        <v>島根県松江市</v>
      </c>
    </row>
    <row r="2222" spans="1:12">
      <c r="A2222" s="42">
        <v>32</v>
      </c>
      <c r="B2222" s="37" t="s">
        <v>2270</v>
      </c>
      <c r="C2222" s="37" t="s">
        <v>4309</v>
      </c>
      <c r="D2222" s="37" t="s">
        <v>4315</v>
      </c>
      <c r="E2222" s="37" t="str">
        <f t="shared" si="102"/>
        <v/>
      </c>
      <c r="F2222" s="39" t="str">
        <f t="shared" si="103"/>
        <v>島根県松江市</v>
      </c>
      <c r="G2222" s="3">
        <v>2174</v>
      </c>
      <c r="H2222" s="37" t="s">
        <v>2280</v>
      </c>
      <c r="I2222" s="37" t="s">
        <v>849</v>
      </c>
      <c r="J2222" s="37" t="s">
        <v>380</v>
      </c>
      <c r="K2222" s="37" t="s">
        <v>413</v>
      </c>
      <c r="L2222" t="str">
        <f t="shared" si="104"/>
        <v>島根県松江市</v>
      </c>
    </row>
    <row r="2223" spans="1:12">
      <c r="A2223" s="42">
        <v>32</v>
      </c>
      <c r="B2223" s="37" t="s">
        <v>2270</v>
      </c>
      <c r="C2223" s="37" t="s">
        <v>4309</v>
      </c>
      <c r="D2223" s="37" t="s">
        <v>4316</v>
      </c>
      <c r="E2223" s="37" t="str">
        <f t="shared" si="102"/>
        <v/>
      </c>
      <c r="F2223" s="39" t="str">
        <f t="shared" si="103"/>
        <v>島根県松江市</v>
      </c>
      <c r="G2223" s="3">
        <v>2177</v>
      </c>
      <c r="H2223" s="37" t="s">
        <v>2283</v>
      </c>
      <c r="I2223" s="37" t="s">
        <v>945</v>
      </c>
      <c r="J2223" s="37" t="s">
        <v>380</v>
      </c>
      <c r="K2223" s="37" t="s">
        <v>376</v>
      </c>
      <c r="L2223" t="str">
        <f t="shared" si="104"/>
        <v>島根県松江市</v>
      </c>
    </row>
    <row r="2224" spans="1:12">
      <c r="A2224" s="42">
        <v>32</v>
      </c>
      <c r="B2224" s="37" t="s">
        <v>2270</v>
      </c>
      <c r="C2224" s="37" t="s">
        <v>4309</v>
      </c>
      <c r="D2224" s="37" t="s">
        <v>4317</v>
      </c>
      <c r="E2224" s="37" t="str">
        <f t="shared" si="102"/>
        <v/>
      </c>
      <c r="F2224" s="39" t="str">
        <f t="shared" si="103"/>
        <v>島根県松江市</v>
      </c>
      <c r="G2224" s="3">
        <v>2172</v>
      </c>
      <c r="H2224" s="37" t="s">
        <v>2278</v>
      </c>
      <c r="I2224" s="37" t="s">
        <v>945</v>
      </c>
      <c r="J2224" s="37" t="s">
        <v>380</v>
      </c>
      <c r="K2224" s="37" t="s">
        <v>413</v>
      </c>
      <c r="L2224" t="str">
        <f t="shared" si="104"/>
        <v>島根県松江市</v>
      </c>
    </row>
    <row r="2225" spans="1:12">
      <c r="A2225" s="42">
        <v>32</v>
      </c>
      <c r="B2225" s="37" t="s">
        <v>2270</v>
      </c>
      <c r="C2225" s="37" t="s">
        <v>2316</v>
      </c>
      <c r="D2225" s="37"/>
      <c r="E2225" s="37" t="str">
        <f t="shared" si="102"/>
        <v>西ノ島町</v>
      </c>
      <c r="F2225" s="39" t="str">
        <f t="shared" si="103"/>
        <v>島根県西ノ島町</v>
      </c>
      <c r="G2225" s="3">
        <v>2219</v>
      </c>
      <c r="H2225" s="37" t="s">
        <v>2316</v>
      </c>
      <c r="I2225" s="37" t="s">
        <v>945</v>
      </c>
      <c r="J2225" s="37" t="s">
        <v>375</v>
      </c>
      <c r="K2225" s="37" t="s">
        <v>413</v>
      </c>
      <c r="L2225" t="str">
        <f t="shared" si="104"/>
        <v>島根県西ノ島町</v>
      </c>
    </row>
    <row r="2226" spans="1:12">
      <c r="A2226" s="42">
        <v>32</v>
      </c>
      <c r="B2226" s="37" t="s">
        <v>2270</v>
      </c>
      <c r="C2226" s="37" t="s">
        <v>2300</v>
      </c>
      <c r="D2226" s="37" t="s">
        <v>2300</v>
      </c>
      <c r="E2226" s="37" t="str">
        <f t="shared" si="102"/>
        <v/>
      </c>
      <c r="F2226" s="39" t="str">
        <f t="shared" si="103"/>
        <v>島根県川本町</v>
      </c>
      <c r="G2226" s="3">
        <v>2197</v>
      </c>
      <c r="H2226" s="37" t="s">
        <v>2300</v>
      </c>
      <c r="I2226" s="37" t="s">
        <v>849</v>
      </c>
      <c r="J2226" s="37" t="s">
        <v>380</v>
      </c>
      <c r="K2226" s="37" t="s">
        <v>413</v>
      </c>
      <c r="L2226" t="str">
        <f t="shared" si="104"/>
        <v>島根県川本町</v>
      </c>
    </row>
    <row r="2227" spans="1:12">
      <c r="A2227" s="42">
        <v>32</v>
      </c>
      <c r="B2227" s="37" t="s">
        <v>2270</v>
      </c>
      <c r="C2227" s="37" t="s">
        <v>4547</v>
      </c>
      <c r="D2227" s="37" t="s">
        <v>4864</v>
      </c>
      <c r="E2227" s="37" t="str">
        <f t="shared" si="102"/>
        <v/>
      </c>
      <c r="F2227" s="39" t="str">
        <f t="shared" si="103"/>
        <v>島根県大田市</v>
      </c>
      <c r="G2227" s="3">
        <v>2195</v>
      </c>
      <c r="H2227" s="37" t="s">
        <v>2298</v>
      </c>
      <c r="I2227" s="37" t="s">
        <v>945</v>
      </c>
      <c r="J2227" s="37" t="s">
        <v>380</v>
      </c>
      <c r="K2227" s="37" t="s">
        <v>376</v>
      </c>
      <c r="L2227" t="str">
        <f t="shared" si="104"/>
        <v>島根県大田市</v>
      </c>
    </row>
    <row r="2228" spans="1:12">
      <c r="A2228" s="42">
        <v>32</v>
      </c>
      <c r="B2228" s="37" t="s">
        <v>2270</v>
      </c>
      <c r="C2228" s="37" t="s">
        <v>4547</v>
      </c>
      <c r="D2228" s="37" t="s">
        <v>4865</v>
      </c>
      <c r="E2228" s="37" t="str">
        <f t="shared" si="102"/>
        <v/>
      </c>
      <c r="F2228" s="39" t="str">
        <f t="shared" si="103"/>
        <v>島根県大田市</v>
      </c>
      <c r="G2228" s="3">
        <v>2196</v>
      </c>
      <c r="H2228" s="37" t="s">
        <v>2299</v>
      </c>
      <c r="I2228" s="37" t="s">
        <v>945</v>
      </c>
      <c r="J2228" s="37" t="s">
        <v>380</v>
      </c>
      <c r="K2228" s="37" t="s">
        <v>376</v>
      </c>
      <c r="L2228" t="str">
        <f t="shared" si="104"/>
        <v>島根県大田市</v>
      </c>
    </row>
    <row r="2229" spans="1:12">
      <c r="A2229" s="42">
        <v>32</v>
      </c>
      <c r="B2229" s="37" t="s">
        <v>2270</v>
      </c>
      <c r="C2229" s="37" t="s">
        <v>4547</v>
      </c>
      <c r="D2229" s="37"/>
      <c r="E2229" s="37" t="str">
        <f t="shared" si="102"/>
        <v>大田市</v>
      </c>
      <c r="F2229" s="39" t="str">
        <f t="shared" si="103"/>
        <v>島根県大田市</v>
      </c>
      <c r="G2229" s="3">
        <v>2166</v>
      </c>
      <c r="H2229" s="37" t="s">
        <v>2274</v>
      </c>
      <c r="I2229" s="37" t="s">
        <v>945</v>
      </c>
      <c r="J2229" s="37" t="s">
        <v>380</v>
      </c>
      <c r="K2229" s="37" t="s">
        <v>378</v>
      </c>
      <c r="L2229" t="str">
        <f t="shared" si="104"/>
        <v>島根県大田市</v>
      </c>
    </row>
    <row r="2230" spans="1:12">
      <c r="A2230" s="42">
        <v>32</v>
      </c>
      <c r="B2230" s="37" t="s">
        <v>2270</v>
      </c>
      <c r="C2230" s="37" t="s">
        <v>2317</v>
      </c>
      <c r="D2230" s="37" t="s">
        <v>2317</v>
      </c>
      <c r="E2230" s="37" t="str">
        <f t="shared" si="102"/>
        <v/>
      </c>
      <c r="F2230" s="39" t="str">
        <f t="shared" si="103"/>
        <v>島根県知夫村</v>
      </c>
      <c r="G2230" s="3">
        <v>2220</v>
      </c>
      <c r="H2230" s="37" t="s">
        <v>2317</v>
      </c>
      <c r="I2230" s="37" t="s">
        <v>945</v>
      </c>
      <c r="J2230" s="37" t="s">
        <v>375</v>
      </c>
      <c r="K2230" s="37" t="s">
        <v>376</v>
      </c>
      <c r="L2230" t="str">
        <f t="shared" si="104"/>
        <v>島根県知夫村</v>
      </c>
    </row>
    <row r="2231" spans="1:12">
      <c r="A2231" s="42">
        <v>32</v>
      </c>
      <c r="B2231" s="37" t="s">
        <v>2270</v>
      </c>
      <c r="C2231" s="37" t="s">
        <v>4584</v>
      </c>
      <c r="D2231" s="37"/>
      <c r="E2231" s="37" t="str">
        <f t="shared" si="102"/>
        <v>津和野町</v>
      </c>
      <c r="F2231" s="39" t="str">
        <f t="shared" si="103"/>
        <v>島根県津和野町</v>
      </c>
      <c r="G2231" s="3">
        <v>2210</v>
      </c>
      <c r="H2231" s="37" t="s">
        <v>5778</v>
      </c>
      <c r="I2231" s="37" t="s">
        <v>849</v>
      </c>
      <c r="J2231" s="37" t="s">
        <v>380</v>
      </c>
      <c r="K2231" s="37" t="s">
        <v>413</v>
      </c>
      <c r="L2231" t="str">
        <f t="shared" si="104"/>
        <v>島根県津和野町</v>
      </c>
    </row>
    <row r="2232" spans="1:12">
      <c r="A2232" s="42">
        <v>32</v>
      </c>
      <c r="B2232" s="37" t="s">
        <v>2270</v>
      </c>
      <c r="C2232" s="37" t="s">
        <v>4584</v>
      </c>
      <c r="D2232" s="37" t="s">
        <v>4974</v>
      </c>
      <c r="E2232" s="37" t="str">
        <f t="shared" si="102"/>
        <v/>
      </c>
      <c r="F2232" s="39" t="str">
        <f t="shared" si="103"/>
        <v>島根県津和野町</v>
      </c>
      <c r="G2232" s="3">
        <v>2211</v>
      </c>
      <c r="H2232" s="37" t="s">
        <v>2310</v>
      </c>
      <c r="I2232" s="37" t="s">
        <v>849</v>
      </c>
      <c r="J2232" s="37" t="s">
        <v>380</v>
      </c>
      <c r="K2232" s="37" t="s">
        <v>376</v>
      </c>
      <c r="L2232" t="str">
        <f t="shared" si="104"/>
        <v>島根県津和野町</v>
      </c>
    </row>
    <row r="2233" spans="1:12">
      <c r="A2233" s="42">
        <v>32</v>
      </c>
      <c r="B2233" s="37" t="s">
        <v>2270</v>
      </c>
      <c r="C2233" s="37" t="s">
        <v>4677</v>
      </c>
      <c r="D2233" s="37" t="s">
        <v>5227</v>
      </c>
      <c r="E2233" s="37" t="str">
        <f t="shared" si="102"/>
        <v/>
      </c>
      <c r="F2233" s="39" t="str">
        <f t="shared" si="103"/>
        <v>島根県飯南町</v>
      </c>
      <c r="G2233" s="3">
        <v>2189</v>
      </c>
      <c r="H2233" s="37" t="s">
        <v>5779</v>
      </c>
      <c r="I2233" s="37" t="s">
        <v>574</v>
      </c>
      <c r="J2233" s="37" t="s">
        <v>375</v>
      </c>
      <c r="K2233" s="37" t="s">
        <v>413</v>
      </c>
      <c r="L2233" t="str">
        <f t="shared" si="104"/>
        <v>島根県飯南町</v>
      </c>
    </row>
    <row r="2234" spans="1:12">
      <c r="A2234" s="42">
        <v>32</v>
      </c>
      <c r="B2234" s="37" t="s">
        <v>2270</v>
      </c>
      <c r="C2234" s="37" t="s">
        <v>4677</v>
      </c>
      <c r="D2234" s="37" t="s">
        <v>5228</v>
      </c>
      <c r="E2234" s="37" t="str">
        <f t="shared" si="102"/>
        <v/>
      </c>
      <c r="F2234" s="39" t="str">
        <f t="shared" si="103"/>
        <v>島根県飯南町</v>
      </c>
      <c r="G2234" s="3">
        <v>2188</v>
      </c>
      <c r="H2234" s="37" t="s">
        <v>2292</v>
      </c>
      <c r="I2234" s="37" t="s">
        <v>574</v>
      </c>
      <c r="J2234" s="37" t="s">
        <v>375</v>
      </c>
      <c r="K2234" s="37" t="s">
        <v>413</v>
      </c>
      <c r="L2234" t="str">
        <f t="shared" si="104"/>
        <v>島根県飯南町</v>
      </c>
    </row>
    <row r="2235" spans="1:12">
      <c r="A2235" s="42">
        <v>32</v>
      </c>
      <c r="B2235" s="37" t="s">
        <v>2270</v>
      </c>
      <c r="C2235" s="37" t="s">
        <v>4683</v>
      </c>
      <c r="D2235" s="37" t="s">
        <v>3076</v>
      </c>
      <c r="E2235" s="37" t="str">
        <f t="shared" si="102"/>
        <v/>
      </c>
      <c r="F2235" s="39" t="str">
        <f t="shared" si="103"/>
        <v>島根県美郷町</v>
      </c>
      <c r="G2235" s="3">
        <v>2199</v>
      </c>
      <c r="H2235" s="37" t="s">
        <v>5780</v>
      </c>
      <c r="I2235" s="37" t="s">
        <v>574</v>
      </c>
      <c r="J2235" s="37" t="s">
        <v>375</v>
      </c>
      <c r="K2235" s="37" t="s">
        <v>413</v>
      </c>
      <c r="L2235" t="str">
        <f t="shared" si="104"/>
        <v>島根県美郷町</v>
      </c>
    </row>
    <row r="2236" spans="1:12">
      <c r="A2236" s="42">
        <v>32</v>
      </c>
      <c r="B2236" s="37" t="s">
        <v>2270</v>
      </c>
      <c r="C2236" s="37" t="s">
        <v>4683</v>
      </c>
      <c r="D2236" s="37" t="s">
        <v>5244</v>
      </c>
      <c r="E2236" s="37" t="str">
        <f t="shared" si="102"/>
        <v/>
      </c>
      <c r="F2236" s="39" t="str">
        <f t="shared" si="103"/>
        <v>島根県美郷町</v>
      </c>
      <c r="G2236" s="3">
        <v>2198</v>
      </c>
      <c r="H2236" s="37" t="s">
        <v>2301</v>
      </c>
      <c r="I2236" s="37" t="s">
        <v>849</v>
      </c>
      <c r="J2236" s="37" t="s">
        <v>375</v>
      </c>
      <c r="K2236" s="37" t="s">
        <v>413</v>
      </c>
      <c r="L2236" t="str">
        <f t="shared" si="104"/>
        <v>島根県美郷町</v>
      </c>
    </row>
    <row r="2237" spans="1:12">
      <c r="A2237" s="42">
        <v>32</v>
      </c>
      <c r="B2237" s="37" t="s">
        <v>2270</v>
      </c>
      <c r="C2237" s="37" t="s">
        <v>4692</v>
      </c>
      <c r="D2237" s="37" t="s">
        <v>5245</v>
      </c>
      <c r="E2237" s="37" t="str">
        <f t="shared" si="102"/>
        <v/>
      </c>
      <c r="F2237" s="39" t="str">
        <f t="shared" si="103"/>
        <v>島根県浜田市</v>
      </c>
      <c r="G2237" s="3">
        <v>2205</v>
      </c>
      <c r="H2237" s="37" t="s">
        <v>5781</v>
      </c>
      <c r="I2237" s="37" t="s">
        <v>849</v>
      </c>
      <c r="J2237" s="37" t="s">
        <v>380</v>
      </c>
      <c r="K2237" s="37" t="s">
        <v>378</v>
      </c>
      <c r="L2237" t="str">
        <f t="shared" si="104"/>
        <v>島根県浜田市</v>
      </c>
    </row>
    <row r="2238" spans="1:12">
      <c r="A2238" s="42">
        <v>32</v>
      </c>
      <c r="B2238" s="37" t="s">
        <v>2270</v>
      </c>
      <c r="C2238" s="37" t="s">
        <v>4692</v>
      </c>
      <c r="D2238" s="37" t="s">
        <v>5278</v>
      </c>
      <c r="E2238" s="37" t="str">
        <f t="shared" si="102"/>
        <v/>
      </c>
      <c r="F2238" s="39" t="str">
        <f t="shared" si="103"/>
        <v>島根県浜田市</v>
      </c>
      <c r="G2238" s="3">
        <v>2204</v>
      </c>
      <c r="H2238" s="37" t="s">
        <v>2305</v>
      </c>
      <c r="I2238" s="37" t="s">
        <v>849</v>
      </c>
      <c r="J2238" s="37" t="s">
        <v>380</v>
      </c>
      <c r="K2238" s="37" t="s">
        <v>376</v>
      </c>
      <c r="L2238" t="str">
        <f t="shared" si="104"/>
        <v>島根県浜田市</v>
      </c>
    </row>
    <row r="2239" spans="1:12">
      <c r="A2239" s="42">
        <v>32</v>
      </c>
      <c r="B2239" s="37" t="s">
        <v>2270</v>
      </c>
      <c r="C2239" s="37" t="s">
        <v>4692</v>
      </c>
      <c r="D2239" s="37" t="s">
        <v>4944</v>
      </c>
      <c r="E2239" s="37" t="str">
        <f t="shared" si="102"/>
        <v/>
      </c>
      <c r="F2239" s="39" t="str">
        <f t="shared" si="103"/>
        <v>島根県浜田市</v>
      </c>
      <c r="G2239" s="3">
        <v>2207</v>
      </c>
      <c r="H2239" s="37" t="s">
        <v>2307</v>
      </c>
      <c r="I2239" s="37" t="s">
        <v>945</v>
      </c>
      <c r="J2239" s="37" t="s">
        <v>380</v>
      </c>
      <c r="K2239" s="37" t="s">
        <v>384</v>
      </c>
      <c r="L2239" t="str">
        <f t="shared" si="104"/>
        <v>島根県浜田市</v>
      </c>
    </row>
    <row r="2240" spans="1:12">
      <c r="A2240" s="42">
        <v>32</v>
      </c>
      <c r="B2240" s="37" t="s">
        <v>2270</v>
      </c>
      <c r="C2240" s="37" t="s">
        <v>4692</v>
      </c>
      <c r="D2240" s="37"/>
      <c r="E2240" s="37" t="str">
        <f t="shared" si="102"/>
        <v>浜田市</v>
      </c>
      <c r="F2240" s="39" t="str">
        <f t="shared" si="103"/>
        <v>島根県浜田市</v>
      </c>
      <c r="G2240" s="3">
        <v>2163</v>
      </c>
      <c r="H2240" s="37" t="s">
        <v>2272</v>
      </c>
      <c r="I2240" s="37" t="s">
        <v>945</v>
      </c>
      <c r="J2240" s="37" t="s">
        <v>380</v>
      </c>
      <c r="K2240" s="37" t="s">
        <v>378</v>
      </c>
      <c r="L2240" t="str">
        <f t="shared" si="104"/>
        <v>島根県浜田市</v>
      </c>
    </row>
    <row r="2241" spans="1:12">
      <c r="A2241" s="42">
        <v>32</v>
      </c>
      <c r="B2241" s="37" t="s">
        <v>2270</v>
      </c>
      <c r="C2241" s="37" t="s">
        <v>4692</v>
      </c>
      <c r="D2241" s="37" t="s">
        <v>5279</v>
      </c>
      <c r="E2241" s="37" t="str">
        <f t="shared" si="102"/>
        <v/>
      </c>
      <c r="F2241" s="39" t="str">
        <f t="shared" si="103"/>
        <v>島根県浜田市</v>
      </c>
      <c r="G2241" s="3">
        <v>2206</v>
      </c>
      <c r="H2241" s="37" t="s">
        <v>2306</v>
      </c>
      <c r="I2241" s="37" t="s">
        <v>849</v>
      </c>
      <c r="J2241" s="37" t="s">
        <v>380</v>
      </c>
      <c r="K2241" s="37" t="s">
        <v>376</v>
      </c>
      <c r="L2241" t="str">
        <f t="shared" si="104"/>
        <v>島根県浜田市</v>
      </c>
    </row>
    <row r="2242" spans="1:12">
      <c r="A2242" s="42">
        <v>32</v>
      </c>
      <c r="B2242" s="37" t="s">
        <v>2270</v>
      </c>
      <c r="C2242" s="37" t="s">
        <v>4752</v>
      </c>
      <c r="D2242" s="37" t="s">
        <v>5405</v>
      </c>
      <c r="E2242" s="37" t="str">
        <f t="shared" si="102"/>
        <v/>
      </c>
      <c r="F2242" s="39" t="str">
        <f t="shared" si="103"/>
        <v>島根県邑南町</v>
      </c>
      <c r="G2242" s="3">
        <v>2200</v>
      </c>
      <c r="H2242" s="37" t="s">
        <v>5782</v>
      </c>
      <c r="I2242" s="37" t="s">
        <v>574</v>
      </c>
      <c r="J2242" s="37" t="s">
        <v>380</v>
      </c>
      <c r="K2242" s="37" t="s">
        <v>413</v>
      </c>
      <c r="L2242" t="str">
        <f t="shared" si="104"/>
        <v>島根県邑南町</v>
      </c>
    </row>
    <row r="2243" spans="1:12">
      <c r="A2243" s="42">
        <v>32</v>
      </c>
      <c r="B2243" s="37" t="s">
        <v>2270</v>
      </c>
      <c r="C2243" s="37" t="s">
        <v>4752</v>
      </c>
      <c r="D2243" s="37" t="s">
        <v>1283</v>
      </c>
      <c r="E2243" s="37" t="str">
        <f t="shared" ref="E2243:E2306" si="105">IF(D2243="",C2243,"")</f>
        <v/>
      </c>
      <c r="F2243" s="39" t="str">
        <f t="shared" ref="F2243:F2306" si="106">B2243&amp;C2243</f>
        <v>島根県邑南町</v>
      </c>
      <c r="G2243" s="3">
        <v>2201</v>
      </c>
      <c r="H2243" s="37" t="s">
        <v>2302</v>
      </c>
      <c r="I2243" s="37" t="s">
        <v>574</v>
      </c>
      <c r="J2243" s="37" t="s">
        <v>380</v>
      </c>
      <c r="K2243" s="37" t="s">
        <v>413</v>
      </c>
      <c r="L2243" t="str">
        <f t="shared" ref="L2243:L2306" si="107">F2243</f>
        <v>島根県邑南町</v>
      </c>
    </row>
    <row r="2244" spans="1:12">
      <c r="A2244" s="42">
        <v>32</v>
      </c>
      <c r="B2244" s="37" t="s">
        <v>2270</v>
      </c>
      <c r="C2244" s="37" t="s">
        <v>4752</v>
      </c>
      <c r="D2244" s="37" t="s">
        <v>5406</v>
      </c>
      <c r="E2244" s="37" t="str">
        <f t="shared" si="105"/>
        <v/>
      </c>
      <c r="F2244" s="39" t="str">
        <f t="shared" si="106"/>
        <v>島根県邑南町</v>
      </c>
      <c r="G2244" s="3">
        <v>2202</v>
      </c>
      <c r="H2244" s="37" t="s">
        <v>2303</v>
      </c>
      <c r="I2244" s="37" t="s">
        <v>849</v>
      </c>
      <c r="J2244" s="37" t="s">
        <v>380</v>
      </c>
      <c r="K2244" s="37" t="s">
        <v>376</v>
      </c>
      <c r="L2244" t="str">
        <f t="shared" si="107"/>
        <v>島根県邑南町</v>
      </c>
    </row>
    <row r="2245" spans="1:12">
      <c r="A2245" s="42">
        <v>33</v>
      </c>
      <c r="B2245" s="37" t="s">
        <v>2318</v>
      </c>
      <c r="C2245" s="37" t="s">
        <v>3415</v>
      </c>
      <c r="D2245" s="37"/>
      <c r="E2245" s="37" t="str">
        <f t="shared" si="105"/>
        <v>井原市</v>
      </c>
      <c r="F2245" s="39" t="str">
        <f t="shared" si="106"/>
        <v>岡山県井原市</v>
      </c>
      <c r="G2245" s="3">
        <v>2226</v>
      </c>
      <c r="H2245" s="37" t="s">
        <v>5783</v>
      </c>
      <c r="I2245" s="37" t="s">
        <v>849</v>
      </c>
      <c r="J2245" s="37" t="s">
        <v>740</v>
      </c>
      <c r="K2245" s="37" t="s">
        <v>413</v>
      </c>
      <c r="L2245" t="str">
        <f t="shared" si="107"/>
        <v>岡山県井原市</v>
      </c>
    </row>
    <row r="2246" spans="1:12">
      <c r="A2246" s="42">
        <v>33</v>
      </c>
      <c r="B2246" s="37" t="s">
        <v>2318</v>
      </c>
      <c r="C2246" s="37" t="s">
        <v>3415</v>
      </c>
      <c r="D2246" s="37" t="s">
        <v>3416</v>
      </c>
      <c r="E2246" s="37" t="str">
        <f t="shared" si="105"/>
        <v/>
      </c>
      <c r="F2246" s="39" t="str">
        <f t="shared" si="106"/>
        <v>岡山県井原市</v>
      </c>
      <c r="G2246" s="3">
        <v>2256</v>
      </c>
      <c r="H2246" s="37" t="s">
        <v>2344</v>
      </c>
      <c r="I2246" s="37" t="s">
        <v>849</v>
      </c>
      <c r="J2246" s="37" t="s">
        <v>380</v>
      </c>
      <c r="K2246" s="37" t="s">
        <v>413</v>
      </c>
      <c r="L2246" t="str">
        <f t="shared" si="107"/>
        <v>岡山県井原市</v>
      </c>
    </row>
    <row r="2247" spans="1:12">
      <c r="A2247" s="42">
        <v>33</v>
      </c>
      <c r="B2247" s="37" t="s">
        <v>2318</v>
      </c>
      <c r="C2247" s="37" t="s">
        <v>3415</v>
      </c>
      <c r="D2247" s="37" t="s">
        <v>3417</v>
      </c>
      <c r="E2247" s="37" t="str">
        <f t="shared" si="105"/>
        <v/>
      </c>
      <c r="F2247" s="39" t="str">
        <f t="shared" si="106"/>
        <v>岡山県井原市</v>
      </c>
      <c r="G2247" s="3">
        <v>2257</v>
      </c>
      <c r="H2247" s="37" t="s">
        <v>2345</v>
      </c>
      <c r="I2247" s="37" t="s">
        <v>849</v>
      </c>
      <c r="J2247" s="37" t="s">
        <v>380</v>
      </c>
      <c r="K2247" s="37" t="s">
        <v>376</v>
      </c>
      <c r="L2247" t="str">
        <f t="shared" si="107"/>
        <v>岡山県井原市</v>
      </c>
    </row>
    <row r="2248" spans="1:12">
      <c r="A2248" s="42">
        <v>33</v>
      </c>
      <c r="B2248" s="37" t="s">
        <v>2318</v>
      </c>
      <c r="C2248" s="37" t="s">
        <v>3548</v>
      </c>
      <c r="D2248" s="37"/>
      <c r="E2248" s="37" t="str">
        <f t="shared" si="105"/>
        <v>岡山市</v>
      </c>
      <c r="F2248" s="39" t="str">
        <f t="shared" si="106"/>
        <v>岡山県岡山市</v>
      </c>
      <c r="G2248" s="3">
        <v>2221</v>
      </c>
      <c r="H2248" s="37" t="s">
        <v>2319</v>
      </c>
      <c r="I2248" s="37" t="s">
        <v>945</v>
      </c>
      <c r="J2248" s="37" t="s">
        <v>740</v>
      </c>
      <c r="K2248" s="37" t="s">
        <v>384</v>
      </c>
      <c r="L2248" t="str">
        <f t="shared" si="107"/>
        <v>岡山県岡山市</v>
      </c>
    </row>
    <row r="2249" spans="1:12">
      <c r="A2249" s="42">
        <v>33</v>
      </c>
      <c r="B2249" s="37" t="s">
        <v>2318</v>
      </c>
      <c r="C2249" s="37" t="s">
        <v>3548</v>
      </c>
      <c r="D2249" s="37" t="s">
        <v>3549</v>
      </c>
      <c r="E2249" s="37" t="str">
        <f t="shared" si="105"/>
        <v/>
      </c>
      <c r="F2249" s="39" t="str">
        <f t="shared" si="106"/>
        <v>岡山県岡山市</v>
      </c>
      <c r="G2249" s="3">
        <v>2232</v>
      </c>
      <c r="H2249" s="37" t="s">
        <v>2327</v>
      </c>
      <c r="I2249" s="37" t="s">
        <v>849</v>
      </c>
      <c r="J2249" s="37" t="s">
        <v>380</v>
      </c>
      <c r="K2249" s="37" t="s">
        <v>413</v>
      </c>
      <c r="L2249" t="str">
        <f t="shared" si="107"/>
        <v>岡山県岡山市</v>
      </c>
    </row>
    <row r="2250" spans="1:12">
      <c r="A2250" s="42">
        <v>33</v>
      </c>
      <c r="B2250" s="37" t="s">
        <v>2318</v>
      </c>
      <c r="C2250" s="37" t="s">
        <v>3548</v>
      </c>
      <c r="D2250" s="37" t="s">
        <v>3550</v>
      </c>
      <c r="E2250" s="37" t="str">
        <f t="shared" si="105"/>
        <v/>
      </c>
      <c r="F2250" s="39" t="str">
        <f t="shared" si="106"/>
        <v>岡山県岡山市</v>
      </c>
      <c r="G2250" s="3">
        <v>2231</v>
      </c>
      <c r="H2250" s="37" t="s">
        <v>2326</v>
      </c>
      <c r="I2250" s="37" t="s">
        <v>849</v>
      </c>
      <c r="J2250" s="37" t="s">
        <v>380</v>
      </c>
      <c r="K2250" s="37" t="s">
        <v>413</v>
      </c>
      <c r="L2250" t="str">
        <f t="shared" si="107"/>
        <v>岡山県岡山市</v>
      </c>
    </row>
    <row r="2251" spans="1:12">
      <c r="A2251" s="42">
        <v>33</v>
      </c>
      <c r="B2251" s="37" t="s">
        <v>2318</v>
      </c>
      <c r="C2251" s="37" t="s">
        <v>3548</v>
      </c>
      <c r="D2251" s="37" t="s">
        <v>3411</v>
      </c>
      <c r="E2251" s="37" t="str">
        <f t="shared" si="105"/>
        <v/>
      </c>
      <c r="F2251" s="39" t="str">
        <f t="shared" si="106"/>
        <v>岡山県岡山市</v>
      </c>
      <c r="G2251" s="3">
        <v>2234</v>
      </c>
      <c r="H2251" s="37" t="s">
        <v>2328</v>
      </c>
      <c r="I2251" s="37" t="s">
        <v>849</v>
      </c>
      <c r="J2251" s="37" t="s">
        <v>740</v>
      </c>
      <c r="K2251" s="37" t="s">
        <v>413</v>
      </c>
      <c r="L2251" t="str">
        <f t="shared" si="107"/>
        <v>岡山県岡山市</v>
      </c>
    </row>
    <row r="2252" spans="1:12">
      <c r="A2252" s="42">
        <v>33</v>
      </c>
      <c r="B2252" s="37" t="s">
        <v>2318</v>
      </c>
      <c r="C2252" s="37" t="s">
        <v>3548</v>
      </c>
      <c r="D2252" s="37" t="s">
        <v>3551</v>
      </c>
      <c r="E2252" s="37" t="str">
        <f t="shared" si="105"/>
        <v/>
      </c>
      <c r="F2252" s="39" t="str">
        <f t="shared" si="106"/>
        <v>岡山県岡山市</v>
      </c>
      <c r="G2252" s="3">
        <v>2246</v>
      </c>
      <c r="H2252" s="37" t="s">
        <v>2336</v>
      </c>
      <c r="I2252" s="37" t="s">
        <v>945</v>
      </c>
      <c r="J2252" s="37" t="s">
        <v>740</v>
      </c>
      <c r="K2252" s="37" t="s">
        <v>378</v>
      </c>
      <c r="L2252" t="str">
        <f t="shared" si="107"/>
        <v>岡山県岡山市</v>
      </c>
    </row>
    <row r="2253" spans="1:12">
      <c r="A2253" s="42">
        <v>33</v>
      </c>
      <c r="B2253" s="37" t="s">
        <v>2318</v>
      </c>
      <c r="C2253" s="37" t="s">
        <v>2323</v>
      </c>
      <c r="D2253" s="37" t="s">
        <v>2323</v>
      </c>
      <c r="E2253" s="37" t="str">
        <f t="shared" si="105"/>
        <v/>
      </c>
      <c r="F2253" s="39" t="str">
        <f t="shared" si="106"/>
        <v>岡山県笠岡市</v>
      </c>
      <c r="G2253" s="3">
        <v>2225</v>
      </c>
      <c r="H2253" s="37" t="s">
        <v>2323</v>
      </c>
      <c r="I2253" s="37" t="s">
        <v>945</v>
      </c>
      <c r="J2253" s="37" t="s">
        <v>740</v>
      </c>
      <c r="K2253" s="37" t="s">
        <v>376</v>
      </c>
      <c r="L2253" t="str">
        <f t="shared" si="107"/>
        <v>岡山県笠岡市</v>
      </c>
    </row>
    <row r="2254" spans="1:12">
      <c r="A2254" s="42">
        <v>33</v>
      </c>
      <c r="B2254" s="37" t="s">
        <v>2318</v>
      </c>
      <c r="C2254" s="37" t="s">
        <v>3715</v>
      </c>
      <c r="D2254" s="37" t="s">
        <v>3716</v>
      </c>
      <c r="E2254" s="37" t="str">
        <f t="shared" si="105"/>
        <v/>
      </c>
      <c r="F2254" s="39" t="str">
        <f t="shared" si="106"/>
        <v>岡山県吉備中央町</v>
      </c>
      <c r="G2254" s="3">
        <v>2233</v>
      </c>
      <c r="H2254" s="37" t="s">
        <v>5784</v>
      </c>
      <c r="I2254" s="37" t="s">
        <v>849</v>
      </c>
      <c r="J2254" s="37" t="s">
        <v>380</v>
      </c>
      <c r="K2254" s="37" t="s">
        <v>413</v>
      </c>
      <c r="L2254" t="str">
        <f t="shared" si="107"/>
        <v>岡山県吉備中央町</v>
      </c>
    </row>
    <row r="2255" spans="1:12">
      <c r="A2255" s="42">
        <v>33</v>
      </c>
      <c r="B2255" s="37" t="s">
        <v>2318</v>
      </c>
      <c r="C2255" s="37" t="s">
        <v>3715</v>
      </c>
      <c r="D2255" s="37" t="s">
        <v>3717</v>
      </c>
      <c r="E2255" s="37" t="str">
        <f t="shared" si="105"/>
        <v/>
      </c>
      <c r="F2255" s="39" t="str">
        <f t="shared" si="106"/>
        <v>岡山県吉備中央町</v>
      </c>
      <c r="G2255" s="3">
        <v>2261</v>
      </c>
      <c r="H2255" s="37" t="s">
        <v>2349</v>
      </c>
      <c r="I2255" s="37" t="s">
        <v>849</v>
      </c>
      <c r="J2255" s="37" t="s">
        <v>380</v>
      </c>
      <c r="K2255" s="37" t="s">
        <v>413</v>
      </c>
      <c r="L2255" t="str">
        <f t="shared" si="107"/>
        <v>岡山県吉備中央町</v>
      </c>
    </row>
    <row r="2256" spans="1:12">
      <c r="A2256" s="42">
        <v>33</v>
      </c>
      <c r="B2256" s="37" t="s">
        <v>2318</v>
      </c>
      <c r="C2256" s="37" t="s">
        <v>2379</v>
      </c>
      <c r="D2256" s="37"/>
      <c r="E2256" s="37" t="str">
        <f t="shared" si="105"/>
        <v>久米南町</v>
      </c>
      <c r="F2256" s="39" t="str">
        <f t="shared" si="106"/>
        <v>岡山県久米南町</v>
      </c>
      <c r="G2256" s="3">
        <v>2296</v>
      </c>
      <c r="H2256" s="37" t="s">
        <v>2379</v>
      </c>
      <c r="I2256" s="37" t="s">
        <v>849</v>
      </c>
      <c r="J2256" s="37" t="s">
        <v>380</v>
      </c>
      <c r="K2256" s="37" t="s">
        <v>376</v>
      </c>
      <c r="L2256" t="str">
        <f t="shared" si="107"/>
        <v>岡山県久米南町</v>
      </c>
    </row>
    <row r="2257" spans="1:12">
      <c r="A2257" s="42">
        <v>33</v>
      </c>
      <c r="B2257" s="37" t="s">
        <v>2318</v>
      </c>
      <c r="C2257" s="37" t="s">
        <v>3777</v>
      </c>
      <c r="D2257" s="37" t="s">
        <v>3778</v>
      </c>
      <c r="E2257" s="37" t="str">
        <f t="shared" si="105"/>
        <v/>
      </c>
      <c r="F2257" s="39" t="str">
        <f t="shared" si="106"/>
        <v>岡山県鏡野町</v>
      </c>
      <c r="G2257" s="3">
        <v>2280</v>
      </c>
      <c r="H2257" s="37" t="s">
        <v>5785</v>
      </c>
      <c r="I2257" s="37" t="s">
        <v>574</v>
      </c>
      <c r="J2257" s="37" t="s">
        <v>380</v>
      </c>
      <c r="K2257" s="37" t="s">
        <v>413</v>
      </c>
      <c r="L2257" t="str">
        <f t="shared" si="107"/>
        <v>岡山県鏡野町</v>
      </c>
    </row>
    <row r="2258" spans="1:12">
      <c r="A2258" s="42">
        <v>33</v>
      </c>
      <c r="B2258" s="37" t="s">
        <v>2318</v>
      </c>
      <c r="C2258" s="37" t="s">
        <v>3777</v>
      </c>
      <c r="D2258" s="37" t="s">
        <v>3777</v>
      </c>
      <c r="E2258" s="37" t="str">
        <f t="shared" si="105"/>
        <v/>
      </c>
      <c r="F2258" s="39" t="str">
        <f t="shared" si="106"/>
        <v>岡山県鏡野町</v>
      </c>
      <c r="G2258" s="3">
        <v>2283</v>
      </c>
      <c r="H2258" s="37" t="s">
        <v>2368</v>
      </c>
      <c r="I2258" s="37" t="s">
        <v>849</v>
      </c>
      <c r="J2258" s="37" t="s">
        <v>380</v>
      </c>
      <c r="K2258" s="37" t="s">
        <v>376</v>
      </c>
      <c r="L2258" t="str">
        <f t="shared" si="107"/>
        <v>岡山県鏡野町</v>
      </c>
    </row>
    <row r="2259" spans="1:12">
      <c r="A2259" s="42">
        <v>33</v>
      </c>
      <c r="B2259" s="37" t="s">
        <v>2318</v>
      </c>
      <c r="C2259" s="37" t="s">
        <v>3777</v>
      </c>
      <c r="D2259" s="37" t="s">
        <v>3779</v>
      </c>
      <c r="E2259" s="37" t="str">
        <f t="shared" si="105"/>
        <v/>
      </c>
      <c r="F2259" s="39" t="str">
        <f t="shared" si="106"/>
        <v>岡山県鏡野町</v>
      </c>
      <c r="G2259" s="3">
        <v>2281</v>
      </c>
      <c r="H2259" s="37" t="s">
        <v>2367</v>
      </c>
      <c r="I2259" s="37" t="s">
        <v>574</v>
      </c>
      <c r="J2259" s="37" t="s">
        <v>380</v>
      </c>
      <c r="K2259" s="37" t="s">
        <v>413</v>
      </c>
      <c r="L2259" t="str">
        <f t="shared" si="107"/>
        <v>岡山県鏡野町</v>
      </c>
    </row>
    <row r="2260" spans="1:12">
      <c r="A2260" s="42">
        <v>33</v>
      </c>
      <c r="B2260" s="37" t="s">
        <v>2318</v>
      </c>
      <c r="C2260" s="37" t="s">
        <v>3777</v>
      </c>
      <c r="D2260" s="37" t="s">
        <v>3780</v>
      </c>
      <c r="E2260" s="37" t="str">
        <f t="shared" si="105"/>
        <v/>
      </c>
      <c r="F2260" s="39" t="str">
        <f t="shared" si="106"/>
        <v>岡山県鏡野町</v>
      </c>
      <c r="G2260" s="3">
        <v>2279</v>
      </c>
      <c r="H2260" s="37" t="s">
        <v>2366</v>
      </c>
      <c r="I2260" s="37" t="s">
        <v>574</v>
      </c>
      <c r="J2260" s="37" t="s">
        <v>380</v>
      </c>
      <c r="K2260" s="37" t="s">
        <v>413</v>
      </c>
      <c r="L2260" t="str">
        <f t="shared" si="107"/>
        <v>岡山県鏡野町</v>
      </c>
    </row>
    <row r="2261" spans="1:12">
      <c r="A2261" s="42">
        <v>33</v>
      </c>
      <c r="B2261" s="37" t="s">
        <v>2318</v>
      </c>
      <c r="C2261" s="37" t="s">
        <v>2322</v>
      </c>
      <c r="D2261" s="37" t="s">
        <v>2322</v>
      </c>
      <c r="E2261" s="37" t="str">
        <f t="shared" si="105"/>
        <v/>
      </c>
      <c r="F2261" s="39" t="str">
        <f t="shared" si="106"/>
        <v>岡山県玉野市</v>
      </c>
      <c r="G2261" s="3">
        <v>2224</v>
      </c>
      <c r="H2261" s="37" t="s">
        <v>2322</v>
      </c>
      <c r="I2261" s="37" t="s">
        <v>945</v>
      </c>
      <c r="J2261" s="37" t="s">
        <v>740</v>
      </c>
      <c r="K2261" s="37" t="s">
        <v>413</v>
      </c>
      <c r="L2261" t="str">
        <f t="shared" si="107"/>
        <v>岡山県玉野市</v>
      </c>
    </row>
    <row r="2262" spans="1:12">
      <c r="A2262" s="42">
        <v>33</v>
      </c>
      <c r="B2262" s="37" t="s">
        <v>2318</v>
      </c>
      <c r="C2262" s="37" t="s">
        <v>3979</v>
      </c>
      <c r="D2262" s="37" t="s">
        <v>3979</v>
      </c>
      <c r="E2262" s="37" t="str">
        <f t="shared" si="105"/>
        <v/>
      </c>
      <c r="F2262" s="39" t="str">
        <f t="shared" si="106"/>
        <v>岡山県高梁市</v>
      </c>
      <c r="G2262" s="3">
        <v>2228</v>
      </c>
      <c r="H2262" s="37" t="s">
        <v>5786</v>
      </c>
      <c r="I2262" s="37" t="s">
        <v>849</v>
      </c>
      <c r="J2262" s="37" t="s">
        <v>380</v>
      </c>
      <c r="K2262" s="37" t="s">
        <v>376</v>
      </c>
      <c r="L2262" t="str">
        <f t="shared" si="107"/>
        <v>岡山県高梁市</v>
      </c>
    </row>
    <row r="2263" spans="1:12">
      <c r="A2263" s="42">
        <v>33</v>
      </c>
      <c r="B2263" s="37" t="s">
        <v>2318</v>
      </c>
      <c r="C2263" s="37" t="s">
        <v>3979</v>
      </c>
      <c r="D2263" s="37" t="s">
        <v>3980</v>
      </c>
      <c r="E2263" s="37" t="str">
        <f t="shared" si="105"/>
        <v/>
      </c>
      <c r="F2263" s="39" t="str">
        <f t="shared" si="106"/>
        <v>岡山県高梁市</v>
      </c>
      <c r="G2263" s="3">
        <v>2262</v>
      </c>
      <c r="H2263" s="37" t="s">
        <v>2350</v>
      </c>
      <c r="I2263" s="37" t="s">
        <v>849</v>
      </c>
      <c r="J2263" s="37" t="s">
        <v>380</v>
      </c>
      <c r="K2263" s="37" t="s">
        <v>376</v>
      </c>
      <c r="L2263" t="str">
        <f t="shared" si="107"/>
        <v>岡山県高梁市</v>
      </c>
    </row>
    <row r="2264" spans="1:12">
      <c r="A2264" s="42">
        <v>33</v>
      </c>
      <c r="B2264" s="37" t="s">
        <v>2318</v>
      </c>
      <c r="C2264" s="37" t="s">
        <v>3979</v>
      </c>
      <c r="D2264" s="37" t="s">
        <v>3981</v>
      </c>
      <c r="E2264" s="37" t="str">
        <f t="shared" si="105"/>
        <v/>
      </c>
      <c r="F2264" s="39" t="str">
        <f t="shared" si="106"/>
        <v>岡山県高梁市</v>
      </c>
      <c r="G2264" s="3">
        <v>2263</v>
      </c>
      <c r="H2264" s="37" t="s">
        <v>2351</v>
      </c>
      <c r="I2264" s="37" t="s">
        <v>849</v>
      </c>
      <c r="J2264" s="37" t="s">
        <v>380</v>
      </c>
      <c r="K2264" s="37" t="s">
        <v>376</v>
      </c>
      <c r="L2264" t="str">
        <f t="shared" si="107"/>
        <v>岡山県高梁市</v>
      </c>
    </row>
    <row r="2265" spans="1:12">
      <c r="A2265" s="42">
        <v>33</v>
      </c>
      <c r="B2265" s="37" t="s">
        <v>2318</v>
      </c>
      <c r="C2265" s="37" t="s">
        <v>3979</v>
      </c>
      <c r="D2265" s="37" t="s">
        <v>3982</v>
      </c>
      <c r="E2265" s="37" t="str">
        <f t="shared" si="105"/>
        <v/>
      </c>
      <c r="F2265" s="39" t="str">
        <f t="shared" si="106"/>
        <v>岡山県高梁市</v>
      </c>
      <c r="G2265" s="3">
        <v>2264</v>
      </c>
      <c r="H2265" s="37" t="s">
        <v>2352</v>
      </c>
      <c r="I2265" s="37" t="s">
        <v>574</v>
      </c>
      <c r="J2265" s="37" t="s">
        <v>380</v>
      </c>
      <c r="K2265" s="37" t="s">
        <v>376</v>
      </c>
      <c r="L2265" t="str">
        <f t="shared" si="107"/>
        <v>岡山県高梁市</v>
      </c>
    </row>
    <row r="2266" spans="1:12">
      <c r="A2266" s="42">
        <v>33</v>
      </c>
      <c r="B2266" s="37" t="s">
        <v>2318</v>
      </c>
      <c r="C2266" s="37" t="s">
        <v>3979</v>
      </c>
      <c r="D2266" s="37" t="s">
        <v>3983</v>
      </c>
      <c r="E2266" s="37" t="str">
        <f t="shared" si="105"/>
        <v/>
      </c>
      <c r="F2266" s="39" t="str">
        <f t="shared" si="106"/>
        <v>岡山県高梁市</v>
      </c>
      <c r="G2266" s="3">
        <v>2259</v>
      </c>
      <c r="H2266" s="37" t="s">
        <v>2347</v>
      </c>
      <c r="I2266" s="37" t="s">
        <v>849</v>
      </c>
      <c r="J2266" s="37" t="s">
        <v>380</v>
      </c>
      <c r="K2266" s="37" t="s">
        <v>376</v>
      </c>
      <c r="L2266" t="str">
        <f t="shared" si="107"/>
        <v>岡山県高梁市</v>
      </c>
    </row>
    <row r="2267" spans="1:12">
      <c r="A2267" s="42">
        <v>33</v>
      </c>
      <c r="B2267" s="37" t="s">
        <v>2318</v>
      </c>
      <c r="C2267" s="37" t="s">
        <v>2370</v>
      </c>
      <c r="D2267" s="37" t="s">
        <v>2370</v>
      </c>
      <c r="E2267" s="37" t="str">
        <f t="shared" si="105"/>
        <v/>
      </c>
      <c r="F2267" s="39" t="str">
        <f t="shared" si="106"/>
        <v>岡山県勝央町</v>
      </c>
      <c r="G2267" s="3">
        <v>2285</v>
      </c>
      <c r="H2267" s="37" t="s">
        <v>2370</v>
      </c>
      <c r="I2267" s="37" t="s">
        <v>849</v>
      </c>
      <c r="J2267" s="37" t="s">
        <v>380</v>
      </c>
      <c r="K2267" s="37" t="s">
        <v>376</v>
      </c>
      <c r="L2267" t="str">
        <f t="shared" si="107"/>
        <v>岡山県勝央町</v>
      </c>
    </row>
    <row r="2268" spans="1:12">
      <c r="A2268" s="42">
        <v>33</v>
      </c>
      <c r="B2268" s="37" t="s">
        <v>2318</v>
      </c>
      <c r="C2268" s="37" t="s">
        <v>4407</v>
      </c>
      <c r="D2268" s="37"/>
      <c r="E2268" s="37" t="str">
        <f t="shared" si="105"/>
        <v>新見市</v>
      </c>
      <c r="F2268" s="39" t="str">
        <f t="shared" si="106"/>
        <v>岡山県新見市</v>
      </c>
      <c r="G2268" s="3">
        <v>2229</v>
      </c>
      <c r="H2268" s="37" t="s">
        <v>5787</v>
      </c>
      <c r="I2268" s="37" t="s">
        <v>574</v>
      </c>
      <c r="J2268" s="37" t="s">
        <v>375</v>
      </c>
      <c r="K2268" s="37" t="s">
        <v>376</v>
      </c>
      <c r="L2268" t="str">
        <f t="shared" si="107"/>
        <v>岡山県新見市</v>
      </c>
    </row>
    <row r="2269" spans="1:12">
      <c r="A2269" s="42">
        <v>33</v>
      </c>
      <c r="B2269" s="37" t="s">
        <v>2318</v>
      </c>
      <c r="C2269" s="37" t="s">
        <v>4407</v>
      </c>
      <c r="D2269" s="37" t="s">
        <v>4408</v>
      </c>
      <c r="E2269" s="37" t="str">
        <f t="shared" si="105"/>
        <v/>
      </c>
      <c r="F2269" s="39" t="str">
        <f t="shared" si="106"/>
        <v>岡山県新見市</v>
      </c>
      <c r="G2269" s="3">
        <v>2266</v>
      </c>
      <c r="H2269" s="37" t="s">
        <v>2354</v>
      </c>
      <c r="I2269" s="37" t="s">
        <v>574</v>
      </c>
      <c r="J2269" s="37" t="s">
        <v>380</v>
      </c>
      <c r="K2269" s="37" t="s">
        <v>376</v>
      </c>
      <c r="L2269" t="str">
        <f t="shared" si="107"/>
        <v>岡山県新見市</v>
      </c>
    </row>
    <row r="2270" spans="1:12">
      <c r="A2270" s="42">
        <v>33</v>
      </c>
      <c r="B2270" s="37" t="s">
        <v>2318</v>
      </c>
      <c r="C2270" s="37" t="s">
        <v>4407</v>
      </c>
      <c r="D2270" s="37" t="s">
        <v>4409</v>
      </c>
      <c r="E2270" s="37" t="str">
        <f t="shared" si="105"/>
        <v/>
      </c>
      <c r="F2270" s="39" t="str">
        <f t="shared" si="106"/>
        <v>岡山県新見市</v>
      </c>
      <c r="G2270" s="3">
        <v>2265</v>
      </c>
      <c r="H2270" s="37" t="s">
        <v>2353</v>
      </c>
      <c r="I2270" s="37" t="s">
        <v>574</v>
      </c>
      <c r="J2270" s="37" t="s">
        <v>375</v>
      </c>
      <c r="K2270" s="37" t="s">
        <v>413</v>
      </c>
      <c r="L2270" t="str">
        <f t="shared" si="107"/>
        <v>岡山県新見市</v>
      </c>
    </row>
    <row r="2271" spans="1:12">
      <c r="A2271" s="42">
        <v>33</v>
      </c>
      <c r="B2271" s="37" t="s">
        <v>2318</v>
      </c>
      <c r="C2271" s="37" t="s">
        <v>4407</v>
      </c>
      <c r="D2271" s="37" t="s">
        <v>4410</v>
      </c>
      <c r="E2271" s="37" t="str">
        <f t="shared" si="105"/>
        <v/>
      </c>
      <c r="F2271" s="39" t="str">
        <f t="shared" si="106"/>
        <v>岡山県新見市</v>
      </c>
      <c r="G2271" s="3">
        <v>2268</v>
      </c>
      <c r="H2271" s="37" t="s">
        <v>2356</v>
      </c>
      <c r="I2271" s="37" t="s">
        <v>574</v>
      </c>
      <c r="J2271" s="37" t="s">
        <v>380</v>
      </c>
      <c r="K2271" s="37" t="s">
        <v>376</v>
      </c>
      <c r="L2271" t="str">
        <f t="shared" si="107"/>
        <v>岡山県新見市</v>
      </c>
    </row>
    <row r="2272" spans="1:12">
      <c r="A2272" s="42">
        <v>33</v>
      </c>
      <c r="B2272" s="37" t="s">
        <v>2318</v>
      </c>
      <c r="C2272" s="37" t="s">
        <v>4407</v>
      </c>
      <c r="D2272" s="37" t="s">
        <v>4411</v>
      </c>
      <c r="E2272" s="37" t="str">
        <f t="shared" si="105"/>
        <v/>
      </c>
      <c r="F2272" s="39" t="str">
        <f t="shared" si="106"/>
        <v>岡山県新見市</v>
      </c>
      <c r="G2272" s="3">
        <v>2267</v>
      </c>
      <c r="H2272" s="37" t="s">
        <v>2355</v>
      </c>
      <c r="I2272" s="37" t="s">
        <v>574</v>
      </c>
      <c r="J2272" s="37" t="s">
        <v>380</v>
      </c>
      <c r="K2272" s="37" t="s">
        <v>376</v>
      </c>
      <c r="L2272" t="str">
        <f t="shared" si="107"/>
        <v>岡山県新見市</v>
      </c>
    </row>
    <row r="2273" spans="1:12">
      <c r="A2273" s="42">
        <v>33</v>
      </c>
      <c r="B2273" s="37" t="s">
        <v>2318</v>
      </c>
      <c r="C2273" s="37" t="s">
        <v>2361</v>
      </c>
      <c r="D2273" s="37" t="s">
        <v>2361</v>
      </c>
      <c r="E2273" s="37" t="str">
        <f t="shared" si="105"/>
        <v/>
      </c>
      <c r="F2273" s="39" t="str">
        <f t="shared" si="106"/>
        <v>岡山県新庄村</v>
      </c>
      <c r="G2273" s="3">
        <v>2274</v>
      </c>
      <c r="H2273" s="37" t="s">
        <v>2361</v>
      </c>
      <c r="I2273" s="37" t="s">
        <v>574</v>
      </c>
      <c r="J2273" s="37" t="s">
        <v>375</v>
      </c>
      <c r="K2273" s="37" t="s">
        <v>413</v>
      </c>
      <c r="L2273" t="str">
        <f t="shared" si="107"/>
        <v>岡山県新庄村</v>
      </c>
    </row>
    <row r="2274" spans="1:12">
      <c r="A2274" s="42">
        <v>33</v>
      </c>
      <c r="B2274" s="37" t="s">
        <v>2318</v>
      </c>
      <c r="C2274" s="37" t="s">
        <v>4433</v>
      </c>
      <c r="D2274" s="37" t="s">
        <v>4434</v>
      </c>
      <c r="E2274" s="37" t="str">
        <f t="shared" si="105"/>
        <v/>
      </c>
      <c r="F2274" s="39" t="str">
        <f t="shared" si="106"/>
        <v>岡山県真庭市</v>
      </c>
      <c r="G2274" s="3">
        <v>2272</v>
      </c>
      <c r="H2274" s="37" t="s">
        <v>5788</v>
      </c>
      <c r="I2274" s="37" t="s">
        <v>849</v>
      </c>
      <c r="J2274" s="37" t="s">
        <v>380</v>
      </c>
      <c r="K2274" s="37" t="s">
        <v>376</v>
      </c>
      <c r="L2274" t="str">
        <f t="shared" si="107"/>
        <v>岡山県真庭市</v>
      </c>
    </row>
    <row r="2275" spans="1:12">
      <c r="A2275" s="42">
        <v>33</v>
      </c>
      <c r="B2275" s="37" t="s">
        <v>2318</v>
      </c>
      <c r="C2275" s="37" t="s">
        <v>4433</v>
      </c>
      <c r="D2275" s="37" t="s">
        <v>3273</v>
      </c>
      <c r="E2275" s="37" t="str">
        <f t="shared" si="105"/>
        <v/>
      </c>
      <c r="F2275" s="39" t="str">
        <f t="shared" si="106"/>
        <v>岡山県真庭市</v>
      </c>
      <c r="G2275" s="3">
        <v>2269</v>
      </c>
      <c r="H2275" s="37" t="s">
        <v>2357</v>
      </c>
      <c r="I2275" s="37" t="s">
        <v>574</v>
      </c>
      <c r="J2275" s="37" t="s">
        <v>375</v>
      </c>
      <c r="K2275" s="37" t="s">
        <v>413</v>
      </c>
      <c r="L2275" t="str">
        <f t="shared" si="107"/>
        <v>岡山県真庭市</v>
      </c>
    </row>
    <row r="2276" spans="1:12">
      <c r="A2276" s="42">
        <v>33</v>
      </c>
      <c r="B2276" s="37" t="s">
        <v>2318</v>
      </c>
      <c r="C2276" s="37" t="s">
        <v>4433</v>
      </c>
      <c r="D2276" s="37" t="s">
        <v>1615</v>
      </c>
      <c r="E2276" s="37" t="str">
        <f t="shared" si="105"/>
        <v/>
      </c>
      <c r="F2276" s="39" t="str">
        <f t="shared" si="106"/>
        <v>岡山県真庭市</v>
      </c>
      <c r="G2276" s="3">
        <v>2275</v>
      </c>
      <c r="H2276" s="37" t="s">
        <v>2362</v>
      </c>
      <c r="I2276" s="37" t="s">
        <v>574</v>
      </c>
      <c r="J2276" s="37" t="s">
        <v>375</v>
      </c>
      <c r="K2276" s="37" t="s">
        <v>413</v>
      </c>
      <c r="L2276" t="str">
        <f t="shared" si="107"/>
        <v>岡山県真庭市</v>
      </c>
    </row>
    <row r="2277" spans="1:12">
      <c r="A2277" s="42">
        <v>33</v>
      </c>
      <c r="B2277" s="37" t="s">
        <v>2318</v>
      </c>
      <c r="C2277" s="37" t="s">
        <v>4433</v>
      </c>
      <c r="D2277" s="37" t="s">
        <v>4435</v>
      </c>
      <c r="E2277" s="37" t="str">
        <f t="shared" si="105"/>
        <v/>
      </c>
      <c r="F2277" s="39" t="str">
        <f t="shared" si="106"/>
        <v>岡山県真庭市</v>
      </c>
      <c r="G2277" s="3">
        <v>2277</v>
      </c>
      <c r="H2277" s="37" t="s">
        <v>2364</v>
      </c>
      <c r="I2277" s="37" t="s">
        <v>574</v>
      </c>
      <c r="J2277" s="37" t="s">
        <v>375</v>
      </c>
      <c r="K2277" s="37" t="s">
        <v>413</v>
      </c>
      <c r="L2277" t="str">
        <f t="shared" si="107"/>
        <v>岡山県真庭市</v>
      </c>
    </row>
    <row r="2278" spans="1:12">
      <c r="A2278" s="42">
        <v>33</v>
      </c>
      <c r="B2278" s="37" t="s">
        <v>2318</v>
      </c>
      <c r="C2278" s="37" t="s">
        <v>4433</v>
      </c>
      <c r="D2278" s="37" t="s">
        <v>4436</v>
      </c>
      <c r="E2278" s="37" t="str">
        <f t="shared" si="105"/>
        <v/>
      </c>
      <c r="F2278" s="39" t="str">
        <f t="shared" si="106"/>
        <v>岡山県真庭市</v>
      </c>
      <c r="G2278" s="3">
        <v>2271</v>
      </c>
      <c r="H2278" s="37" t="s">
        <v>2359</v>
      </c>
      <c r="I2278" s="37" t="s">
        <v>574</v>
      </c>
      <c r="J2278" s="37" t="s">
        <v>375</v>
      </c>
      <c r="K2278" s="37" t="s">
        <v>413</v>
      </c>
      <c r="L2278" t="str">
        <f t="shared" si="107"/>
        <v>岡山県真庭市</v>
      </c>
    </row>
    <row r="2279" spans="1:12">
      <c r="A2279" s="42">
        <v>33</v>
      </c>
      <c r="B2279" s="37" t="s">
        <v>2318</v>
      </c>
      <c r="C2279" s="37" t="s">
        <v>4433</v>
      </c>
      <c r="D2279" s="37" t="s">
        <v>4437</v>
      </c>
      <c r="E2279" s="37" t="str">
        <f t="shared" si="105"/>
        <v/>
      </c>
      <c r="F2279" s="39" t="str">
        <f t="shared" si="106"/>
        <v>岡山県真庭市</v>
      </c>
      <c r="G2279" s="3">
        <v>2276</v>
      </c>
      <c r="H2279" s="37" t="s">
        <v>2363</v>
      </c>
      <c r="I2279" s="37" t="s">
        <v>574</v>
      </c>
      <c r="J2279" s="37" t="s">
        <v>375</v>
      </c>
      <c r="K2279" s="37" t="s">
        <v>413</v>
      </c>
      <c r="L2279" t="str">
        <f t="shared" si="107"/>
        <v>岡山県真庭市</v>
      </c>
    </row>
    <row r="2280" spans="1:12">
      <c r="A2280" s="42">
        <v>33</v>
      </c>
      <c r="B2280" s="37" t="s">
        <v>2318</v>
      </c>
      <c r="C2280" s="37" t="s">
        <v>4433</v>
      </c>
      <c r="D2280" s="37" t="s">
        <v>4438</v>
      </c>
      <c r="E2280" s="37" t="str">
        <f t="shared" si="105"/>
        <v/>
      </c>
      <c r="F2280" s="39" t="str">
        <f t="shared" si="106"/>
        <v>岡山県真庭市</v>
      </c>
      <c r="G2280" s="3">
        <v>2273</v>
      </c>
      <c r="H2280" s="37" t="s">
        <v>2360</v>
      </c>
      <c r="I2280" s="37" t="s">
        <v>574</v>
      </c>
      <c r="J2280" s="37" t="s">
        <v>375</v>
      </c>
      <c r="K2280" s="37" t="s">
        <v>413</v>
      </c>
      <c r="L2280" t="str">
        <f t="shared" si="107"/>
        <v>岡山県真庭市</v>
      </c>
    </row>
    <row r="2281" spans="1:12">
      <c r="A2281" s="42">
        <v>33</v>
      </c>
      <c r="B2281" s="37" t="s">
        <v>2318</v>
      </c>
      <c r="C2281" s="37" t="s">
        <v>4433</v>
      </c>
      <c r="D2281" s="37" t="s">
        <v>4439</v>
      </c>
      <c r="E2281" s="37" t="str">
        <f t="shared" si="105"/>
        <v/>
      </c>
      <c r="F2281" s="39" t="str">
        <f t="shared" si="106"/>
        <v>岡山県真庭市</v>
      </c>
      <c r="G2281" s="3">
        <v>2260</v>
      </c>
      <c r="H2281" s="37" t="s">
        <v>2348</v>
      </c>
      <c r="I2281" s="37" t="s">
        <v>574</v>
      </c>
      <c r="J2281" s="37" t="s">
        <v>380</v>
      </c>
      <c r="K2281" s="37" t="s">
        <v>413</v>
      </c>
      <c r="L2281" t="str">
        <f t="shared" si="107"/>
        <v>岡山県真庭市</v>
      </c>
    </row>
    <row r="2282" spans="1:12">
      <c r="A2282" s="42">
        <v>33</v>
      </c>
      <c r="B2282" s="37" t="s">
        <v>2318</v>
      </c>
      <c r="C2282" s="37" t="s">
        <v>4433</v>
      </c>
      <c r="D2282" s="37" t="s">
        <v>4440</v>
      </c>
      <c r="E2282" s="37" t="str">
        <f t="shared" si="105"/>
        <v/>
      </c>
      <c r="F2282" s="39" t="str">
        <f t="shared" si="106"/>
        <v>岡山県真庭市</v>
      </c>
      <c r="G2282" s="3">
        <v>2270</v>
      </c>
      <c r="H2282" s="37" t="s">
        <v>2358</v>
      </c>
      <c r="I2282" s="37" t="s">
        <v>849</v>
      </c>
      <c r="J2282" s="37" t="s">
        <v>380</v>
      </c>
      <c r="K2282" s="37" t="s">
        <v>376</v>
      </c>
      <c r="L2282" t="str">
        <f t="shared" si="107"/>
        <v>岡山県真庭市</v>
      </c>
    </row>
    <row r="2283" spans="1:12">
      <c r="A2283" s="42">
        <v>33</v>
      </c>
      <c r="B2283" s="37" t="s">
        <v>2318</v>
      </c>
      <c r="C2283" s="37" t="s">
        <v>4476</v>
      </c>
      <c r="D2283" s="37" t="s">
        <v>4477</v>
      </c>
      <c r="E2283" s="37" t="str">
        <f t="shared" si="105"/>
        <v/>
      </c>
      <c r="F2283" s="39" t="str">
        <f t="shared" si="106"/>
        <v>岡山県瀬戸内市</v>
      </c>
      <c r="G2283" s="3">
        <v>2243</v>
      </c>
      <c r="H2283" s="37" t="s">
        <v>5789</v>
      </c>
      <c r="I2283" s="37" t="s">
        <v>945</v>
      </c>
      <c r="J2283" s="37" t="s">
        <v>740</v>
      </c>
      <c r="K2283" s="37" t="s">
        <v>384</v>
      </c>
      <c r="L2283" t="str">
        <f t="shared" si="107"/>
        <v>岡山県瀬戸内市</v>
      </c>
    </row>
    <row r="2284" spans="1:12">
      <c r="A2284" s="42">
        <v>33</v>
      </c>
      <c r="B2284" s="37" t="s">
        <v>2318</v>
      </c>
      <c r="C2284" s="37" t="s">
        <v>4476</v>
      </c>
      <c r="D2284" s="37" t="s">
        <v>4478</v>
      </c>
      <c r="E2284" s="37" t="str">
        <f t="shared" si="105"/>
        <v/>
      </c>
      <c r="F2284" s="39" t="str">
        <f t="shared" si="106"/>
        <v>岡山県瀬戸内市</v>
      </c>
      <c r="G2284" s="3">
        <v>2245</v>
      </c>
      <c r="H2284" s="37" t="s">
        <v>2335</v>
      </c>
      <c r="I2284" s="37" t="s">
        <v>945</v>
      </c>
      <c r="J2284" s="37" t="s">
        <v>740</v>
      </c>
      <c r="K2284" s="37" t="s">
        <v>384</v>
      </c>
      <c r="L2284" t="str">
        <f t="shared" si="107"/>
        <v>岡山県瀬戸内市</v>
      </c>
    </row>
    <row r="2285" spans="1:12">
      <c r="A2285" s="42">
        <v>33</v>
      </c>
      <c r="B2285" s="37" t="s">
        <v>2318</v>
      </c>
      <c r="C2285" s="37" t="s">
        <v>4476</v>
      </c>
      <c r="D2285" s="37" t="s">
        <v>4479</v>
      </c>
      <c r="E2285" s="37" t="str">
        <f t="shared" si="105"/>
        <v/>
      </c>
      <c r="F2285" s="39" t="str">
        <f t="shared" si="106"/>
        <v>岡山県瀬戸内市</v>
      </c>
      <c r="G2285" s="3">
        <v>2244</v>
      </c>
      <c r="H2285" s="37" t="s">
        <v>2334</v>
      </c>
      <c r="I2285" s="37" t="s">
        <v>945</v>
      </c>
      <c r="J2285" s="37" t="s">
        <v>740</v>
      </c>
      <c r="K2285" s="37" t="s">
        <v>384</v>
      </c>
      <c r="L2285" t="str">
        <f t="shared" si="107"/>
        <v>岡山県瀬戸内市</v>
      </c>
    </row>
    <row r="2286" spans="1:12">
      <c r="A2286" s="42">
        <v>33</v>
      </c>
      <c r="B2286" s="37" t="s">
        <v>2318</v>
      </c>
      <c r="C2286" s="37" t="s">
        <v>2375</v>
      </c>
      <c r="D2286" s="37"/>
      <c r="E2286" s="37" t="str">
        <f t="shared" si="105"/>
        <v>西粟倉村</v>
      </c>
      <c r="F2286" s="39" t="str">
        <f t="shared" si="106"/>
        <v>岡山県西粟倉村</v>
      </c>
      <c r="G2286" s="3">
        <v>2290</v>
      </c>
      <c r="H2286" s="37" t="s">
        <v>2375</v>
      </c>
      <c r="I2286" s="37" t="s">
        <v>849</v>
      </c>
      <c r="J2286" s="37" t="s">
        <v>380</v>
      </c>
      <c r="K2286" s="37" t="s">
        <v>376</v>
      </c>
      <c r="L2286" t="str">
        <f t="shared" si="107"/>
        <v>岡山県西粟倉村</v>
      </c>
    </row>
    <row r="2287" spans="1:12">
      <c r="A2287" s="42">
        <v>33</v>
      </c>
      <c r="B2287" s="37" t="s">
        <v>2318</v>
      </c>
      <c r="C2287" s="37" t="s">
        <v>4509</v>
      </c>
      <c r="D2287" s="37" t="s">
        <v>3179</v>
      </c>
      <c r="E2287" s="37" t="str">
        <f t="shared" si="105"/>
        <v/>
      </c>
      <c r="F2287" s="39" t="str">
        <f t="shared" si="106"/>
        <v>岡山県赤磐市</v>
      </c>
      <c r="G2287" s="3">
        <v>2238</v>
      </c>
      <c r="H2287" s="37" t="s">
        <v>5790</v>
      </c>
      <c r="I2287" s="37" t="s">
        <v>849</v>
      </c>
      <c r="J2287" s="37" t="s">
        <v>380</v>
      </c>
      <c r="K2287" s="37" t="s">
        <v>376</v>
      </c>
      <c r="L2287" t="str">
        <f t="shared" si="107"/>
        <v>岡山県赤磐市</v>
      </c>
    </row>
    <row r="2288" spans="1:12">
      <c r="A2288" s="42">
        <v>33</v>
      </c>
      <c r="B2288" s="37" t="s">
        <v>2318</v>
      </c>
      <c r="C2288" s="37" t="s">
        <v>4509</v>
      </c>
      <c r="D2288" s="37" t="s">
        <v>4782</v>
      </c>
      <c r="E2288" s="37" t="str">
        <f t="shared" si="105"/>
        <v/>
      </c>
      <c r="F2288" s="39" t="str">
        <f t="shared" si="106"/>
        <v>岡山県赤磐市</v>
      </c>
      <c r="G2288" s="3">
        <v>2237</v>
      </c>
      <c r="H2288" s="37" t="s">
        <v>2331</v>
      </c>
      <c r="I2288" s="37" t="s">
        <v>849</v>
      </c>
      <c r="J2288" s="37" t="s">
        <v>740</v>
      </c>
      <c r="K2288" s="37" t="s">
        <v>376</v>
      </c>
      <c r="L2288" t="str">
        <f t="shared" si="107"/>
        <v>岡山県赤磐市</v>
      </c>
    </row>
    <row r="2289" spans="1:12">
      <c r="A2289" s="42">
        <v>33</v>
      </c>
      <c r="B2289" s="37" t="s">
        <v>2318</v>
      </c>
      <c r="C2289" s="37" t="s">
        <v>4509</v>
      </c>
      <c r="D2289" s="37" t="s">
        <v>4145</v>
      </c>
      <c r="E2289" s="37" t="str">
        <f t="shared" si="105"/>
        <v/>
      </c>
      <c r="F2289" s="39" t="str">
        <f t="shared" si="106"/>
        <v>岡山県赤磐市</v>
      </c>
      <c r="G2289" s="3">
        <v>2235</v>
      </c>
      <c r="H2289" s="37" t="s">
        <v>2329</v>
      </c>
      <c r="I2289" s="37" t="s">
        <v>849</v>
      </c>
      <c r="J2289" s="37" t="s">
        <v>740</v>
      </c>
      <c r="K2289" s="37" t="s">
        <v>413</v>
      </c>
      <c r="L2289" t="str">
        <f t="shared" si="107"/>
        <v>岡山県赤磐市</v>
      </c>
    </row>
    <row r="2290" spans="1:12">
      <c r="A2290" s="42">
        <v>33</v>
      </c>
      <c r="B2290" s="37" t="s">
        <v>2318</v>
      </c>
      <c r="C2290" s="37" t="s">
        <v>4509</v>
      </c>
      <c r="D2290" s="37" t="s">
        <v>4783</v>
      </c>
      <c r="E2290" s="37" t="str">
        <f t="shared" si="105"/>
        <v/>
      </c>
      <c r="F2290" s="39" t="str">
        <f t="shared" si="106"/>
        <v>岡山県赤磐市</v>
      </c>
      <c r="G2290" s="3">
        <v>2236</v>
      </c>
      <c r="H2290" s="37" t="s">
        <v>2330</v>
      </c>
      <c r="I2290" s="37" t="s">
        <v>849</v>
      </c>
      <c r="J2290" s="37" t="s">
        <v>740</v>
      </c>
      <c r="K2290" s="37" t="s">
        <v>376</v>
      </c>
      <c r="L2290" t="str">
        <f t="shared" si="107"/>
        <v>岡山県赤磐市</v>
      </c>
    </row>
    <row r="2291" spans="1:12">
      <c r="A2291" s="42">
        <v>33</v>
      </c>
      <c r="B2291" s="37" t="s">
        <v>2318</v>
      </c>
      <c r="C2291" s="37" t="s">
        <v>4515</v>
      </c>
      <c r="D2291" s="37" t="s">
        <v>4794</v>
      </c>
      <c r="E2291" s="37" t="str">
        <f t="shared" si="105"/>
        <v/>
      </c>
      <c r="F2291" s="39" t="str">
        <f t="shared" si="106"/>
        <v>岡山県浅口市</v>
      </c>
      <c r="G2291" s="3">
        <v>2252</v>
      </c>
      <c r="H2291" s="37" t="s">
        <v>5791</v>
      </c>
      <c r="I2291" s="37" t="s">
        <v>945</v>
      </c>
      <c r="J2291" s="37" t="s">
        <v>740</v>
      </c>
      <c r="K2291" s="37" t="s">
        <v>384</v>
      </c>
      <c r="L2291" t="str">
        <f t="shared" si="107"/>
        <v>岡山県浅口市</v>
      </c>
    </row>
    <row r="2292" spans="1:12">
      <c r="A2292" s="42">
        <v>33</v>
      </c>
      <c r="B2292" s="37" t="s">
        <v>2318</v>
      </c>
      <c r="C2292" s="37" t="s">
        <v>4515</v>
      </c>
      <c r="D2292" s="37" t="s">
        <v>4795</v>
      </c>
      <c r="E2292" s="37" t="str">
        <f t="shared" si="105"/>
        <v/>
      </c>
      <c r="F2292" s="39" t="str">
        <f t="shared" si="106"/>
        <v>岡山県浅口市</v>
      </c>
      <c r="G2292" s="3">
        <v>2253</v>
      </c>
      <c r="H2292" s="37" t="s">
        <v>2341</v>
      </c>
      <c r="I2292" s="37" t="s">
        <v>945</v>
      </c>
      <c r="J2292" s="37" t="s">
        <v>1547</v>
      </c>
      <c r="K2292" s="37" t="s">
        <v>378</v>
      </c>
      <c r="L2292" t="str">
        <f t="shared" si="107"/>
        <v>岡山県浅口市</v>
      </c>
    </row>
    <row r="2293" spans="1:12">
      <c r="A2293" s="42">
        <v>33</v>
      </c>
      <c r="B2293" s="37" t="s">
        <v>2318</v>
      </c>
      <c r="C2293" s="37" t="s">
        <v>4515</v>
      </c>
      <c r="D2293" s="37" t="s">
        <v>4796</v>
      </c>
      <c r="E2293" s="37" t="str">
        <f t="shared" si="105"/>
        <v/>
      </c>
      <c r="F2293" s="39" t="str">
        <f t="shared" si="106"/>
        <v>岡山県浅口市</v>
      </c>
      <c r="G2293" s="3">
        <v>2251</v>
      </c>
      <c r="H2293" s="37" t="s">
        <v>2340</v>
      </c>
      <c r="I2293" s="37" t="s">
        <v>945</v>
      </c>
      <c r="J2293" s="37" t="s">
        <v>740</v>
      </c>
      <c r="K2293" s="37" t="s">
        <v>384</v>
      </c>
      <c r="L2293" t="str">
        <f t="shared" si="107"/>
        <v>岡山県浅口市</v>
      </c>
    </row>
    <row r="2294" spans="1:12">
      <c r="A2294" s="42">
        <v>33</v>
      </c>
      <c r="B2294" s="37" t="s">
        <v>2318</v>
      </c>
      <c r="C2294" s="37" t="s">
        <v>4519</v>
      </c>
      <c r="D2294" s="37" t="s">
        <v>4805</v>
      </c>
      <c r="E2294" s="37" t="str">
        <f t="shared" si="105"/>
        <v/>
      </c>
      <c r="F2294" s="39" t="str">
        <f t="shared" si="106"/>
        <v>岡山県倉敷市</v>
      </c>
      <c r="G2294" s="3">
        <v>2258</v>
      </c>
      <c r="H2294" s="37" t="s">
        <v>2346</v>
      </c>
      <c r="I2294" s="37" t="s">
        <v>945</v>
      </c>
      <c r="J2294" s="37" t="s">
        <v>740</v>
      </c>
      <c r="K2294" s="37" t="s">
        <v>384</v>
      </c>
      <c r="L2294" t="str">
        <f t="shared" si="107"/>
        <v>岡山県倉敷市</v>
      </c>
    </row>
    <row r="2295" spans="1:12">
      <c r="A2295" s="42">
        <v>33</v>
      </c>
      <c r="B2295" s="37" t="s">
        <v>2318</v>
      </c>
      <c r="C2295" s="37" t="s">
        <v>4519</v>
      </c>
      <c r="D2295" s="37" t="s">
        <v>4806</v>
      </c>
      <c r="E2295" s="37" t="str">
        <f t="shared" si="105"/>
        <v/>
      </c>
      <c r="F2295" s="39" t="str">
        <f t="shared" si="106"/>
        <v>岡山県倉敷市</v>
      </c>
      <c r="G2295" s="3">
        <v>2250</v>
      </c>
      <c r="H2295" s="37" t="s">
        <v>2339</v>
      </c>
      <c r="I2295" s="37" t="s">
        <v>945</v>
      </c>
      <c r="J2295" s="37" t="s">
        <v>740</v>
      </c>
      <c r="K2295" s="37" t="s">
        <v>384</v>
      </c>
      <c r="L2295" t="str">
        <f t="shared" si="107"/>
        <v>岡山県倉敷市</v>
      </c>
    </row>
    <row r="2296" spans="1:12">
      <c r="A2296" s="42">
        <v>33</v>
      </c>
      <c r="B2296" s="37" t="s">
        <v>2318</v>
      </c>
      <c r="C2296" s="37" t="s">
        <v>4519</v>
      </c>
      <c r="D2296" s="37"/>
      <c r="E2296" s="37" t="str">
        <f t="shared" si="105"/>
        <v>倉敷市</v>
      </c>
      <c r="F2296" s="39" t="str">
        <f t="shared" si="106"/>
        <v>岡山県倉敷市</v>
      </c>
      <c r="G2296" s="3">
        <v>2222</v>
      </c>
      <c r="H2296" s="37" t="s">
        <v>2320</v>
      </c>
      <c r="I2296" s="37" t="s">
        <v>945</v>
      </c>
      <c r="J2296" s="37" t="s">
        <v>740</v>
      </c>
      <c r="K2296" s="37" t="s">
        <v>378</v>
      </c>
      <c r="L2296" t="str">
        <f t="shared" si="107"/>
        <v>岡山県倉敷市</v>
      </c>
    </row>
    <row r="2297" spans="1:12">
      <c r="A2297" s="42">
        <v>33</v>
      </c>
      <c r="B2297" s="37" t="s">
        <v>2318</v>
      </c>
      <c r="C2297" s="37" t="s">
        <v>2337</v>
      </c>
      <c r="D2297" s="37" t="s">
        <v>2337</v>
      </c>
      <c r="E2297" s="37" t="str">
        <f t="shared" si="105"/>
        <v/>
      </c>
      <c r="F2297" s="39" t="str">
        <f t="shared" si="106"/>
        <v>岡山県早島町</v>
      </c>
      <c r="G2297" s="3">
        <v>2247</v>
      </c>
      <c r="H2297" s="37" t="s">
        <v>2337</v>
      </c>
      <c r="I2297" s="37" t="s">
        <v>945</v>
      </c>
      <c r="J2297" s="37" t="s">
        <v>740</v>
      </c>
      <c r="K2297" s="37" t="s">
        <v>378</v>
      </c>
      <c r="L2297" t="str">
        <f t="shared" si="107"/>
        <v>岡山県早島町</v>
      </c>
    </row>
    <row r="2298" spans="1:12">
      <c r="A2298" s="42">
        <v>33</v>
      </c>
      <c r="B2298" s="37" t="s">
        <v>2318</v>
      </c>
      <c r="C2298" s="37" t="s">
        <v>4522</v>
      </c>
      <c r="D2298" s="37" t="s">
        <v>4813</v>
      </c>
      <c r="E2298" s="37" t="str">
        <f t="shared" si="105"/>
        <v/>
      </c>
      <c r="F2298" s="39" t="str">
        <f t="shared" si="106"/>
        <v>岡山県総社市</v>
      </c>
      <c r="G2298" s="3">
        <v>2248</v>
      </c>
      <c r="H2298" s="37" t="s">
        <v>5792</v>
      </c>
      <c r="I2298" s="37" t="s">
        <v>945</v>
      </c>
      <c r="J2298" s="37" t="s">
        <v>740</v>
      </c>
      <c r="K2298" s="37" t="s">
        <v>384</v>
      </c>
      <c r="L2298" t="str">
        <f t="shared" si="107"/>
        <v>岡山県総社市</v>
      </c>
    </row>
    <row r="2299" spans="1:12">
      <c r="A2299" s="42">
        <v>33</v>
      </c>
      <c r="B2299" s="37" t="s">
        <v>2318</v>
      </c>
      <c r="C2299" s="37" t="s">
        <v>4522</v>
      </c>
      <c r="D2299" s="37" t="s">
        <v>4814</v>
      </c>
      <c r="E2299" s="37" t="str">
        <f t="shared" si="105"/>
        <v/>
      </c>
      <c r="F2299" s="39" t="str">
        <f t="shared" si="106"/>
        <v>岡山県総社市</v>
      </c>
      <c r="G2299" s="3">
        <v>2249</v>
      </c>
      <c r="H2299" s="37" t="s">
        <v>2338</v>
      </c>
      <c r="I2299" s="37" t="s">
        <v>945</v>
      </c>
      <c r="J2299" s="37" t="s">
        <v>740</v>
      </c>
      <c r="K2299" s="37" t="s">
        <v>384</v>
      </c>
      <c r="L2299" t="str">
        <f t="shared" si="107"/>
        <v>岡山県総社市</v>
      </c>
    </row>
    <row r="2300" spans="1:12">
      <c r="A2300" s="42">
        <v>33</v>
      </c>
      <c r="B2300" s="37" t="s">
        <v>2318</v>
      </c>
      <c r="C2300" s="37" t="s">
        <v>4522</v>
      </c>
      <c r="D2300" s="37"/>
      <c r="E2300" s="37" t="str">
        <f t="shared" si="105"/>
        <v>総社市</v>
      </c>
      <c r="F2300" s="39" t="str">
        <f t="shared" si="106"/>
        <v>岡山県総社市</v>
      </c>
      <c r="G2300" s="3">
        <v>2227</v>
      </c>
      <c r="H2300" s="37" t="s">
        <v>2324</v>
      </c>
      <c r="I2300" s="37" t="s">
        <v>945</v>
      </c>
      <c r="J2300" s="37" t="s">
        <v>380</v>
      </c>
      <c r="K2300" s="37" t="s">
        <v>384</v>
      </c>
      <c r="L2300" t="str">
        <f t="shared" si="107"/>
        <v>岡山県総社市</v>
      </c>
    </row>
    <row r="2301" spans="1:12">
      <c r="A2301" s="42">
        <v>33</v>
      </c>
      <c r="B2301" s="37" t="s">
        <v>2318</v>
      </c>
      <c r="C2301" s="37" t="s">
        <v>4581</v>
      </c>
      <c r="D2301" s="37" t="s">
        <v>4960</v>
      </c>
      <c r="E2301" s="37" t="str">
        <f t="shared" si="105"/>
        <v/>
      </c>
      <c r="F2301" s="39" t="str">
        <f t="shared" si="106"/>
        <v>岡山県津山市</v>
      </c>
      <c r="G2301" s="3">
        <v>2282</v>
      </c>
      <c r="H2301" s="37" t="s">
        <v>5793</v>
      </c>
      <c r="I2301" s="37" t="s">
        <v>574</v>
      </c>
      <c r="J2301" s="37" t="s">
        <v>380</v>
      </c>
      <c r="K2301" s="37" t="s">
        <v>413</v>
      </c>
      <c r="L2301" t="str">
        <f t="shared" si="107"/>
        <v>岡山県津山市</v>
      </c>
    </row>
    <row r="2302" spans="1:12">
      <c r="A2302" s="42">
        <v>33</v>
      </c>
      <c r="B2302" s="37" t="s">
        <v>2318</v>
      </c>
      <c r="C2302" s="37" t="s">
        <v>4581</v>
      </c>
      <c r="D2302" s="37" t="s">
        <v>3488</v>
      </c>
      <c r="E2302" s="37" t="str">
        <f t="shared" si="105"/>
        <v/>
      </c>
      <c r="F2302" s="39" t="str">
        <f t="shared" si="106"/>
        <v>岡山県津山市</v>
      </c>
      <c r="G2302" s="3">
        <v>2278</v>
      </c>
      <c r="H2302" s="37" t="s">
        <v>2365</v>
      </c>
      <c r="I2302" s="37" t="s">
        <v>849</v>
      </c>
      <c r="J2302" s="37" t="s">
        <v>380</v>
      </c>
      <c r="K2302" s="37" t="s">
        <v>376</v>
      </c>
      <c r="L2302" t="str">
        <f t="shared" si="107"/>
        <v>岡山県津山市</v>
      </c>
    </row>
    <row r="2303" spans="1:12">
      <c r="A2303" s="42">
        <v>33</v>
      </c>
      <c r="B2303" s="37" t="s">
        <v>2318</v>
      </c>
      <c r="C2303" s="37" t="s">
        <v>4581</v>
      </c>
      <c r="D2303" s="37" t="s">
        <v>4961</v>
      </c>
      <c r="E2303" s="37" t="str">
        <f t="shared" si="105"/>
        <v/>
      </c>
      <c r="F2303" s="39" t="str">
        <f t="shared" si="106"/>
        <v>岡山県津山市</v>
      </c>
      <c r="G2303" s="3">
        <v>2297</v>
      </c>
      <c r="H2303" s="37" t="s">
        <v>2380</v>
      </c>
      <c r="I2303" s="37" t="s">
        <v>849</v>
      </c>
      <c r="J2303" s="37" t="s">
        <v>380</v>
      </c>
      <c r="K2303" s="37" t="s">
        <v>376</v>
      </c>
      <c r="L2303" t="str">
        <f t="shared" si="107"/>
        <v>岡山県津山市</v>
      </c>
    </row>
    <row r="2304" spans="1:12">
      <c r="A2304" s="42">
        <v>33</v>
      </c>
      <c r="B2304" s="37" t="s">
        <v>2318</v>
      </c>
      <c r="C2304" s="37" t="s">
        <v>4581</v>
      </c>
      <c r="D2304" s="37" t="s">
        <v>4962</v>
      </c>
      <c r="E2304" s="37" t="str">
        <f t="shared" si="105"/>
        <v/>
      </c>
      <c r="F2304" s="39" t="str">
        <f t="shared" si="106"/>
        <v>岡山県津山市</v>
      </c>
      <c r="G2304" s="3">
        <v>2287</v>
      </c>
      <c r="H2304" s="37" t="s">
        <v>2372</v>
      </c>
      <c r="I2304" s="37" t="s">
        <v>849</v>
      </c>
      <c r="J2304" s="37" t="s">
        <v>380</v>
      </c>
      <c r="K2304" s="37" t="s">
        <v>376</v>
      </c>
      <c r="L2304" t="str">
        <f t="shared" si="107"/>
        <v>岡山県津山市</v>
      </c>
    </row>
    <row r="2305" spans="1:12">
      <c r="A2305" s="42">
        <v>33</v>
      </c>
      <c r="B2305" s="37" t="s">
        <v>2318</v>
      </c>
      <c r="C2305" s="37" t="s">
        <v>4581</v>
      </c>
      <c r="D2305" s="37"/>
      <c r="E2305" s="37" t="str">
        <f t="shared" si="105"/>
        <v>津山市</v>
      </c>
      <c r="F2305" s="39" t="str">
        <f t="shared" si="106"/>
        <v>岡山県津山市</v>
      </c>
      <c r="G2305" s="3">
        <v>2223</v>
      </c>
      <c r="H2305" s="37" t="s">
        <v>2321</v>
      </c>
      <c r="I2305" s="37" t="s">
        <v>849</v>
      </c>
      <c r="J2305" s="37" t="s">
        <v>380</v>
      </c>
      <c r="K2305" s="37" t="s">
        <v>376</v>
      </c>
      <c r="L2305" t="str">
        <f t="shared" si="107"/>
        <v>岡山県津山市</v>
      </c>
    </row>
    <row r="2306" spans="1:12">
      <c r="A2306" s="42">
        <v>33</v>
      </c>
      <c r="B2306" s="37" t="s">
        <v>2318</v>
      </c>
      <c r="C2306" s="37" t="s">
        <v>2371</v>
      </c>
      <c r="D2306" s="37" t="s">
        <v>2371</v>
      </c>
      <c r="E2306" s="37" t="str">
        <f t="shared" si="105"/>
        <v/>
      </c>
      <c r="F2306" s="39" t="str">
        <f t="shared" si="106"/>
        <v>岡山県奈義町</v>
      </c>
      <c r="G2306" s="3">
        <v>2286</v>
      </c>
      <c r="H2306" s="37" t="s">
        <v>2371</v>
      </c>
      <c r="I2306" s="37" t="s">
        <v>849</v>
      </c>
      <c r="J2306" s="37" t="s">
        <v>380</v>
      </c>
      <c r="K2306" s="37" t="s">
        <v>376</v>
      </c>
      <c r="L2306" t="str">
        <f t="shared" si="107"/>
        <v>岡山県奈義町</v>
      </c>
    </row>
    <row r="2307" spans="1:12">
      <c r="A2307" s="42">
        <v>33</v>
      </c>
      <c r="B2307" s="37" t="s">
        <v>2318</v>
      </c>
      <c r="C2307" s="37" t="s">
        <v>4681</v>
      </c>
      <c r="D2307" s="37" t="s">
        <v>5235</v>
      </c>
      <c r="E2307" s="37" t="str">
        <f t="shared" ref="E2307:E2370" si="108">IF(D2307="",C2307,"")</f>
        <v/>
      </c>
      <c r="F2307" s="39" t="str">
        <f t="shared" ref="F2307:F2370" si="109">B2307&amp;C2307</f>
        <v>岡山県備前市</v>
      </c>
      <c r="G2307" s="3">
        <v>2240</v>
      </c>
      <c r="H2307" s="37" t="s">
        <v>5794</v>
      </c>
      <c r="I2307" s="37" t="s">
        <v>849</v>
      </c>
      <c r="J2307" s="37" t="s">
        <v>380</v>
      </c>
      <c r="K2307" s="37" t="s">
        <v>376</v>
      </c>
      <c r="L2307" t="str">
        <f t="shared" ref="L2307:L2370" si="110">F2307</f>
        <v>岡山県備前市</v>
      </c>
    </row>
    <row r="2308" spans="1:12">
      <c r="A2308" s="42">
        <v>33</v>
      </c>
      <c r="B2308" s="37" t="s">
        <v>2318</v>
      </c>
      <c r="C2308" s="37" t="s">
        <v>4681</v>
      </c>
      <c r="D2308" s="37" t="s">
        <v>5236</v>
      </c>
      <c r="E2308" s="37" t="str">
        <f t="shared" si="108"/>
        <v/>
      </c>
      <c r="F2308" s="39" t="str">
        <f t="shared" si="109"/>
        <v>岡山県備前市</v>
      </c>
      <c r="G2308" s="3">
        <v>2239</v>
      </c>
      <c r="H2308" s="37" t="s">
        <v>2332</v>
      </c>
      <c r="I2308" s="37" t="s">
        <v>849</v>
      </c>
      <c r="J2308" s="37" t="s">
        <v>740</v>
      </c>
      <c r="K2308" s="37" t="s">
        <v>376</v>
      </c>
      <c r="L2308" t="str">
        <f t="shared" si="110"/>
        <v>岡山県備前市</v>
      </c>
    </row>
    <row r="2309" spans="1:12">
      <c r="A2309" s="42">
        <v>33</v>
      </c>
      <c r="B2309" s="37" t="s">
        <v>2318</v>
      </c>
      <c r="C2309" s="37" t="s">
        <v>4681</v>
      </c>
      <c r="D2309" s="37"/>
      <c r="E2309" s="37" t="str">
        <f t="shared" si="108"/>
        <v>備前市</v>
      </c>
      <c r="F2309" s="39" t="str">
        <f t="shared" si="109"/>
        <v>岡山県備前市</v>
      </c>
      <c r="G2309" s="3">
        <v>2230</v>
      </c>
      <c r="H2309" s="37" t="s">
        <v>2325</v>
      </c>
      <c r="I2309" s="37" t="s">
        <v>849</v>
      </c>
      <c r="J2309" s="37" t="s">
        <v>740</v>
      </c>
      <c r="K2309" s="37" t="s">
        <v>376</v>
      </c>
      <c r="L2309" t="str">
        <f t="shared" si="110"/>
        <v>岡山県備前市</v>
      </c>
    </row>
    <row r="2310" spans="1:12">
      <c r="A2310" s="42">
        <v>33</v>
      </c>
      <c r="B2310" s="37" t="s">
        <v>2318</v>
      </c>
      <c r="C2310" s="37" t="s">
        <v>4684</v>
      </c>
      <c r="D2310" s="37" t="s">
        <v>5245</v>
      </c>
      <c r="E2310" s="37" t="str">
        <f t="shared" si="108"/>
        <v/>
      </c>
      <c r="F2310" s="39" t="str">
        <f t="shared" si="109"/>
        <v>岡山県美咲町</v>
      </c>
      <c r="G2310" s="3">
        <v>2295</v>
      </c>
      <c r="H2310" s="37" t="s">
        <v>5795</v>
      </c>
      <c r="I2310" s="37" t="s">
        <v>849</v>
      </c>
      <c r="J2310" s="37" t="s">
        <v>380</v>
      </c>
      <c r="K2310" s="37" t="s">
        <v>376</v>
      </c>
      <c r="L2310" t="str">
        <f t="shared" si="110"/>
        <v>岡山県美咲町</v>
      </c>
    </row>
    <row r="2311" spans="1:12">
      <c r="A2311" s="42">
        <v>33</v>
      </c>
      <c r="B2311" s="37" t="s">
        <v>2318</v>
      </c>
      <c r="C2311" s="37" t="s">
        <v>4684</v>
      </c>
      <c r="D2311" s="37" t="s">
        <v>5246</v>
      </c>
      <c r="E2311" s="37" t="str">
        <f t="shared" si="108"/>
        <v/>
      </c>
      <c r="F2311" s="39" t="str">
        <f t="shared" si="109"/>
        <v>岡山県美咲町</v>
      </c>
      <c r="G2311" s="3">
        <v>2298</v>
      </c>
      <c r="H2311" s="37" t="s">
        <v>2381</v>
      </c>
      <c r="I2311" s="37" t="s">
        <v>849</v>
      </c>
      <c r="J2311" s="37" t="s">
        <v>380</v>
      </c>
      <c r="K2311" s="37" t="s">
        <v>376</v>
      </c>
      <c r="L2311" t="str">
        <f t="shared" si="110"/>
        <v>岡山県美咲町</v>
      </c>
    </row>
    <row r="2312" spans="1:12">
      <c r="A2312" s="42">
        <v>33</v>
      </c>
      <c r="B2312" s="37" t="s">
        <v>2318</v>
      </c>
      <c r="C2312" s="37" t="s">
        <v>4684</v>
      </c>
      <c r="D2312" s="37" t="s">
        <v>5247</v>
      </c>
      <c r="E2312" s="37" t="str">
        <f t="shared" si="108"/>
        <v/>
      </c>
      <c r="F2312" s="39" t="str">
        <f t="shared" si="109"/>
        <v>岡山県美咲町</v>
      </c>
      <c r="G2312" s="3">
        <v>2294</v>
      </c>
      <c r="H2312" s="37" t="s">
        <v>2378</v>
      </c>
      <c r="I2312" s="37" t="s">
        <v>849</v>
      </c>
      <c r="J2312" s="37" t="s">
        <v>380</v>
      </c>
      <c r="K2312" s="37" t="s">
        <v>376</v>
      </c>
      <c r="L2312" t="str">
        <f t="shared" si="110"/>
        <v>岡山県美咲町</v>
      </c>
    </row>
    <row r="2313" spans="1:12">
      <c r="A2313" s="42">
        <v>33</v>
      </c>
      <c r="B2313" s="37" t="s">
        <v>2318</v>
      </c>
      <c r="C2313" s="37" t="s">
        <v>4685</v>
      </c>
      <c r="D2313" s="37" t="s">
        <v>5248</v>
      </c>
      <c r="E2313" s="37" t="str">
        <f t="shared" si="108"/>
        <v/>
      </c>
      <c r="F2313" s="39" t="str">
        <f t="shared" si="109"/>
        <v>岡山県美作市</v>
      </c>
      <c r="G2313" s="3">
        <v>2293</v>
      </c>
      <c r="H2313" s="37" t="s">
        <v>5796</v>
      </c>
      <c r="I2313" s="37" t="s">
        <v>849</v>
      </c>
      <c r="J2313" s="37" t="s">
        <v>380</v>
      </c>
      <c r="K2313" s="37" t="s">
        <v>376</v>
      </c>
      <c r="L2313" t="str">
        <f t="shared" si="110"/>
        <v>岡山県美作市</v>
      </c>
    </row>
    <row r="2314" spans="1:12">
      <c r="A2314" s="42">
        <v>33</v>
      </c>
      <c r="B2314" s="37" t="s">
        <v>2318</v>
      </c>
      <c r="C2314" s="37" t="s">
        <v>4685</v>
      </c>
      <c r="D2314" s="37" t="s">
        <v>5249</v>
      </c>
      <c r="E2314" s="37" t="str">
        <f t="shared" si="108"/>
        <v/>
      </c>
      <c r="F2314" s="39" t="str">
        <f t="shared" si="109"/>
        <v>岡山県美作市</v>
      </c>
      <c r="G2314" s="3">
        <v>2292</v>
      </c>
      <c r="H2314" s="37" t="s">
        <v>2377</v>
      </c>
      <c r="I2314" s="37" t="s">
        <v>849</v>
      </c>
      <c r="J2314" s="37" t="s">
        <v>380</v>
      </c>
      <c r="K2314" s="37" t="s">
        <v>376</v>
      </c>
      <c r="L2314" t="str">
        <f t="shared" si="110"/>
        <v>岡山県美作市</v>
      </c>
    </row>
    <row r="2315" spans="1:12">
      <c r="A2315" s="42">
        <v>33</v>
      </c>
      <c r="B2315" s="37" t="s">
        <v>2318</v>
      </c>
      <c r="C2315" s="37" t="s">
        <v>4685</v>
      </c>
      <c r="D2315" s="37" t="s">
        <v>5250</v>
      </c>
      <c r="E2315" s="37" t="str">
        <f t="shared" si="108"/>
        <v/>
      </c>
      <c r="F2315" s="39" t="str">
        <f t="shared" si="109"/>
        <v>岡山県美作市</v>
      </c>
      <c r="G2315" s="3">
        <v>2284</v>
      </c>
      <c r="H2315" s="37" t="s">
        <v>2369</v>
      </c>
      <c r="I2315" s="37" t="s">
        <v>849</v>
      </c>
      <c r="J2315" s="37" t="s">
        <v>380</v>
      </c>
      <c r="K2315" s="37" t="s">
        <v>376</v>
      </c>
      <c r="L2315" t="str">
        <f t="shared" si="110"/>
        <v>岡山県美作市</v>
      </c>
    </row>
    <row r="2316" spans="1:12">
      <c r="A2316" s="42">
        <v>33</v>
      </c>
      <c r="B2316" s="37" t="s">
        <v>2318</v>
      </c>
      <c r="C2316" s="37" t="s">
        <v>4685</v>
      </c>
      <c r="D2316" s="37" t="s">
        <v>3162</v>
      </c>
      <c r="E2316" s="37" t="str">
        <f t="shared" si="108"/>
        <v/>
      </c>
      <c r="F2316" s="39" t="str">
        <f t="shared" si="109"/>
        <v>岡山県美作市</v>
      </c>
      <c r="G2316" s="3">
        <v>2288</v>
      </c>
      <c r="H2316" s="37" t="s">
        <v>2373</v>
      </c>
      <c r="I2316" s="37" t="s">
        <v>849</v>
      </c>
      <c r="J2316" s="37" t="s">
        <v>380</v>
      </c>
      <c r="K2316" s="37" t="s">
        <v>376</v>
      </c>
      <c r="L2316" t="str">
        <f t="shared" si="110"/>
        <v>岡山県美作市</v>
      </c>
    </row>
    <row r="2317" spans="1:12">
      <c r="A2317" s="42">
        <v>33</v>
      </c>
      <c r="B2317" s="37" t="s">
        <v>2318</v>
      </c>
      <c r="C2317" s="37" t="s">
        <v>4685</v>
      </c>
      <c r="D2317" s="37" t="s">
        <v>5251</v>
      </c>
      <c r="E2317" s="37" t="str">
        <f t="shared" si="108"/>
        <v/>
      </c>
      <c r="F2317" s="39" t="str">
        <f t="shared" si="109"/>
        <v>岡山県美作市</v>
      </c>
      <c r="G2317" s="3">
        <v>2289</v>
      </c>
      <c r="H2317" s="37" t="s">
        <v>2374</v>
      </c>
      <c r="I2317" s="37" t="s">
        <v>849</v>
      </c>
      <c r="J2317" s="37" t="s">
        <v>380</v>
      </c>
      <c r="K2317" s="37" t="s">
        <v>376</v>
      </c>
      <c r="L2317" t="str">
        <f t="shared" si="110"/>
        <v>岡山県美作市</v>
      </c>
    </row>
    <row r="2318" spans="1:12">
      <c r="A2318" s="42">
        <v>33</v>
      </c>
      <c r="B2318" s="37" t="s">
        <v>2318</v>
      </c>
      <c r="C2318" s="37" t="s">
        <v>4685</v>
      </c>
      <c r="D2318" s="37"/>
      <c r="E2318" s="37" t="str">
        <f t="shared" si="108"/>
        <v>美作市</v>
      </c>
      <c r="F2318" s="39" t="str">
        <f t="shared" si="109"/>
        <v>岡山県美作市</v>
      </c>
      <c r="G2318" s="3">
        <v>2291</v>
      </c>
      <c r="H2318" s="37" t="s">
        <v>2376</v>
      </c>
      <c r="I2318" s="37" t="s">
        <v>849</v>
      </c>
      <c r="J2318" s="37" t="s">
        <v>380</v>
      </c>
      <c r="K2318" s="37" t="s">
        <v>376</v>
      </c>
      <c r="L2318" t="str">
        <f t="shared" si="110"/>
        <v>岡山県美作市</v>
      </c>
    </row>
    <row r="2319" spans="1:12">
      <c r="A2319" s="42">
        <v>33</v>
      </c>
      <c r="B2319" s="37" t="s">
        <v>2318</v>
      </c>
      <c r="C2319" s="37" t="s">
        <v>2343</v>
      </c>
      <c r="D2319" s="37" t="s">
        <v>2343</v>
      </c>
      <c r="E2319" s="37" t="str">
        <f t="shared" si="108"/>
        <v/>
      </c>
      <c r="F2319" s="39" t="str">
        <f t="shared" si="109"/>
        <v>岡山県矢掛町</v>
      </c>
      <c r="G2319" s="3">
        <v>2255</v>
      </c>
      <c r="H2319" s="37" t="s">
        <v>2343</v>
      </c>
      <c r="I2319" s="37" t="s">
        <v>945</v>
      </c>
      <c r="J2319" s="37" t="s">
        <v>740</v>
      </c>
      <c r="K2319" s="37" t="s">
        <v>384</v>
      </c>
      <c r="L2319" t="str">
        <f t="shared" si="110"/>
        <v>岡山県矢掛町</v>
      </c>
    </row>
    <row r="2320" spans="1:12">
      <c r="A2320" s="42">
        <v>33</v>
      </c>
      <c r="B2320" s="37" t="s">
        <v>2318</v>
      </c>
      <c r="C2320" s="37" t="s">
        <v>2342</v>
      </c>
      <c r="D2320" s="37" t="s">
        <v>2342</v>
      </c>
      <c r="E2320" s="37" t="str">
        <f t="shared" si="108"/>
        <v/>
      </c>
      <c r="F2320" s="39" t="str">
        <f t="shared" si="109"/>
        <v>岡山県里庄町</v>
      </c>
      <c r="G2320" s="3">
        <v>2254</v>
      </c>
      <c r="H2320" s="37" t="s">
        <v>2342</v>
      </c>
      <c r="I2320" s="37" t="s">
        <v>945</v>
      </c>
      <c r="J2320" s="37" t="s">
        <v>740</v>
      </c>
      <c r="K2320" s="37" t="s">
        <v>378</v>
      </c>
      <c r="L2320" t="str">
        <f t="shared" si="110"/>
        <v>岡山県里庄町</v>
      </c>
    </row>
    <row r="2321" spans="1:12">
      <c r="A2321" s="42">
        <v>33</v>
      </c>
      <c r="B2321" s="37" t="s">
        <v>2318</v>
      </c>
      <c r="C2321" s="37" t="s">
        <v>4757</v>
      </c>
      <c r="D2321" s="37" t="s">
        <v>5151</v>
      </c>
      <c r="E2321" s="37" t="str">
        <f t="shared" si="108"/>
        <v/>
      </c>
      <c r="F2321" s="39" t="str">
        <f t="shared" si="109"/>
        <v>岡山県和気町</v>
      </c>
      <c r="G2321" s="3">
        <v>2241</v>
      </c>
      <c r="H2321" s="37" t="s">
        <v>5797</v>
      </c>
      <c r="I2321" s="37" t="s">
        <v>849</v>
      </c>
      <c r="J2321" s="37" t="s">
        <v>740</v>
      </c>
      <c r="K2321" s="37" t="s">
        <v>376</v>
      </c>
      <c r="L2321" t="str">
        <f t="shared" si="110"/>
        <v>岡山県和気町</v>
      </c>
    </row>
    <row r="2322" spans="1:12">
      <c r="A2322" s="42">
        <v>33</v>
      </c>
      <c r="B2322" s="37" t="s">
        <v>2318</v>
      </c>
      <c r="C2322" s="37" t="s">
        <v>4757</v>
      </c>
      <c r="D2322" s="37"/>
      <c r="E2322" s="37" t="str">
        <f t="shared" si="108"/>
        <v>和気町</v>
      </c>
      <c r="F2322" s="39" t="str">
        <f t="shared" si="109"/>
        <v>岡山県和気町</v>
      </c>
      <c r="G2322" s="3">
        <v>2242</v>
      </c>
      <c r="H2322" s="37" t="s">
        <v>2333</v>
      </c>
      <c r="I2322" s="37" t="s">
        <v>849</v>
      </c>
      <c r="J2322" s="37" t="s">
        <v>740</v>
      </c>
      <c r="K2322" s="37" t="s">
        <v>376</v>
      </c>
      <c r="L2322" t="str">
        <f t="shared" si="110"/>
        <v>岡山県和気町</v>
      </c>
    </row>
    <row r="2323" spans="1:12">
      <c r="A2323" s="42">
        <v>34</v>
      </c>
      <c r="B2323" s="37" t="s">
        <v>2382</v>
      </c>
      <c r="C2323" s="37" t="s">
        <v>3344</v>
      </c>
      <c r="D2323" s="37" t="s">
        <v>3345</v>
      </c>
      <c r="E2323" s="37" t="str">
        <f t="shared" si="108"/>
        <v/>
      </c>
      <c r="F2323" s="39" t="str">
        <f t="shared" si="109"/>
        <v>広島県安芸高田市</v>
      </c>
      <c r="G2323" s="3">
        <v>2336</v>
      </c>
      <c r="H2323" s="37" t="s">
        <v>5532</v>
      </c>
      <c r="I2323" s="37" t="s">
        <v>849</v>
      </c>
      <c r="J2323" s="37" t="s">
        <v>380</v>
      </c>
      <c r="K2323" s="37" t="s">
        <v>376</v>
      </c>
      <c r="L2323" t="str">
        <f t="shared" si="110"/>
        <v>広島県安芸高田市</v>
      </c>
    </row>
    <row r="2324" spans="1:12">
      <c r="A2324" s="42">
        <v>34</v>
      </c>
      <c r="B2324" s="37" t="s">
        <v>2382</v>
      </c>
      <c r="C2324" s="37" t="s">
        <v>3344</v>
      </c>
      <c r="D2324" s="37" t="s">
        <v>3346</v>
      </c>
      <c r="E2324" s="37" t="str">
        <f t="shared" si="108"/>
        <v/>
      </c>
      <c r="F2324" s="39" t="str">
        <f t="shared" si="109"/>
        <v>広島県安芸高田市</v>
      </c>
      <c r="G2324" s="3">
        <v>2341</v>
      </c>
      <c r="H2324" s="37" t="s">
        <v>2418</v>
      </c>
      <c r="I2324" s="37" t="s">
        <v>849</v>
      </c>
      <c r="J2324" s="37" t="s">
        <v>380</v>
      </c>
      <c r="K2324" s="37" t="s">
        <v>376</v>
      </c>
      <c r="L2324" t="str">
        <f t="shared" si="110"/>
        <v>広島県安芸高田市</v>
      </c>
    </row>
    <row r="2325" spans="1:12">
      <c r="A2325" s="42">
        <v>34</v>
      </c>
      <c r="B2325" s="37" t="s">
        <v>2382</v>
      </c>
      <c r="C2325" s="37" t="s">
        <v>3344</v>
      </c>
      <c r="D2325" s="37" t="s">
        <v>3347</v>
      </c>
      <c r="E2325" s="37" t="str">
        <f t="shared" si="108"/>
        <v/>
      </c>
      <c r="F2325" s="39" t="str">
        <f t="shared" si="109"/>
        <v>広島県安芸高田市</v>
      </c>
      <c r="G2325" s="3">
        <v>2340</v>
      </c>
      <c r="H2325" s="37" t="s">
        <v>2417</v>
      </c>
      <c r="I2325" s="37" t="s">
        <v>849</v>
      </c>
      <c r="J2325" s="37" t="s">
        <v>380</v>
      </c>
      <c r="K2325" s="37" t="s">
        <v>376</v>
      </c>
      <c r="L2325" t="str">
        <f t="shared" si="110"/>
        <v>広島県安芸高田市</v>
      </c>
    </row>
    <row r="2326" spans="1:12">
      <c r="A2326" s="42">
        <v>34</v>
      </c>
      <c r="B2326" s="37" t="s">
        <v>2382</v>
      </c>
      <c r="C2326" s="37" t="s">
        <v>3344</v>
      </c>
      <c r="D2326" s="37" t="s">
        <v>3348</v>
      </c>
      <c r="E2326" s="37" t="str">
        <f t="shared" si="108"/>
        <v/>
      </c>
      <c r="F2326" s="39" t="str">
        <f t="shared" si="109"/>
        <v>広島県安芸高田市</v>
      </c>
      <c r="G2326" s="3">
        <v>2339</v>
      </c>
      <c r="H2326" s="37" t="s">
        <v>2416</v>
      </c>
      <c r="I2326" s="37" t="s">
        <v>574</v>
      </c>
      <c r="J2326" s="37" t="s">
        <v>380</v>
      </c>
      <c r="K2326" s="37" t="s">
        <v>413</v>
      </c>
      <c r="L2326" t="str">
        <f t="shared" si="110"/>
        <v>広島県安芸高田市</v>
      </c>
    </row>
    <row r="2327" spans="1:12">
      <c r="A2327" s="42">
        <v>34</v>
      </c>
      <c r="B2327" s="37" t="s">
        <v>2382</v>
      </c>
      <c r="C2327" s="37" t="s">
        <v>3344</v>
      </c>
      <c r="D2327" s="37" t="s">
        <v>3349</v>
      </c>
      <c r="E2327" s="37" t="str">
        <f t="shared" si="108"/>
        <v/>
      </c>
      <c r="F2327" s="39" t="str">
        <f t="shared" si="109"/>
        <v>広島県安芸高田市</v>
      </c>
      <c r="G2327" s="3">
        <v>2337</v>
      </c>
      <c r="H2327" s="37" t="s">
        <v>2414</v>
      </c>
      <c r="I2327" s="37" t="s">
        <v>574</v>
      </c>
      <c r="J2327" s="37" t="s">
        <v>380</v>
      </c>
      <c r="K2327" s="37" t="s">
        <v>413</v>
      </c>
      <c r="L2327" t="str">
        <f t="shared" si="110"/>
        <v>広島県安芸高田市</v>
      </c>
    </row>
    <row r="2328" spans="1:12">
      <c r="A2328" s="42">
        <v>34</v>
      </c>
      <c r="B2328" s="37" t="s">
        <v>2382</v>
      </c>
      <c r="C2328" s="37" t="s">
        <v>3344</v>
      </c>
      <c r="D2328" s="37" t="s">
        <v>3350</v>
      </c>
      <c r="E2328" s="37" t="str">
        <f t="shared" si="108"/>
        <v/>
      </c>
      <c r="F2328" s="39" t="str">
        <f t="shared" si="109"/>
        <v>広島県安芸高田市</v>
      </c>
      <c r="G2328" s="3">
        <v>2338</v>
      </c>
      <c r="H2328" s="37" t="s">
        <v>2415</v>
      </c>
      <c r="I2328" s="37" t="s">
        <v>574</v>
      </c>
      <c r="J2328" s="37" t="s">
        <v>380</v>
      </c>
      <c r="K2328" s="37" t="s">
        <v>413</v>
      </c>
      <c r="L2328" t="str">
        <f t="shared" si="110"/>
        <v>広島県安芸高田市</v>
      </c>
    </row>
    <row r="2329" spans="1:12">
      <c r="A2329" s="42">
        <v>34</v>
      </c>
      <c r="B2329" s="37" t="s">
        <v>2382</v>
      </c>
      <c r="C2329" s="37" t="s">
        <v>3351</v>
      </c>
      <c r="D2329" s="37" t="s">
        <v>3352</v>
      </c>
      <c r="E2329" s="37" t="str">
        <f t="shared" si="108"/>
        <v/>
      </c>
      <c r="F2329" s="39" t="str">
        <f t="shared" si="109"/>
        <v>広島県安芸太田町</v>
      </c>
      <c r="G2329" s="3">
        <v>2329</v>
      </c>
      <c r="H2329" s="37" t="s">
        <v>5798</v>
      </c>
      <c r="I2329" s="37" t="s">
        <v>849</v>
      </c>
      <c r="J2329" s="37" t="s">
        <v>380</v>
      </c>
      <c r="K2329" s="37" t="s">
        <v>376</v>
      </c>
      <c r="L2329" t="str">
        <f t="shared" si="110"/>
        <v>広島県安芸太田町</v>
      </c>
    </row>
    <row r="2330" spans="1:12">
      <c r="A2330" s="42">
        <v>34</v>
      </c>
      <c r="B2330" s="37" t="s">
        <v>2382</v>
      </c>
      <c r="C2330" s="37" t="s">
        <v>3351</v>
      </c>
      <c r="D2330" s="37" t="s">
        <v>3353</v>
      </c>
      <c r="E2330" s="37" t="str">
        <f t="shared" si="108"/>
        <v/>
      </c>
      <c r="F2330" s="39" t="str">
        <f t="shared" si="109"/>
        <v>広島県安芸太田町</v>
      </c>
      <c r="G2330" s="3">
        <v>2331</v>
      </c>
      <c r="H2330" s="37" t="s">
        <v>2410</v>
      </c>
      <c r="I2330" s="37" t="s">
        <v>574</v>
      </c>
      <c r="J2330" s="37" t="s">
        <v>380</v>
      </c>
      <c r="K2330" s="37" t="s">
        <v>376</v>
      </c>
      <c r="L2330" t="str">
        <f t="shared" si="110"/>
        <v>広島県安芸太田町</v>
      </c>
    </row>
    <row r="2331" spans="1:12">
      <c r="A2331" s="42">
        <v>34</v>
      </c>
      <c r="B2331" s="37" t="s">
        <v>2382</v>
      </c>
      <c r="C2331" s="37" t="s">
        <v>3351</v>
      </c>
      <c r="D2331" s="37" t="s">
        <v>3354</v>
      </c>
      <c r="E2331" s="37" t="str">
        <f t="shared" si="108"/>
        <v/>
      </c>
      <c r="F2331" s="39" t="str">
        <f t="shared" si="109"/>
        <v>広島県安芸太田町</v>
      </c>
      <c r="G2331" s="3">
        <v>2330</v>
      </c>
      <c r="H2331" s="37" t="s">
        <v>2409</v>
      </c>
      <c r="I2331" s="37" t="s">
        <v>574</v>
      </c>
      <c r="J2331" s="37" t="s">
        <v>380</v>
      </c>
      <c r="K2331" s="37" t="s">
        <v>376</v>
      </c>
      <c r="L2331" t="str">
        <f t="shared" si="110"/>
        <v>広島県安芸太田町</v>
      </c>
    </row>
    <row r="2332" spans="1:12">
      <c r="A2332" s="42">
        <v>34</v>
      </c>
      <c r="B2332" s="37" t="s">
        <v>2382</v>
      </c>
      <c r="C2332" s="37" t="s">
        <v>2396</v>
      </c>
      <c r="D2332" s="37" t="s">
        <v>2396</v>
      </c>
      <c r="E2332" s="37" t="str">
        <f t="shared" si="108"/>
        <v/>
      </c>
      <c r="F2332" s="39" t="str">
        <f t="shared" si="109"/>
        <v>広島県海田町</v>
      </c>
      <c r="G2332" s="3">
        <v>2313</v>
      </c>
      <c r="H2332" s="37" t="s">
        <v>2396</v>
      </c>
      <c r="I2332" s="37" t="s">
        <v>945</v>
      </c>
      <c r="J2332" s="37" t="s">
        <v>740</v>
      </c>
      <c r="K2332" s="37" t="s">
        <v>378</v>
      </c>
      <c r="L2332" t="str">
        <f t="shared" si="110"/>
        <v>広島県海田町</v>
      </c>
    </row>
    <row r="2333" spans="1:12">
      <c r="A2333" s="42">
        <v>34</v>
      </c>
      <c r="B2333" s="37" t="s">
        <v>2382</v>
      </c>
      <c r="C2333" s="37" t="s">
        <v>2397</v>
      </c>
      <c r="D2333" s="37" t="s">
        <v>2397</v>
      </c>
      <c r="E2333" s="37" t="str">
        <f t="shared" si="108"/>
        <v/>
      </c>
      <c r="F2333" s="39" t="str">
        <f t="shared" si="109"/>
        <v>広島県熊野町</v>
      </c>
      <c r="G2333" s="3">
        <v>2314</v>
      </c>
      <c r="H2333" s="37" t="s">
        <v>2397</v>
      </c>
      <c r="I2333" s="37" t="s">
        <v>945</v>
      </c>
      <c r="J2333" s="37" t="s">
        <v>740</v>
      </c>
      <c r="K2333" s="37" t="s">
        <v>384</v>
      </c>
      <c r="L2333" t="str">
        <f t="shared" si="110"/>
        <v>広島県熊野町</v>
      </c>
    </row>
    <row r="2334" spans="1:12">
      <c r="A2334" s="42">
        <v>34</v>
      </c>
      <c r="B2334" s="37" t="s">
        <v>2382</v>
      </c>
      <c r="C2334" s="37" t="s">
        <v>3870</v>
      </c>
      <c r="D2334" s="37" t="s">
        <v>3871</v>
      </c>
      <c r="E2334" s="37" t="str">
        <f t="shared" si="108"/>
        <v/>
      </c>
      <c r="F2334" s="39" t="str">
        <f t="shared" si="109"/>
        <v>広島県呉市</v>
      </c>
      <c r="G2334" s="3">
        <v>2349</v>
      </c>
      <c r="H2334" s="37" t="s">
        <v>2425</v>
      </c>
      <c r="I2334" s="37" t="s">
        <v>945</v>
      </c>
      <c r="J2334" s="37" t="s">
        <v>740</v>
      </c>
      <c r="K2334" s="37" t="s">
        <v>378</v>
      </c>
      <c r="L2334" t="str">
        <f t="shared" si="110"/>
        <v>広島県呉市</v>
      </c>
    </row>
    <row r="2335" spans="1:12">
      <c r="A2335" s="42">
        <v>34</v>
      </c>
      <c r="B2335" s="37" t="s">
        <v>2382</v>
      </c>
      <c r="C2335" s="37" t="s">
        <v>3870</v>
      </c>
      <c r="D2335" s="37" t="s">
        <v>3872</v>
      </c>
      <c r="E2335" s="37" t="str">
        <f t="shared" si="108"/>
        <v/>
      </c>
      <c r="F2335" s="39" t="str">
        <f t="shared" si="109"/>
        <v>広島県呉市</v>
      </c>
      <c r="G2335" s="3">
        <v>2317</v>
      </c>
      <c r="H2335" s="37" t="s">
        <v>2400</v>
      </c>
      <c r="I2335" s="37" t="s">
        <v>945</v>
      </c>
      <c r="J2335" s="37" t="s">
        <v>740</v>
      </c>
      <c r="K2335" s="37" t="s">
        <v>376</v>
      </c>
      <c r="L2335" t="str">
        <f t="shared" si="110"/>
        <v>広島県呉市</v>
      </c>
    </row>
    <row r="2336" spans="1:12">
      <c r="A2336" s="42">
        <v>34</v>
      </c>
      <c r="B2336" s="37" t="s">
        <v>2382</v>
      </c>
      <c r="C2336" s="37" t="s">
        <v>3870</v>
      </c>
      <c r="D2336" s="37" t="s">
        <v>3873</v>
      </c>
      <c r="E2336" s="37" t="str">
        <f t="shared" si="108"/>
        <v/>
      </c>
      <c r="F2336" s="39" t="str">
        <f t="shared" si="109"/>
        <v>広島県呉市</v>
      </c>
      <c r="G2336" s="3">
        <v>2319</v>
      </c>
      <c r="H2336" s="37" t="s">
        <v>2402</v>
      </c>
      <c r="I2336" s="37" t="s">
        <v>945</v>
      </c>
      <c r="J2336" s="37" t="s">
        <v>740</v>
      </c>
      <c r="K2336" s="37" t="s">
        <v>413</v>
      </c>
      <c r="L2336" t="str">
        <f t="shared" si="110"/>
        <v>広島県呉市</v>
      </c>
    </row>
    <row r="2337" spans="1:12">
      <c r="A2337" s="42">
        <v>34</v>
      </c>
      <c r="B2337" s="37" t="s">
        <v>2382</v>
      </c>
      <c r="C2337" s="37" t="s">
        <v>3870</v>
      </c>
      <c r="D2337" s="37" t="s">
        <v>3874</v>
      </c>
      <c r="E2337" s="37" t="str">
        <f t="shared" si="108"/>
        <v/>
      </c>
      <c r="F2337" s="39" t="str">
        <f t="shared" si="109"/>
        <v>広島県呉市</v>
      </c>
      <c r="G2337" s="3">
        <v>2320</v>
      </c>
      <c r="H2337" s="37" t="s">
        <v>2403</v>
      </c>
      <c r="I2337" s="37" t="s">
        <v>945</v>
      </c>
      <c r="J2337" s="37" t="s">
        <v>740</v>
      </c>
      <c r="K2337" s="37" t="s">
        <v>378</v>
      </c>
      <c r="L2337" t="str">
        <f t="shared" si="110"/>
        <v>広島県呉市</v>
      </c>
    </row>
    <row r="2338" spans="1:12">
      <c r="A2338" s="42">
        <v>34</v>
      </c>
      <c r="B2338" s="37" t="s">
        <v>2382</v>
      </c>
      <c r="C2338" s="37" t="s">
        <v>3870</v>
      </c>
      <c r="D2338" s="37"/>
      <c r="E2338" s="37" t="str">
        <f t="shared" si="108"/>
        <v>呉市</v>
      </c>
      <c r="F2338" s="39" t="str">
        <f t="shared" si="109"/>
        <v>広島県呉市</v>
      </c>
      <c r="G2338" s="3">
        <v>2300</v>
      </c>
      <c r="H2338" s="37" t="s">
        <v>2384</v>
      </c>
      <c r="I2338" s="37" t="s">
        <v>945</v>
      </c>
      <c r="J2338" s="37" t="s">
        <v>740</v>
      </c>
      <c r="K2338" s="37" t="s">
        <v>378</v>
      </c>
      <c r="L2338" t="str">
        <f t="shared" si="110"/>
        <v>広島県呉市</v>
      </c>
    </row>
    <row r="2339" spans="1:12">
      <c r="A2339" s="42">
        <v>34</v>
      </c>
      <c r="B2339" s="37" t="s">
        <v>2382</v>
      </c>
      <c r="C2339" s="37" t="s">
        <v>3870</v>
      </c>
      <c r="D2339" s="37" t="s">
        <v>3875</v>
      </c>
      <c r="E2339" s="37" t="str">
        <f t="shared" si="108"/>
        <v/>
      </c>
      <c r="F2339" s="39" t="str">
        <f t="shared" si="109"/>
        <v>広島県呉市</v>
      </c>
      <c r="G2339" s="3">
        <v>2350</v>
      </c>
      <c r="H2339" s="37" t="s">
        <v>2426</v>
      </c>
      <c r="I2339" s="37" t="s">
        <v>945</v>
      </c>
      <c r="J2339" s="37" t="s">
        <v>740</v>
      </c>
      <c r="K2339" s="37" t="s">
        <v>378</v>
      </c>
      <c r="L2339" t="str">
        <f t="shared" si="110"/>
        <v>広島県呉市</v>
      </c>
    </row>
    <row r="2340" spans="1:12">
      <c r="A2340" s="42">
        <v>34</v>
      </c>
      <c r="B2340" s="37" t="s">
        <v>2382</v>
      </c>
      <c r="C2340" s="37" t="s">
        <v>3870</v>
      </c>
      <c r="D2340" s="37" t="s">
        <v>3876</v>
      </c>
      <c r="E2340" s="37" t="str">
        <f t="shared" si="108"/>
        <v/>
      </c>
      <c r="F2340" s="39" t="str">
        <f t="shared" si="109"/>
        <v>広島県呉市</v>
      </c>
      <c r="G2340" s="3">
        <v>2318</v>
      </c>
      <c r="H2340" s="37" t="s">
        <v>2401</v>
      </c>
      <c r="I2340" s="37" t="s">
        <v>945</v>
      </c>
      <c r="J2340" s="37" t="s">
        <v>1547</v>
      </c>
      <c r="K2340" s="37" t="s">
        <v>413</v>
      </c>
      <c r="L2340" t="str">
        <f t="shared" si="110"/>
        <v>広島県呉市</v>
      </c>
    </row>
    <row r="2341" spans="1:12">
      <c r="A2341" s="42">
        <v>34</v>
      </c>
      <c r="B2341" s="37" t="s">
        <v>2382</v>
      </c>
      <c r="C2341" s="37" t="s">
        <v>3870</v>
      </c>
      <c r="D2341" s="37" t="s">
        <v>3877</v>
      </c>
      <c r="E2341" s="37" t="str">
        <f t="shared" si="108"/>
        <v/>
      </c>
      <c r="F2341" s="39" t="str">
        <f t="shared" si="109"/>
        <v>広島県呉市</v>
      </c>
      <c r="G2341" s="3">
        <v>2352</v>
      </c>
      <c r="H2341" s="37" t="s">
        <v>2428</v>
      </c>
      <c r="I2341" s="37" t="s">
        <v>945</v>
      </c>
      <c r="J2341" s="37" t="s">
        <v>740</v>
      </c>
      <c r="K2341" s="37" t="s">
        <v>413</v>
      </c>
      <c r="L2341" t="str">
        <f t="shared" si="110"/>
        <v>広島県呉市</v>
      </c>
    </row>
    <row r="2342" spans="1:12">
      <c r="A2342" s="42">
        <v>34</v>
      </c>
      <c r="B2342" s="37" t="s">
        <v>2382</v>
      </c>
      <c r="C2342" s="37" t="s">
        <v>3870</v>
      </c>
      <c r="D2342" s="37" t="s">
        <v>3878</v>
      </c>
      <c r="E2342" s="37" t="str">
        <f t="shared" si="108"/>
        <v/>
      </c>
      <c r="F2342" s="39" t="str">
        <f t="shared" si="109"/>
        <v>広島県呉市</v>
      </c>
      <c r="G2342" s="3">
        <v>2351</v>
      </c>
      <c r="H2342" s="37" t="s">
        <v>2427</v>
      </c>
      <c r="I2342" s="37" t="s">
        <v>945</v>
      </c>
      <c r="J2342" s="37" t="s">
        <v>740</v>
      </c>
      <c r="K2342" s="37" t="s">
        <v>413</v>
      </c>
      <c r="L2342" t="str">
        <f t="shared" si="110"/>
        <v>広島県呉市</v>
      </c>
    </row>
    <row r="2343" spans="1:12">
      <c r="A2343" s="42">
        <v>34</v>
      </c>
      <c r="B2343" s="37" t="s">
        <v>2382</v>
      </c>
      <c r="C2343" s="37" t="s">
        <v>3883</v>
      </c>
      <c r="D2343" s="37"/>
      <c r="E2343" s="37" t="str">
        <f t="shared" si="108"/>
        <v>広島市</v>
      </c>
      <c r="F2343" s="39" t="str">
        <f t="shared" si="109"/>
        <v>広島県広島市</v>
      </c>
      <c r="G2343" s="3">
        <v>2299</v>
      </c>
      <c r="H2343" s="37" t="s">
        <v>2383</v>
      </c>
      <c r="I2343" s="37" t="s">
        <v>945</v>
      </c>
      <c r="J2343" s="37" t="s">
        <v>740</v>
      </c>
      <c r="K2343" s="37" t="s">
        <v>384</v>
      </c>
      <c r="L2343" t="str">
        <f t="shared" si="110"/>
        <v>広島県広島市</v>
      </c>
    </row>
    <row r="2344" spans="1:12">
      <c r="A2344" s="42">
        <v>34</v>
      </c>
      <c r="B2344" s="37" t="s">
        <v>2382</v>
      </c>
      <c r="C2344" s="37" t="s">
        <v>3883</v>
      </c>
      <c r="D2344" s="37" t="s">
        <v>3884</v>
      </c>
      <c r="E2344" s="37" t="str">
        <f t="shared" si="108"/>
        <v/>
      </c>
      <c r="F2344" s="39" t="str">
        <f t="shared" si="109"/>
        <v>広島県広島市</v>
      </c>
      <c r="G2344" s="3">
        <v>2322</v>
      </c>
      <c r="H2344" s="37" t="s">
        <v>5799</v>
      </c>
      <c r="I2344" s="37" t="s">
        <v>849</v>
      </c>
      <c r="J2344" s="37" t="s">
        <v>380</v>
      </c>
      <c r="K2344" s="37" t="s">
        <v>376</v>
      </c>
      <c r="L2344" t="str">
        <f t="shared" si="110"/>
        <v>広島県広島市</v>
      </c>
    </row>
    <row r="2345" spans="1:12">
      <c r="A2345" s="42">
        <v>34</v>
      </c>
      <c r="B2345" s="37" t="s">
        <v>2382</v>
      </c>
      <c r="C2345" s="37" t="s">
        <v>3890</v>
      </c>
      <c r="D2345" s="37" t="s">
        <v>3891</v>
      </c>
      <c r="E2345" s="37" t="str">
        <f t="shared" si="108"/>
        <v/>
      </c>
      <c r="F2345" s="39" t="str">
        <f t="shared" si="109"/>
        <v>広島県江田島市</v>
      </c>
      <c r="G2345" s="3">
        <v>2327</v>
      </c>
      <c r="H2345" s="37" t="s">
        <v>5800</v>
      </c>
      <c r="I2345" s="37" t="s">
        <v>945</v>
      </c>
      <c r="J2345" s="37" t="s">
        <v>740</v>
      </c>
      <c r="K2345" s="37" t="s">
        <v>378</v>
      </c>
      <c r="L2345" t="str">
        <f t="shared" si="110"/>
        <v>広島県江田島市</v>
      </c>
    </row>
    <row r="2346" spans="1:12">
      <c r="A2346" s="42">
        <v>34</v>
      </c>
      <c r="B2346" s="37" t="s">
        <v>2382</v>
      </c>
      <c r="C2346" s="37" t="s">
        <v>3890</v>
      </c>
      <c r="D2346" s="37" t="s">
        <v>3892</v>
      </c>
      <c r="E2346" s="37" t="str">
        <f t="shared" si="108"/>
        <v/>
      </c>
      <c r="F2346" s="39" t="str">
        <f t="shared" si="109"/>
        <v>広島県江田島市</v>
      </c>
      <c r="G2346" s="3">
        <v>2316</v>
      </c>
      <c r="H2346" s="37" t="s">
        <v>2399</v>
      </c>
      <c r="I2346" s="37" t="s">
        <v>945</v>
      </c>
      <c r="J2346" s="37" t="s">
        <v>740</v>
      </c>
      <c r="K2346" s="37" t="s">
        <v>376</v>
      </c>
      <c r="L2346" t="str">
        <f t="shared" si="110"/>
        <v>広島県江田島市</v>
      </c>
    </row>
    <row r="2347" spans="1:12">
      <c r="A2347" s="42">
        <v>34</v>
      </c>
      <c r="B2347" s="37" t="s">
        <v>2382</v>
      </c>
      <c r="C2347" s="37" t="s">
        <v>3890</v>
      </c>
      <c r="D2347" s="37" t="s">
        <v>3893</v>
      </c>
      <c r="E2347" s="37" t="str">
        <f t="shared" si="108"/>
        <v/>
      </c>
      <c r="F2347" s="39" t="str">
        <f t="shared" si="109"/>
        <v>広島県江田島市</v>
      </c>
      <c r="G2347" s="3">
        <v>2328</v>
      </c>
      <c r="H2347" s="37" t="s">
        <v>2408</v>
      </c>
      <c r="I2347" s="37" t="s">
        <v>945</v>
      </c>
      <c r="J2347" s="37" t="s">
        <v>740</v>
      </c>
      <c r="K2347" s="37" t="s">
        <v>376</v>
      </c>
      <c r="L2347" t="str">
        <f t="shared" si="110"/>
        <v>広島県江田島市</v>
      </c>
    </row>
    <row r="2348" spans="1:12">
      <c r="A2348" s="42">
        <v>34</v>
      </c>
      <c r="B2348" s="37" t="s">
        <v>2382</v>
      </c>
      <c r="C2348" s="37" t="s">
        <v>3890</v>
      </c>
      <c r="D2348" s="37" t="s">
        <v>3894</v>
      </c>
      <c r="E2348" s="37" t="str">
        <f t="shared" si="108"/>
        <v/>
      </c>
      <c r="F2348" s="39" t="str">
        <f t="shared" si="109"/>
        <v>広島県江田島市</v>
      </c>
      <c r="G2348" s="3">
        <v>2326</v>
      </c>
      <c r="H2348" s="37" t="s">
        <v>2407</v>
      </c>
      <c r="I2348" s="37" t="s">
        <v>945</v>
      </c>
      <c r="J2348" s="37" t="s">
        <v>740</v>
      </c>
      <c r="K2348" s="37" t="s">
        <v>376</v>
      </c>
      <c r="L2348" t="str">
        <f t="shared" si="110"/>
        <v>広島県江田島市</v>
      </c>
    </row>
    <row r="2349" spans="1:12">
      <c r="A2349" s="42">
        <v>34</v>
      </c>
      <c r="B2349" s="37" t="s">
        <v>2382</v>
      </c>
      <c r="C2349" s="37" t="s">
        <v>2398</v>
      </c>
      <c r="D2349" s="37" t="s">
        <v>2398</v>
      </c>
      <c r="E2349" s="37" t="str">
        <f t="shared" si="108"/>
        <v/>
      </c>
      <c r="F2349" s="39" t="str">
        <f t="shared" si="109"/>
        <v>広島県坂町</v>
      </c>
      <c r="G2349" s="3">
        <v>2315</v>
      </c>
      <c r="H2349" s="37" t="s">
        <v>2398</v>
      </c>
      <c r="I2349" s="37" t="s">
        <v>945</v>
      </c>
      <c r="J2349" s="37" t="s">
        <v>740</v>
      </c>
      <c r="K2349" s="37" t="s">
        <v>378</v>
      </c>
      <c r="L2349" t="str">
        <f t="shared" si="110"/>
        <v>広島県坂町</v>
      </c>
    </row>
    <row r="2350" spans="1:12">
      <c r="A2350" s="42">
        <v>34</v>
      </c>
      <c r="B2350" s="37" t="s">
        <v>2382</v>
      </c>
      <c r="C2350" s="37" t="s">
        <v>4083</v>
      </c>
      <c r="D2350" s="37" t="s">
        <v>4084</v>
      </c>
      <c r="E2350" s="37" t="str">
        <f t="shared" si="108"/>
        <v/>
      </c>
      <c r="F2350" s="39" t="str">
        <f t="shared" si="109"/>
        <v>広島県三原市</v>
      </c>
      <c r="G2350" s="3">
        <v>2358</v>
      </c>
      <c r="H2350" s="37" t="s">
        <v>5801</v>
      </c>
      <c r="I2350" s="37" t="s">
        <v>849</v>
      </c>
      <c r="J2350" s="37" t="s">
        <v>380</v>
      </c>
      <c r="K2350" s="37" t="s">
        <v>376</v>
      </c>
      <c r="L2350" t="str">
        <f t="shared" si="110"/>
        <v>広島県三原市</v>
      </c>
    </row>
    <row r="2351" spans="1:12">
      <c r="A2351" s="42">
        <v>34</v>
      </c>
      <c r="B2351" s="37" t="s">
        <v>2382</v>
      </c>
      <c r="C2351" s="37" t="s">
        <v>4083</v>
      </c>
      <c r="D2351" s="37" t="s">
        <v>4083</v>
      </c>
      <c r="E2351" s="37" t="str">
        <f t="shared" si="108"/>
        <v/>
      </c>
      <c r="F2351" s="39" t="str">
        <f t="shared" si="109"/>
        <v>広島県三原市</v>
      </c>
      <c r="G2351" s="3">
        <v>2302</v>
      </c>
      <c r="H2351" s="37" t="s">
        <v>2386</v>
      </c>
      <c r="I2351" s="37" t="s">
        <v>945</v>
      </c>
      <c r="J2351" s="37" t="s">
        <v>740</v>
      </c>
      <c r="K2351" s="37" t="s">
        <v>384</v>
      </c>
      <c r="L2351" t="str">
        <f t="shared" si="110"/>
        <v>広島県三原市</v>
      </c>
    </row>
    <row r="2352" spans="1:12">
      <c r="A2352" s="42">
        <v>34</v>
      </c>
      <c r="B2352" s="37" t="s">
        <v>2382</v>
      </c>
      <c r="C2352" s="37" t="s">
        <v>4083</v>
      </c>
      <c r="D2352" s="37" t="s">
        <v>4085</v>
      </c>
      <c r="E2352" s="37" t="str">
        <f t="shared" si="108"/>
        <v/>
      </c>
      <c r="F2352" s="39" t="str">
        <f t="shared" si="109"/>
        <v>広島県三原市</v>
      </c>
      <c r="G2352" s="3">
        <v>2345</v>
      </c>
      <c r="H2352" s="37" t="s">
        <v>2422</v>
      </c>
      <c r="I2352" s="37" t="s">
        <v>849</v>
      </c>
      <c r="J2352" s="37" t="s">
        <v>380</v>
      </c>
      <c r="K2352" s="37" t="s">
        <v>378</v>
      </c>
      <c r="L2352" t="str">
        <f t="shared" si="110"/>
        <v>広島県三原市</v>
      </c>
    </row>
    <row r="2353" spans="1:12">
      <c r="A2353" s="42">
        <v>34</v>
      </c>
      <c r="B2353" s="37" t="s">
        <v>2382</v>
      </c>
      <c r="C2353" s="37" t="s">
        <v>4083</v>
      </c>
      <c r="D2353" s="37" t="s">
        <v>4086</v>
      </c>
      <c r="E2353" s="37" t="str">
        <f t="shared" si="108"/>
        <v/>
      </c>
      <c r="F2353" s="39" t="str">
        <f t="shared" si="109"/>
        <v>広島県三原市</v>
      </c>
      <c r="G2353" s="3">
        <v>2347</v>
      </c>
      <c r="H2353" s="37" t="s">
        <v>2424</v>
      </c>
      <c r="I2353" s="37" t="s">
        <v>945</v>
      </c>
      <c r="J2353" s="37" t="s">
        <v>380</v>
      </c>
      <c r="K2353" s="37" t="s">
        <v>946</v>
      </c>
      <c r="L2353" t="str">
        <f t="shared" si="110"/>
        <v>広島県三原市</v>
      </c>
    </row>
    <row r="2354" spans="1:12">
      <c r="A2354" s="42">
        <v>34</v>
      </c>
      <c r="B2354" s="37" t="s">
        <v>2382</v>
      </c>
      <c r="C2354" s="37" t="s">
        <v>4095</v>
      </c>
      <c r="D2354" s="37" t="s">
        <v>4096</v>
      </c>
      <c r="E2354" s="37" t="str">
        <f t="shared" si="108"/>
        <v/>
      </c>
      <c r="F2354" s="39" t="str">
        <f t="shared" si="109"/>
        <v>広島県三次市</v>
      </c>
      <c r="G2354" s="3">
        <v>2377</v>
      </c>
      <c r="H2354" s="37" t="s">
        <v>5802</v>
      </c>
      <c r="I2354" s="37" t="s">
        <v>574</v>
      </c>
      <c r="J2354" s="37" t="s">
        <v>380</v>
      </c>
      <c r="K2354" s="37" t="s">
        <v>376</v>
      </c>
      <c r="L2354" t="str">
        <f t="shared" si="110"/>
        <v>広島県三次市</v>
      </c>
    </row>
    <row r="2355" spans="1:12">
      <c r="A2355" s="42">
        <v>34</v>
      </c>
      <c r="B2355" s="37" t="s">
        <v>2382</v>
      </c>
      <c r="C2355" s="37" t="s">
        <v>4095</v>
      </c>
      <c r="D2355" s="37" t="s">
        <v>4097</v>
      </c>
      <c r="E2355" s="37" t="str">
        <f t="shared" si="108"/>
        <v/>
      </c>
      <c r="F2355" s="39" t="str">
        <f t="shared" si="109"/>
        <v>広島県三次市</v>
      </c>
      <c r="G2355" s="3">
        <v>2374</v>
      </c>
      <c r="H2355" s="37" t="s">
        <v>2444</v>
      </c>
      <c r="I2355" s="37" t="s">
        <v>574</v>
      </c>
      <c r="J2355" s="37" t="s">
        <v>380</v>
      </c>
      <c r="K2355" s="37" t="s">
        <v>413</v>
      </c>
      <c r="L2355" t="str">
        <f t="shared" si="110"/>
        <v>広島県三次市</v>
      </c>
    </row>
    <row r="2356" spans="1:12">
      <c r="A2356" s="42">
        <v>34</v>
      </c>
      <c r="B2356" s="37" t="s">
        <v>2382</v>
      </c>
      <c r="C2356" s="37" t="s">
        <v>4095</v>
      </c>
      <c r="D2356" s="37" t="s">
        <v>4098</v>
      </c>
      <c r="E2356" s="37" t="str">
        <f t="shared" si="108"/>
        <v/>
      </c>
      <c r="F2356" s="39" t="str">
        <f t="shared" si="109"/>
        <v>広島県三次市</v>
      </c>
      <c r="G2356" s="3">
        <v>2373</v>
      </c>
      <c r="H2356" s="37" t="s">
        <v>2443</v>
      </c>
      <c r="I2356" s="37" t="s">
        <v>574</v>
      </c>
      <c r="J2356" s="37" t="s">
        <v>380</v>
      </c>
      <c r="K2356" s="37" t="s">
        <v>376</v>
      </c>
      <c r="L2356" t="str">
        <f t="shared" si="110"/>
        <v>広島県三次市</v>
      </c>
    </row>
    <row r="2357" spans="1:12">
      <c r="A2357" s="42">
        <v>34</v>
      </c>
      <c r="B2357" s="37" t="s">
        <v>2382</v>
      </c>
      <c r="C2357" s="37" t="s">
        <v>4095</v>
      </c>
      <c r="D2357" s="37" t="s">
        <v>4099</v>
      </c>
      <c r="E2357" s="37" t="str">
        <f t="shared" si="108"/>
        <v/>
      </c>
      <c r="F2357" s="39" t="str">
        <f t="shared" si="109"/>
        <v>広島県三次市</v>
      </c>
      <c r="G2357" s="3">
        <v>2376</v>
      </c>
      <c r="H2357" s="37" t="s">
        <v>2446</v>
      </c>
      <c r="I2357" s="37" t="s">
        <v>574</v>
      </c>
      <c r="J2357" s="37" t="s">
        <v>380</v>
      </c>
      <c r="K2357" s="37" t="s">
        <v>413</v>
      </c>
      <c r="L2357" t="str">
        <f t="shared" si="110"/>
        <v>広島県三次市</v>
      </c>
    </row>
    <row r="2358" spans="1:12">
      <c r="A2358" s="42">
        <v>34</v>
      </c>
      <c r="B2358" s="37" t="s">
        <v>2382</v>
      </c>
      <c r="C2358" s="37" t="s">
        <v>4095</v>
      </c>
      <c r="D2358" s="37" t="s">
        <v>4095</v>
      </c>
      <c r="E2358" s="37" t="str">
        <f t="shared" si="108"/>
        <v/>
      </c>
      <c r="F2358" s="39" t="str">
        <f t="shared" si="109"/>
        <v>広島県三次市</v>
      </c>
      <c r="G2358" s="3">
        <v>2307</v>
      </c>
      <c r="H2358" s="37" t="s">
        <v>2390</v>
      </c>
      <c r="I2358" s="37" t="s">
        <v>849</v>
      </c>
      <c r="J2358" s="37" t="s">
        <v>380</v>
      </c>
      <c r="K2358" s="37" t="s">
        <v>378</v>
      </c>
      <c r="L2358" t="str">
        <f t="shared" si="110"/>
        <v>広島県三次市</v>
      </c>
    </row>
    <row r="2359" spans="1:12">
      <c r="A2359" s="42">
        <v>34</v>
      </c>
      <c r="B2359" s="37" t="s">
        <v>2382</v>
      </c>
      <c r="C2359" s="37" t="s">
        <v>4095</v>
      </c>
      <c r="D2359" s="37" t="s">
        <v>4100</v>
      </c>
      <c r="E2359" s="37" t="str">
        <f t="shared" si="108"/>
        <v/>
      </c>
      <c r="F2359" s="39" t="str">
        <f t="shared" si="109"/>
        <v>広島県三次市</v>
      </c>
      <c r="G2359" s="3">
        <v>2378</v>
      </c>
      <c r="H2359" s="37" t="s">
        <v>2447</v>
      </c>
      <c r="I2359" s="37" t="s">
        <v>574</v>
      </c>
      <c r="J2359" s="37" t="s">
        <v>380</v>
      </c>
      <c r="K2359" s="37" t="s">
        <v>376</v>
      </c>
      <c r="L2359" t="str">
        <f t="shared" si="110"/>
        <v>広島県三次市</v>
      </c>
    </row>
    <row r="2360" spans="1:12">
      <c r="A2360" s="42">
        <v>34</v>
      </c>
      <c r="B2360" s="37" t="s">
        <v>2382</v>
      </c>
      <c r="C2360" s="37" t="s">
        <v>4095</v>
      </c>
      <c r="D2360" s="37" t="s">
        <v>3843</v>
      </c>
      <c r="E2360" s="37" t="str">
        <f t="shared" si="108"/>
        <v/>
      </c>
      <c r="F2360" s="39" t="str">
        <f t="shared" si="109"/>
        <v>広島県三次市</v>
      </c>
      <c r="G2360" s="3">
        <v>2379</v>
      </c>
      <c r="H2360" s="37" t="s">
        <v>2448</v>
      </c>
      <c r="I2360" s="37" t="s">
        <v>849</v>
      </c>
      <c r="J2360" s="37" t="s">
        <v>380</v>
      </c>
      <c r="K2360" s="37" t="s">
        <v>378</v>
      </c>
      <c r="L2360" t="str">
        <f t="shared" si="110"/>
        <v>広島県三次市</v>
      </c>
    </row>
    <row r="2361" spans="1:12">
      <c r="A2361" s="42">
        <v>34</v>
      </c>
      <c r="B2361" s="37" t="s">
        <v>2382</v>
      </c>
      <c r="C2361" s="37" t="s">
        <v>4095</v>
      </c>
      <c r="D2361" s="37" t="s">
        <v>4101</v>
      </c>
      <c r="E2361" s="37" t="str">
        <f t="shared" si="108"/>
        <v/>
      </c>
      <c r="F2361" s="39" t="str">
        <f t="shared" si="109"/>
        <v>広島県三次市</v>
      </c>
      <c r="G2361" s="3">
        <v>2375</v>
      </c>
      <c r="H2361" s="37" t="s">
        <v>2445</v>
      </c>
      <c r="I2361" s="37" t="s">
        <v>574</v>
      </c>
      <c r="J2361" s="37" t="s">
        <v>380</v>
      </c>
      <c r="K2361" s="37" t="s">
        <v>413</v>
      </c>
      <c r="L2361" t="str">
        <f t="shared" si="110"/>
        <v>広島県三次市</v>
      </c>
    </row>
    <row r="2362" spans="1:12">
      <c r="A2362" s="42">
        <v>34</v>
      </c>
      <c r="B2362" s="37" t="s">
        <v>2382</v>
      </c>
      <c r="C2362" s="37" t="s">
        <v>4297</v>
      </c>
      <c r="D2362" s="37" t="s">
        <v>4298</v>
      </c>
      <c r="E2362" s="37" t="str">
        <f t="shared" si="108"/>
        <v/>
      </c>
      <c r="F2362" s="39" t="str">
        <f t="shared" si="109"/>
        <v>広島県庄原市</v>
      </c>
      <c r="G2362" s="3">
        <v>2382</v>
      </c>
      <c r="H2362" s="37" t="s">
        <v>5803</v>
      </c>
      <c r="I2362" s="37" t="s">
        <v>574</v>
      </c>
      <c r="J2362" s="37" t="s">
        <v>380</v>
      </c>
      <c r="K2362" s="37" t="s">
        <v>413</v>
      </c>
      <c r="L2362" t="str">
        <f t="shared" si="110"/>
        <v>広島県庄原市</v>
      </c>
    </row>
    <row r="2363" spans="1:12">
      <c r="A2363" s="42">
        <v>34</v>
      </c>
      <c r="B2363" s="37" t="s">
        <v>2382</v>
      </c>
      <c r="C2363" s="37" t="s">
        <v>4297</v>
      </c>
      <c r="D2363" s="37" t="s">
        <v>2219</v>
      </c>
      <c r="E2363" s="37" t="str">
        <f t="shared" si="108"/>
        <v/>
      </c>
      <c r="F2363" s="39" t="str">
        <f t="shared" si="109"/>
        <v>広島県庄原市</v>
      </c>
      <c r="G2363" s="3">
        <v>2383</v>
      </c>
      <c r="H2363" s="37" t="s">
        <v>2451</v>
      </c>
      <c r="I2363" s="37" t="s">
        <v>574</v>
      </c>
      <c r="J2363" s="37" t="s">
        <v>375</v>
      </c>
      <c r="K2363" s="37" t="s">
        <v>413</v>
      </c>
      <c r="L2363" t="str">
        <f t="shared" si="110"/>
        <v>広島県庄原市</v>
      </c>
    </row>
    <row r="2364" spans="1:12">
      <c r="A2364" s="42">
        <v>34</v>
      </c>
      <c r="B2364" s="37" t="s">
        <v>2382</v>
      </c>
      <c r="C2364" s="37" t="s">
        <v>4297</v>
      </c>
      <c r="D2364" s="37" t="s">
        <v>4296</v>
      </c>
      <c r="E2364" s="37" t="str">
        <f t="shared" si="108"/>
        <v/>
      </c>
      <c r="F2364" s="39" t="str">
        <f t="shared" si="109"/>
        <v>広島県庄原市</v>
      </c>
      <c r="G2364" s="3">
        <v>2308</v>
      </c>
      <c r="H2364" s="37" t="s">
        <v>2391</v>
      </c>
      <c r="I2364" s="37" t="s">
        <v>574</v>
      </c>
      <c r="J2364" s="37" t="s">
        <v>380</v>
      </c>
      <c r="K2364" s="37" t="s">
        <v>376</v>
      </c>
      <c r="L2364" t="str">
        <f t="shared" si="110"/>
        <v>広島県庄原市</v>
      </c>
    </row>
    <row r="2365" spans="1:12">
      <c r="A2365" s="42">
        <v>34</v>
      </c>
      <c r="B2365" s="37" t="s">
        <v>2382</v>
      </c>
      <c r="C2365" s="37" t="s">
        <v>4297</v>
      </c>
      <c r="D2365" s="37" t="s">
        <v>4299</v>
      </c>
      <c r="E2365" s="37" t="str">
        <f t="shared" si="108"/>
        <v/>
      </c>
      <c r="F2365" s="39" t="str">
        <f t="shared" si="109"/>
        <v>広島県庄原市</v>
      </c>
      <c r="G2365" s="3">
        <v>2380</v>
      </c>
      <c r="H2365" s="37" t="s">
        <v>2449</v>
      </c>
      <c r="I2365" s="37" t="s">
        <v>574</v>
      </c>
      <c r="J2365" s="37" t="s">
        <v>380</v>
      </c>
      <c r="K2365" s="37" t="s">
        <v>376</v>
      </c>
      <c r="L2365" t="str">
        <f t="shared" si="110"/>
        <v>広島県庄原市</v>
      </c>
    </row>
    <row r="2366" spans="1:12">
      <c r="A2366" s="42">
        <v>34</v>
      </c>
      <c r="B2366" s="37" t="s">
        <v>2382</v>
      </c>
      <c r="C2366" s="37" t="s">
        <v>4297</v>
      </c>
      <c r="D2366" s="37" t="s">
        <v>4300</v>
      </c>
      <c r="E2366" s="37" t="str">
        <f t="shared" si="108"/>
        <v/>
      </c>
      <c r="F2366" s="39" t="str">
        <f t="shared" si="109"/>
        <v>広島県庄原市</v>
      </c>
      <c r="G2366" s="3">
        <v>2372</v>
      </c>
      <c r="H2366" s="37" t="s">
        <v>2442</v>
      </c>
      <c r="I2366" s="37" t="s">
        <v>574</v>
      </c>
      <c r="J2366" s="37" t="s">
        <v>380</v>
      </c>
      <c r="K2366" s="37" t="s">
        <v>376</v>
      </c>
      <c r="L2366" t="str">
        <f t="shared" si="110"/>
        <v>広島県庄原市</v>
      </c>
    </row>
    <row r="2367" spans="1:12">
      <c r="A2367" s="42">
        <v>34</v>
      </c>
      <c r="B2367" s="37" t="s">
        <v>2382</v>
      </c>
      <c r="C2367" s="37" t="s">
        <v>4297</v>
      </c>
      <c r="D2367" s="37" t="s">
        <v>4301</v>
      </c>
      <c r="E2367" s="37" t="str">
        <f t="shared" si="108"/>
        <v/>
      </c>
      <c r="F2367" s="39" t="str">
        <f t="shared" si="109"/>
        <v>広島県庄原市</v>
      </c>
      <c r="G2367" s="3">
        <v>2381</v>
      </c>
      <c r="H2367" s="37" t="s">
        <v>2450</v>
      </c>
      <c r="I2367" s="37" t="s">
        <v>574</v>
      </c>
      <c r="J2367" s="37" t="s">
        <v>380</v>
      </c>
      <c r="K2367" s="37" t="s">
        <v>376</v>
      </c>
      <c r="L2367" t="str">
        <f t="shared" si="110"/>
        <v>広島県庄原市</v>
      </c>
    </row>
    <row r="2368" spans="1:12">
      <c r="A2368" s="42">
        <v>34</v>
      </c>
      <c r="B2368" s="37" t="s">
        <v>2382</v>
      </c>
      <c r="C2368" s="37" t="s">
        <v>4297</v>
      </c>
      <c r="D2368" s="37" t="s">
        <v>4302</v>
      </c>
      <c r="E2368" s="37" t="str">
        <f t="shared" si="108"/>
        <v/>
      </c>
      <c r="F2368" s="39" t="str">
        <f t="shared" si="109"/>
        <v>広島県庄原市</v>
      </c>
      <c r="G2368" s="3">
        <v>2384</v>
      </c>
      <c r="H2368" s="37" t="s">
        <v>2452</v>
      </c>
      <c r="I2368" s="37" t="s">
        <v>574</v>
      </c>
      <c r="J2368" s="37" t="s">
        <v>380</v>
      </c>
      <c r="K2368" s="37" t="s">
        <v>376</v>
      </c>
      <c r="L2368" t="str">
        <f t="shared" si="110"/>
        <v>広島県庄原市</v>
      </c>
    </row>
    <row r="2369" spans="1:12">
      <c r="A2369" s="42">
        <v>34</v>
      </c>
      <c r="B2369" s="37" t="s">
        <v>2382</v>
      </c>
      <c r="C2369" s="37" t="s">
        <v>4450</v>
      </c>
      <c r="D2369" s="37" t="s">
        <v>3842</v>
      </c>
      <c r="E2369" s="37" t="str">
        <f t="shared" si="108"/>
        <v/>
      </c>
      <c r="F2369" s="39" t="str">
        <f t="shared" si="109"/>
        <v>広島県神石高原町</v>
      </c>
      <c r="G2369" s="3">
        <v>2370</v>
      </c>
      <c r="H2369" s="37" t="s">
        <v>5804</v>
      </c>
      <c r="I2369" s="37" t="s">
        <v>574</v>
      </c>
      <c r="J2369" s="37" t="s">
        <v>380</v>
      </c>
      <c r="K2369" s="37" t="s">
        <v>413</v>
      </c>
      <c r="L2369" t="str">
        <f t="shared" si="110"/>
        <v>広島県神石高原町</v>
      </c>
    </row>
    <row r="2370" spans="1:12">
      <c r="A2370" s="42">
        <v>34</v>
      </c>
      <c r="B2370" s="37" t="s">
        <v>2382</v>
      </c>
      <c r="C2370" s="37" t="s">
        <v>4450</v>
      </c>
      <c r="D2370" s="37" t="s">
        <v>4451</v>
      </c>
      <c r="E2370" s="37" t="str">
        <f t="shared" si="108"/>
        <v/>
      </c>
      <c r="F2370" s="39" t="str">
        <f t="shared" si="109"/>
        <v>広島県神石高原町</v>
      </c>
      <c r="G2370" s="3">
        <v>2368</v>
      </c>
      <c r="H2370" s="37" t="s">
        <v>2440</v>
      </c>
      <c r="I2370" s="37" t="s">
        <v>574</v>
      </c>
      <c r="J2370" s="37" t="s">
        <v>380</v>
      </c>
      <c r="K2370" s="37" t="s">
        <v>376</v>
      </c>
      <c r="L2370" t="str">
        <f t="shared" si="110"/>
        <v>広島県神石高原町</v>
      </c>
    </row>
    <row r="2371" spans="1:12">
      <c r="A2371" s="42">
        <v>34</v>
      </c>
      <c r="B2371" s="37" t="s">
        <v>2382</v>
      </c>
      <c r="C2371" s="37" t="s">
        <v>4450</v>
      </c>
      <c r="D2371" s="37" t="s">
        <v>4452</v>
      </c>
      <c r="E2371" s="37" t="str">
        <f t="shared" ref="E2371:E2434" si="111">IF(D2371="",C2371,"")</f>
        <v/>
      </c>
      <c r="F2371" s="39" t="str">
        <f t="shared" ref="F2371:F2434" si="112">B2371&amp;C2371</f>
        <v>広島県神石高原町</v>
      </c>
      <c r="G2371" s="3">
        <v>2369</v>
      </c>
      <c r="H2371" s="37" t="s">
        <v>2441</v>
      </c>
      <c r="I2371" s="37" t="s">
        <v>574</v>
      </c>
      <c r="J2371" s="37" t="s">
        <v>380</v>
      </c>
      <c r="K2371" s="37" t="s">
        <v>376</v>
      </c>
      <c r="L2371" t="str">
        <f t="shared" ref="L2371:L2434" si="113">F2371</f>
        <v>広島県神石高原町</v>
      </c>
    </row>
    <row r="2372" spans="1:12">
      <c r="A2372" s="42">
        <v>34</v>
      </c>
      <c r="B2372" s="37" t="s">
        <v>2382</v>
      </c>
      <c r="C2372" s="37" t="s">
        <v>4450</v>
      </c>
      <c r="D2372" s="37" t="s">
        <v>4453</v>
      </c>
      <c r="E2372" s="37" t="str">
        <f t="shared" si="111"/>
        <v/>
      </c>
      <c r="F2372" s="39" t="str">
        <f t="shared" si="112"/>
        <v>広島県神石高原町</v>
      </c>
      <c r="G2372" s="3">
        <v>2367</v>
      </c>
      <c r="H2372" s="37" t="s">
        <v>2439</v>
      </c>
      <c r="I2372" s="37" t="s">
        <v>574</v>
      </c>
      <c r="J2372" s="37" t="s">
        <v>380</v>
      </c>
      <c r="K2372" s="37" t="s">
        <v>376</v>
      </c>
      <c r="L2372" t="str">
        <f t="shared" si="113"/>
        <v>広島県神石高原町</v>
      </c>
    </row>
    <row r="2373" spans="1:12">
      <c r="A2373" s="42">
        <v>34</v>
      </c>
      <c r="B2373" s="37" t="s">
        <v>2382</v>
      </c>
      <c r="C2373" s="37" t="s">
        <v>4473</v>
      </c>
      <c r="D2373" s="37" t="s">
        <v>4474</v>
      </c>
      <c r="E2373" s="37" t="str">
        <f t="shared" si="111"/>
        <v/>
      </c>
      <c r="F2373" s="39" t="str">
        <f t="shared" si="112"/>
        <v>広島県世羅町</v>
      </c>
      <c r="G2373" s="3">
        <v>2360</v>
      </c>
      <c r="H2373" s="37" t="s">
        <v>5805</v>
      </c>
      <c r="I2373" s="37" t="s">
        <v>574</v>
      </c>
      <c r="J2373" s="37" t="s">
        <v>380</v>
      </c>
      <c r="K2373" s="37" t="s">
        <v>413</v>
      </c>
      <c r="L2373" t="str">
        <f t="shared" si="113"/>
        <v>広島県世羅町</v>
      </c>
    </row>
    <row r="2374" spans="1:12">
      <c r="A2374" s="42">
        <v>34</v>
      </c>
      <c r="B2374" s="37" t="s">
        <v>2382</v>
      </c>
      <c r="C2374" s="37" t="s">
        <v>4473</v>
      </c>
      <c r="D2374" s="37" t="s">
        <v>4475</v>
      </c>
      <c r="E2374" s="37" t="str">
        <f t="shared" si="111"/>
        <v/>
      </c>
      <c r="F2374" s="39" t="str">
        <f t="shared" si="112"/>
        <v>広島県世羅町</v>
      </c>
      <c r="G2374" s="3">
        <v>2362</v>
      </c>
      <c r="H2374" s="37" t="s">
        <v>2435</v>
      </c>
      <c r="I2374" s="37" t="s">
        <v>849</v>
      </c>
      <c r="J2374" s="37" t="s">
        <v>380</v>
      </c>
      <c r="K2374" s="37" t="s">
        <v>378</v>
      </c>
      <c r="L2374" t="str">
        <f t="shared" si="113"/>
        <v>広島県世羅町</v>
      </c>
    </row>
    <row r="2375" spans="1:12">
      <c r="A2375" s="42">
        <v>34</v>
      </c>
      <c r="B2375" s="37" t="s">
        <v>2382</v>
      </c>
      <c r="C2375" s="37" t="s">
        <v>4473</v>
      </c>
      <c r="D2375" s="37"/>
      <c r="E2375" s="37" t="str">
        <f t="shared" si="111"/>
        <v>世羅町</v>
      </c>
      <c r="F2375" s="39" t="str">
        <f t="shared" si="112"/>
        <v>広島県世羅町</v>
      </c>
      <c r="G2375" s="3">
        <v>2361</v>
      </c>
      <c r="H2375" s="37" t="s">
        <v>2434</v>
      </c>
      <c r="I2375" s="37" t="s">
        <v>574</v>
      </c>
      <c r="J2375" s="37" t="s">
        <v>380</v>
      </c>
      <c r="K2375" s="37" t="s">
        <v>413</v>
      </c>
      <c r="L2375" t="str">
        <f t="shared" si="113"/>
        <v>広島県世羅町</v>
      </c>
    </row>
    <row r="2376" spans="1:12">
      <c r="A2376" s="42">
        <v>34</v>
      </c>
      <c r="B2376" s="37" t="s">
        <v>2382</v>
      </c>
      <c r="C2376" s="37" t="s">
        <v>4537</v>
      </c>
      <c r="D2376" s="37" t="s">
        <v>3066</v>
      </c>
      <c r="E2376" s="37" t="str">
        <f t="shared" si="111"/>
        <v/>
      </c>
      <c r="F2376" s="39" t="str">
        <f t="shared" si="112"/>
        <v>広島県大崎上島町</v>
      </c>
      <c r="G2376" s="3">
        <v>2353</v>
      </c>
      <c r="H2376" s="37" t="s">
        <v>5806</v>
      </c>
      <c r="I2376" s="37" t="s">
        <v>945</v>
      </c>
      <c r="J2376" s="37" t="s">
        <v>740</v>
      </c>
      <c r="K2376" s="37" t="s">
        <v>384</v>
      </c>
      <c r="L2376" t="str">
        <f t="shared" si="113"/>
        <v>広島県大崎上島町</v>
      </c>
    </row>
    <row r="2377" spans="1:12">
      <c r="A2377" s="42">
        <v>34</v>
      </c>
      <c r="B2377" s="37" t="s">
        <v>2382</v>
      </c>
      <c r="C2377" s="37" t="s">
        <v>4537</v>
      </c>
      <c r="D2377" s="37" t="s">
        <v>4844</v>
      </c>
      <c r="E2377" s="37" t="str">
        <f t="shared" si="111"/>
        <v/>
      </c>
      <c r="F2377" s="39" t="str">
        <f t="shared" si="112"/>
        <v>広島県大崎上島町</v>
      </c>
      <c r="G2377" s="3">
        <v>2354</v>
      </c>
      <c r="H2377" s="37" t="s">
        <v>2429</v>
      </c>
      <c r="I2377" s="37" t="s">
        <v>945</v>
      </c>
      <c r="J2377" s="37" t="s">
        <v>740</v>
      </c>
      <c r="K2377" s="37" t="s">
        <v>384</v>
      </c>
      <c r="L2377" t="str">
        <f t="shared" si="113"/>
        <v>広島県大崎上島町</v>
      </c>
    </row>
    <row r="2378" spans="1:12">
      <c r="A2378" s="42">
        <v>34</v>
      </c>
      <c r="B2378" s="37" t="s">
        <v>2382</v>
      </c>
      <c r="C2378" s="37" t="s">
        <v>4537</v>
      </c>
      <c r="D2378" s="37" t="s">
        <v>4845</v>
      </c>
      <c r="E2378" s="37" t="str">
        <f t="shared" si="111"/>
        <v/>
      </c>
      <c r="F2378" s="39" t="str">
        <f t="shared" si="112"/>
        <v>広島県大崎上島町</v>
      </c>
      <c r="G2378" s="3">
        <v>2355</v>
      </c>
      <c r="H2378" s="37" t="s">
        <v>2430</v>
      </c>
      <c r="I2378" s="37" t="s">
        <v>945</v>
      </c>
      <c r="J2378" s="37" t="s">
        <v>740</v>
      </c>
      <c r="K2378" s="37" t="s">
        <v>378</v>
      </c>
      <c r="L2378" t="str">
        <f t="shared" si="113"/>
        <v>広島県大崎上島町</v>
      </c>
    </row>
    <row r="2379" spans="1:12">
      <c r="A2379" s="42">
        <v>34</v>
      </c>
      <c r="B2379" s="37" t="s">
        <v>2382</v>
      </c>
      <c r="C2379" s="37" t="s">
        <v>2392</v>
      </c>
      <c r="D2379" s="37" t="s">
        <v>2392</v>
      </c>
      <c r="E2379" s="37" t="str">
        <f t="shared" si="111"/>
        <v/>
      </c>
      <c r="F2379" s="39" t="str">
        <f t="shared" si="112"/>
        <v>広島県大竹市</v>
      </c>
      <c r="G2379" s="3">
        <v>2309</v>
      </c>
      <c r="H2379" s="37" t="s">
        <v>2392</v>
      </c>
      <c r="I2379" s="37" t="s">
        <v>945</v>
      </c>
      <c r="J2379" s="37" t="s">
        <v>740</v>
      </c>
      <c r="K2379" s="37" t="s">
        <v>946</v>
      </c>
      <c r="L2379" t="str">
        <f t="shared" si="113"/>
        <v>広島県大竹市</v>
      </c>
    </row>
    <row r="2380" spans="1:12">
      <c r="A2380" s="42">
        <v>34</v>
      </c>
      <c r="B2380" s="37" t="s">
        <v>2382</v>
      </c>
      <c r="C2380" s="37" t="s">
        <v>2385</v>
      </c>
      <c r="D2380" s="37" t="s">
        <v>2385</v>
      </c>
      <c r="E2380" s="37" t="str">
        <f t="shared" si="111"/>
        <v/>
      </c>
      <c r="F2380" s="39" t="str">
        <f t="shared" si="112"/>
        <v>広島県竹原市</v>
      </c>
      <c r="G2380" s="3">
        <v>2301</v>
      </c>
      <c r="H2380" s="37" t="s">
        <v>2385</v>
      </c>
      <c r="I2380" s="37" t="s">
        <v>945</v>
      </c>
      <c r="J2380" s="37" t="s">
        <v>380</v>
      </c>
      <c r="K2380" s="37" t="s">
        <v>946</v>
      </c>
      <c r="L2380" t="str">
        <f t="shared" si="113"/>
        <v>広島県竹原市</v>
      </c>
    </row>
    <row r="2381" spans="1:12">
      <c r="A2381" s="42">
        <v>34</v>
      </c>
      <c r="B2381" s="37" t="s">
        <v>2382</v>
      </c>
      <c r="C2381" s="37" t="s">
        <v>4606</v>
      </c>
      <c r="D2381" s="37" t="s">
        <v>5041</v>
      </c>
      <c r="E2381" s="37" t="str">
        <f t="shared" si="111"/>
        <v/>
      </c>
      <c r="F2381" s="39" t="str">
        <f t="shared" si="112"/>
        <v>広島県東広島市</v>
      </c>
      <c r="G2381" s="3">
        <v>2348</v>
      </c>
      <c r="H2381" s="37" t="s">
        <v>5807</v>
      </c>
      <c r="I2381" s="37" t="s">
        <v>945</v>
      </c>
      <c r="J2381" s="37" t="s">
        <v>740</v>
      </c>
      <c r="K2381" s="37" t="s">
        <v>384</v>
      </c>
      <c r="L2381" t="str">
        <f t="shared" si="113"/>
        <v>広島県東広島市</v>
      </c>
    </row>
    <row r="2382" spans="1:12">
      <c r="A2382" s="42">
        <v>34</v>
      </c>
      <c r="B2382" s="37" t="s">
        <v>2382</v>
      </c>
      <c r="C2382" s="37" t="s">
        <v>4606</v>
      </c>
      <c r="D2382" s="37" t="s">
        <v>977</v>
      </c>
      <c r="E2382" s="37" t="str">
        <f t="shared" si="111"/>
        <v/>
      </c>
      <c r="F2382" s="39" t="str">
        <f t="shared" si="112"/>
        <v>広島県東広島市</v>
      </c>
      <c r="G2382" s="3">
        <v>2346</v>
      </c>
      <c r="H2382" s="37" t="s">
        <v>2423</v>
      </c>
      <c r="I2382" s="37" t="s">
        <v>849</v>
      </c>
      <c r="J2382" s="37" t="s">
        <v>380</v>
      </c>
      <c r="K2382" s="37" t="s">
        <v>378</v>
      </c>
      <c r="L2382" t="str">
        <f t="shared" si="113"/>
        <v>広島県東広島市</v>
      </c>
    </row>
    <row r="2383" spans="1:12">
      <c r="A2383" s="42">
        <v>34</v>
      </c>
      <c r="B2383" s="37" t="s">
        <v>2382</v>
      </c>
      <c r="C2383" s="37" t="s">
        <v>4606</v>
      </c>
      <c r="D2383" s="37" t="s">
        <v>5042</v>
      </c>
      <c r="E2383" s="37" t="str">
        <f t="shared" si="111"/>
        <v/>
      </c>
      <c r="F2383" s="39" t="str">
        <f t="shared" si="112"/>
        <v>広島県東広島市</v>
      </c>
      <c r="G2383" s="3">
        <v>2342</v>
      </c>
      <c r="H2383" s="37" t="s">
        <v>2419</v>
      </c>
      <c r="I2383" s="37" t="s">
        <v>945</v>
      </c>
      <c r="J2383" s="37" t="s">
        <v>740</v>
      </c>
      <c r="K2383" s="37" t="s">
        <v>384</v>
      </c>
      <c r="L2383" t="str">
        <f t="shared" si="113"/>
        <v>広島県東広島市</v>
      </c>
    </row>
    <row r="2384" spans="1:12">
      <c r="A2384" s="42">
        <v>34</v>
      </c>
      <c r="B2384" s="37" t="s">
        <v>2382</v>
      </c>
      <c r="C2384" s="37" t="s">
        <v>4606</v>
      </c>
      <c r="D2384" s="37" t="s">
        <v>4605</v>
      </c>
      <c r="E2384" s="37" t="str">
        <f t="shared" si="111"/>
        <v/>
      </c>
      <c r="F2384" s="39" t="str">
        <f t="shared" si="112"/>
        <v>広島県東広島市</v>
      </c>
      <c r="G2384" s="3">
        <v>2310</v>
      </c>
      <c r="H2384" s="37" t="s">
        <v>2393</v>
      </c>
      <c r="I2384" s="37" t="s">
        <v>849</v>
      </c>
      <c r="J2384" s="37" t="s">
        <v>380</v>
      </c>
      <c r="K2384" s="37" t="s">
        <v>376</v>
      </c>
      <c r="L2384" t="str">
        <f t="shared" si="113"/>
        <v>広島県東広島市</v>
      </c>
    </row>
    <row r="2385" spans="1:12">
      <c r="A2385" s="42">
        <v>34</v>
      </c>
      <c r="B2385" s="37" t="s">
        <v>2382</v>
      </c>
      <c r="C2385" s="37" t="s">
        <v>4606</v>
      </c>
      <c r="D2385" s="37" t="s">
        <v>5043</v>
      </c>
      <c r="E2385" s="37" t="str">
        <f t="shared" si="111"/>
        <v/>
      </c>
      <c r="F2385" s="39" t="str">
        <f t="shared" si="112"/>
        <v>広島県東広島市</v>
      </c>
      <c r="G2385" s="3">
        <v>2343</v>
      </c>
      <c r="H2385" s="37" t="s">
        <v>2420</v>
      </c>
      <c r="I2385" s="37" t="s">
        <v>849</v>
      </c>
      <c r="J2385" s="37" t="s">
        <v>380</v>
      </c>
      <c r="K2385" s="37" t="s">
        <v>376</v>
      </c>
      <c r="L2385" t="str">
        <f t="shared" si="113"/>
        <v>広島県東広島市</v>
      </c>
    </row>
    <row r="2386" spans="1:12">
      <c r="A2386" s="42">
        <v>34</v>
      </c>
      <c r="B2386" s="37" t="s">
        <v>2382</v>
      </c>
      <c r="C2386" s="37" t="s">
        <v>4606</v>
      </c>
      <c r="D2386" s="37" t="s">
        <v>5044</v>
      </c>
      <c r="E2386" s="37" t="str">
        <f t="shared" si="111"/>
        <v/>
      </c>
      <c r="F2386" s="39" t="str">
        <f t="shared" si="112"/>
        <v>広島県東広島市</v>
      </c>
      <c r="G2386" s="3">
        <v>2344</v>
      </c>
      <c r="H2386" s="37" t="s">
        <v>2421</v>
      </c>
      <c r="I2386" s="37" t="s">
        <v>849</v>
      </c>
      <c r="J2386" s="37" t="s">
        <v>380</v>
      </c>
      <c r="K2386" s="37" t="s">
        <v>378</v>
      </c>
      <c r="L2386" t="str">
        <f t="shared" si="113"/>
        <v>広島県東広島市</v>
      </c>
    </row>
    <row r="2387" spans="1:12">
      <c r="A2387" s="42">
        <v>34</v>
      </c>
      <c r="B2387" s="37" t="s">
        <v>2382</v>
      </c>
      <c r="C2387" s="37" t="s">
        <v>4643</v>
      </c>
      <c r="D2387" s="37" t="s">
        <v>5149</v>
      </c>
      <c r="E2387" s="37" t="str">
        <f t="shared" si="111"/>
        <v/>
      </c>
      <c r="F2387" s="39" t="str">
        <f t="shared" si="112"/>
        <v>広島県廿日市市</v>
      </c>
      <c r="G2387" s="3">
        <v>2324</v>
      </c>
      <c r="H2387" s="37" t="s">
        <v>5808</v>
      </c>
      <c r="I2387" s="37" t="s">
        <v>574</v>
      </c>
      <c r="J2387" s="37" t="s">
        <v>380</v>
      </c>
      <c r="K2387" s="37" t="s">
        <v>376</v>
      </c>
      <c r="L2387" t="str">
        <f t="shared" si="113"/>
        <v>広島県廿日市市</v>
      </c>
    </row>
    <row r="2388" spans="1:12">
      <c r="A2388" s="42">
        <v>34</v>
      </c>
      <c r="B2388" s="37" t="s">
        <v>2382</v>
      </c>
      <c r="C2388" s="37" t="s">
        <v>4643</v>
      </c>
      <c r="D2388" s="37" t="s">
        <v>5150</v>
      </c>
      <c r="E2388" s="37" t="str">
        <f t="shared" si="111"/>
        <v/>
      </c>
      <c r="F2388" s="39" t="str">
        <f t="shared" si="112"/>
        <v>広島県廿日市市</v>
      </c>
      <c r="G2388" s="3">
        <v>2325</v>
      </c>
      <c r="H2388" s="37" t="s">
        <v>2406</v>
      </c>
      <c r="I2388" s="37" t="s">
        <v>945</v>
      </c>
      <c r="J2388" s="37" t="s">
        <v>740</v>
      </c>
      <c r="K2388" s="37" t="s">
        <v>384</v>
      </c>
      <c r="L2388" t="str">
        <f t="shared" si="113"/>
        <v>広島県廿日市市</v>
      </c>
    </row>
    <row r="2389" spans="1:12">
      <c r="A2389" s="42">
        <v>34</v>
      </c>
      <c r="B2389" s="37" t="s">
        <v>2382</v>
      </c>
      <c r="C2389" s="37" t="s">
        <v>4643</v>
      </c>
      <c r="D2389" s="37" t="s">
        <v>5151</v>
      </c>
      <c r="E2389" s="37" t="str">
        <f t="shared" si="111"/>
        <v/>
      </c>
      <c r="F2389" s="39" t="str">
        <f t="shared" si="112"/>
        <v>広島県廿日市市</v>
      </c>
      <c r="G2389" s="3">
        <v>2323</v>
      </c>
      <c r="H2389" s="37" t="s">
        <v>2405</v>
      </c>
      <c r="I2389" s="37" t="s">
        <v>574</v>
      </c>
      <c r="J2389" s="37" t="s">
        <v>380</v>
      </c>
      <c r="K2389" s="37" t="s">
        <v>413</v>
      </c>
      <c r="L2389" t="str">
        <f t="shared" si="113"/>
        <v>広島県廿日市市</v>
      </c>
    </row>
    <row r="2390" spans="1:12">
      <c r="A2390" s="42">
        <v>34</v>
      </c>
      <c r="B2390" s="37" t="s">
        <v>2382</v>
      </c>
      <c r="C2390" s="37" t="s">
        <v>4643</v>
      </c>
      <c r="D2390" s="37" t="s">
        <v>1707</v>
      </c>
      <c r="E2390" s="37" t="str">
        <f t="shared" si="111"/>
        <v/>
      </c>
      <c r="F2390" s="39" t="str">
        <f t="shared" si="112"/>
        <v>広島県廿日市市</v>
      </c>
      <c r="G2390" s="3">
        <v>2321</v>
      </c>
      <c r="H2390" s="37" t="s">
        <v>2404</v>
      </c>
      <c r="I2390" s="37" t="s">
        <v>945</v>
      </c>
      <c r="J2390" s="37" t="s">
        <v>740</v>
      </c>
      <c r="K2390" s="37" t="s">
        <v>946</v>
      </c>
      <c r="L2390" t="str">
        <f t="shared" si="113"/>
        <v>広島県廿日市市</v>
      </c>
    </row>
    <row r="2391" spans="1:12">
      <c r="A2391" s="42">
        <v>34</v>
      </c>
      <c r="B2391" s="37" t="s">
        <v>2382</v>
      </c>
      <c r="C2391" s="37" t="s">
        <v>4643</v>
      </c>
      <c r="D2391" s="37"/>
      <c r="E2391" s="37" t="str">
        <f t="shared" si="111"/>
        <v>廿日市市</v>
      </c>
      <c r="F2391" s="39" t="str">
        <f t="shared" si="112"/>
        <v>広島県廿日市市</v>
      </c>
      <c r="G2391" s="3">
        <v>2311</v>
      </c>
      <c r="H2391" s="37" t="s">
        <v>2394</v>
      </c>
      <c r="I2391" s="37" t="s">
        <v>945</v>
      </c>
      <c r="J2391" s="37" t="s">
        <v>740</v>
      </c>
      <c r="K2391" s="37" t="s">
        <v>376</v>
      </c>
      <c r="L2391" t="str">
        <f t="shared" si="113"/>
        <v>広島県廿日市市</v>
      </c>
    </row>
    <row r="2392" spans="1:12">
      <c r="A2392" s="42">
        <v>34</v>
      </c>
      <c r="B2392" s="37" t="s">
        <v>2382</v>
      </c>
      <c r="C2392" s="37" t="s">
        <v>4682</v>
      </c>
      <c r="D2392" s="37" t="s">
        <v>5237</v>
      </c>
      <c r="E2392" s="37" t="str">
        <f t="shared" si="111"/>
        <v/>
      </c>
      <c r="F2392" s="39" t="str">
        <f t="shared" si="112"/>
        <v>広島県尾道市</v>
      </c>
      <c r="G2392" s="3">
        <v>2304</v>
      </c>
      <c r="H2392" s="37" t="s">
        <v>5809</v>
      </c>
      <c r="I2392" s="37" t="s">
        <v>945</v>
      </c>
      <c r="J2392" s="37" t="s">
        <v>740</v>
      </c>
      <c r="K2392" s="37" t="s">
        <v>378</v>
      </c>
      <c r="L2392" t="str">
        <f t="shared" si="113"/>
        <v>広島県尾道市</v>
      </c>
    </row>
    <row r="2393" spans="1:12">
      <c r="A2393" s="42">
        <v>34</v>
      </c>
      <c r="B2393" s="37" t="s">
        <v>2382</v>
      </c>
      <c r="C2393" s="37" t="s">
        <v>4682</v>
      </c>
      <c r="D2393" s="37" t="s">
        <v>5238</v>
      </c>
      <c r="E2393" s="37" t="str">
        <f t="shared" si="111"/>
        <v/>
      </c>
      <c r="F2393" s="39" t="str">
        <f t="shared" si="112"/>
        <v>広島県尾道市</v>
      </c>
      <c r="G2393" s="3">
        <v>2357</v>
      </c>
      <c r="H2393" s="37" t="s">
        <v>2432</v>
      </c>
      <c r="I2393" s="37" t="s">
        <v>849</v>
      </c>
      <c r="J2393" s="37" t="s">
        <v>380</v>
      </c>
      <c r="K2393" s="37" t="s">
        <v>376</v>
      </c>
      <c r="L2393" t="str">
        <f t="shared" si="113"/>
        <v>広島県尾道市</v>
      </c>
    </row>
    <row r="2394" spans="1:12">
      <c r="A2394" s="42">
        <v>34</v>
      </c>
      <c r="B2394" s="37" t="s">
        <v>2382</v>
      </c>
      <c r="C2394" s="37" t="s">
        <v>4682</v>
      </c>
      <c r="D2394" s="37" t="s">
        <v>5239</v>
      </c>
      <c r="E2394" s="37" t="str">
        <f t="shared" si="111"/>
        <v/>
      </c>
      <c r="F2394" s="39" t="str">
        <f t="shared" si="112"/>
        <v>広島県尾道市</v>
      </c>
      <c r="G2394" s="3">
        <v>2359</v>
      </c>
      <c r="H2394" s="37" t="s">
        <v>2433</v>
      </c>
      <c r="I2394" s="37" t="s">
        <v>945</v>
      </c>
      <c r="J2394" s="37" t="s">
        <v>740</v>
      </c>
      <c r="K2394" s="37" t="s">
        <v>384</v>
      </c>
      <c r="L2394" t="str">
        <f t="shared" si="113"/>
        <v>広島県尾道市</v>
      </c>
    </row>
    <row r="2395" spans="1:12">
      <c r="A2395" s="42">
        <v>34</v>
      </c>
      <c r="B2395" s="37" t="s">
        <v>2382</v>
      </c>
      <c r="C2395" s="37" t="s">
        <v>4682</v>
      </c>
      <c r="D2395" s="37" t="s">
        <v>5240</v>
      </c>
      <c r="E2395" s="37" t="str">
        <f t="shared" si="111"/>
        <v/>
      </c>
      <c r="F2395" s="39" t="str">
        <f t="shared" si="112"/>
        <v>広島県尾道市</v>
      </c>
      <c r="G2395" s="3">
        <v>2356</v>
      </c>
      <c r="H2395" s="37" t="s">
        <v>2431</v>
      </c>
      <c r="I2395" s="37" t="s">
        <v>945</v>
      </c>
      <c r="J2395" s="37" t="s">
        <v>740</v>
      </c>
      <c r="K2395" s="37" t="s">
        <v>413</v>
      </c>
      <c r="L2395" t="str">
        <f t="shared" si="113"/>
        <v>広島県尾道市</v>
      </c>
    </row>
    <row r="2396" spans="1:12">
      <c r="A2396" s="42">
        <v>34</v>
      </c>
      <c r="B2396" s="37" t="s">
        <v>2382</v>
      </c>
      <c r="C2396" s="37" t="s">
        <v>4682</v>
      </c>
      <c r="D2396" s="37"/>
      <c r="E2396" s="37" t="str">
        <f t="shared" si="111"/>
        <v>尾道市</v>
      </c>
      <c r="F2396" s="39" t="str">
        <f t="shared" si="112"/>
        <v>広島県尾道市</v>
      </c>
      <c r="G2396" s="3">
        <v>2303</v>
      </c>
      <c r="H2396" s="37" t="s">
        <v>2387</v>
      </c>
      <c r="I2396" s="37" t="s">
        <v>945</v>
      </c>
      <c r="J2396" s="37" t="s">
        <v>740</v>
      </c>
      <c r="K2396" s="37" t="s">
        <v>384</v>
      </c>
      <c r="L2396" t="str">
        <f t="shared" si="113"/>
        <v>広島県尾道市</v>
      </c>
    </row>
    <row r="2397" spans="1:12">
      <c r="A2397" s="42">
        <v>34</v>
      </c>
      <c r="B2397" s="37" t="s">
        <v>2382</v>
      </c>
      <c r="C2397" s="37" t="s">
        <v>4701</v>
      </c>
      <c r="D2397" s="37" t="s">
        <v>5293</v>
      </c>
      <c r="E2397" s="37" t="str">
        <f t="shared" si="111"/>
        <v/>
      </c>
      <c r="F2397" s="39" t="str">
        <f t="shared" si="112"/>
        <v>広島県府中市</v>
      </c>
      <c r="G2397" s="3">
        <v>2371</v>
      </c>
      <c r="H2397" s="37" t="s">
        <v>5810</v>
      </c>
      <c r="I2397" s="37" t="s">
        <v>574</v>
      </c>
      <c r="J2397" s="37" t="s">
        <v>380</v>
      </c>
      <c r="K2397" s="37" t="s">
        <v>376</v>
      </c>
      <c r="L2397" t="str">
        <f t="shared" si="113"/>
        <v>広島県府中市</v>
      </c>
    </row>
    <row r="2398" spans="1:12">
      <c r="A2398" s="42">
        <v>34</v>
      </c>
      <c r="B2398" s="37" t="s">
        <v>2382</v>
      </c>
      <c r="C2398" s="37" t="s">
        <v>4701</v>
      </c>
      <c r="D2398" s="37"/>
      <c r="E2398" s="37" t="str">
        <f t="shared" si="111"/>
        <v>府中市</v>
      </c>
      <c r="F2398" s="39" t="str">
        <f t="shared" si="112"/>
        <v>広島県府中市</v>
      </c>
      <c r="G2398" s="3">
        <v>2306</v>
      </c>
      <c r="H2398" s="37" t="s">
        <v>2389</v>
      </c>
      <c r="I2398" s="37" t="s">
        <v>849</v>
      </c>
      <c r="J2398" s="37" t="s">
        <v>380</v>
      </c>
      <c r="K2398" s="37" t="s">
        <v>376</v>
      </c>
      <c r="L2398" t="str">
        <f t="shared" si="113"/>
        <v>広島県府中市</v>
      </c>
    </row>
    <row r="2399" spans="1:12">
      <c r="A2399" s="42">
        <v>34</v>
      </c>
      <c r="B2399" s="37" t="s">
        <v>2382</v>
      </c>
      <c r="C2399" s="37" t="s">
        <v>2395</v>
      </c>
      <c r="D2399" s="37" t="s">
        <v>2395</v>
      </c>
      <c r="E2399" s="37" t="str">
        <f t="shared" si="111"/>
        <v/>
      </c>
      <c r="F2399" s="39" t="str">
        <f t="shared" si="112"/>
        <v>広島県府中町</v>
      </c>
      <c r="G2399" s="3">
        <v>2312</v>
      </c>
      <c r="H2399" s="37" t="s">
        <v>2395</v>
      </c>
      <c r="I2399" s="37" t="s">
        <v>945</v>
      </c>
      <c r="J2399" s="37" t="s">
        <v>740</v>
      </c>
      <c r="K2399" s="37" t="s">
        <v>378</v>
      </c>
      <c r="L2399" t="str">
        <f t="shared" si="113"/>
        <v>広島県府中町</v>
      </c>
    </row>
    <row r="2400" spans="1:12">
      <c r="A2400" s="42">
        <v>34</v>
      </c>
      <c r="B2400" s="37" t="s">
        <v>2382</v>
      </c>
      <c r="C2400" s="37" t="s">
        <v>4705</v>
      </c>
      <c r="D2400" s="37" t="s">
        <v>5296</v>
      </c>
      <c r="E2400" s="37" t="str">
        <f t="shared" si="111"/>
        <v/>
      </c>
      <c r="F2400" s="39" t="str">
        <f t="shared" si="112"/>
        <v>広島県福山市</v>
      </c>
      <c r="G2400" s="3">
        <v>2364</v>
      </c>
      <c r="H2400" s="37" t="s">
        <v>5811</v>
      </c>
      <c r="I2400" s="37" t="s">
        <v>945</v>
      </c>
      <c r="J2400" s="37" t="s">
        <v>740</v>
      </c>
      <c r="K2400" s="37" t="s">
        <v>378</v>
      </c>
      <c r="L2400" t="str">
        <f t="shared" si="113"/>
        <v>広島県福山市</v>
      </c>
    </row>
    <row r="2401" spans="1:12">
      <c r="A2401" s="42">
        <v>34</v>
      </c>
      <c r="B2401" s="37" t="s">
        <v>2382</v>
      </c>
      <c r="C2401" s="37" t="s">
        <v>4705</v>
      </c>
      <c r="D2401" s="37" t="s">
        <v>5297</v>
      </c>
      <c r="E2401" s="37" t="str">
        <f t="shared" si="111"/>
        <v/>
      </c>
      <c r="F2401" s="39" t="str">
        <f t="shared" si="112"/>
        <v>広島県福山市</v>
      </c>
      <c r="G2401" s="3">
        <v>2366</v>
      </c>
      <c r="H2401" s="37" t="s">
        <v>2438</v>
      </c>
      <c r="I2401" s="37" t="s">
        <v>849</v>
      </c>
      <c r="J2401" s="37" t="s">
        <v>740</v>
      </c>
      <c r="K2401" s="37" t="s">
        <v>376</v>
      </c>
      <c r="L2401" t="str">
        <f t="shared" si="113"/>
        <v>広島県福山市</v>
      </c>
    </row>
    <row r="2402" spans="1:12">
      <c r="A2402" s="42">
        <v>34</v>
      </c>
      <c r="B2402" s="37" t="s">
        <v>2382</v>
      </c>
      <c r="C2402" s="37" t="s">
        <v>4705</v>
      </c>
      <c r="D2402" s="37" t="s">
        <v>5298</v>
      </c>
      <c r="E2402" s="37" t="str">
        <f t="shared" si="111"/>
        <v/>
      </c>
      <c r="F2402" s="39" t="str">
        <f t="shared" si="112"/>
        <v>広島県福山市</v>
      </c>
      <c r="G2402" s="3">
        <v>2365</v>
      </c>
      <c r="H2402" s="37" t="s">
        <v>2437</v>
      </c>
      <c r="I2402" s="37" t="s">
        <v>849</v>
      </c>
      <c r="J2402" s="37" t="s">
        <v>740</v>
      </c>
      <c r="K2402" s="37" t="s">
        <v>413</v>
      </c>
      <c r="L2402" t="str">
        <f t="shared" si="113"/>
        <v>広島県福山市</v>
      </c>
    </row>
    <row r="2403" spans="1:12">
      <c r="A2403" s="42">
        <v>34</v>
      </c>
      <c r="B2403" s="37" t="s">
        <v>2382</v>
      </c>
      <c r="C2403" s="37" t="s">
        <v>4705</v>
      </c>
      <c r="D2403" s="37" t="s">
        <v>4288</v>
      </c>
      <c r="E2403" s="37" t="str">
        <f t="shared" si="111"/>
        <v/>
      </c>
      <c r="F2403" s="39" t="str">
        <f t="shared" si="112"/>
        <v>広島県福山市</v>
      </c>
      <c r="G2403" s="3">
        <v>2363</v>
      </c>
      <c r="H2403" s="37" t="s">
        <v>2436</v>
      </c>
      <c r="I2403" s="37" t="s">
        <v>945</v>
      </c>
      <c r="J2403" s="37" t="s">
        <v>740</v>
      </c>
      <c r="K2403" s="37" t="s">
        <v>378</v>
      </c>
      <c r="L2403" t="str">
        <f t="shared" si="113"/>
        <v>広島県福山市</v>
      </c>
    </row>
    <row r="2404" spans="1:12">
      <c r="A2404" s="42">
        <v>34</v>
      </c>
      <c r="B2404" s="37" t="s">
        <v>2382</v>
      </c>
      <c r="C2404" s="37" t="s">
        <v>4705</v>
      </c>
      <c r="D2404" s="37" t="s">
        <v>4704</v>
      </c>
      <c r="E2404" s="37" t="str">
        <f t="shared" si="111"/>
        <v/>
      </c>
      <c r="F2404" s="39" t="str">
        <f t="shared" si="112"/>
        <v>広島県福山市</v>
      </c>
      <c r="G2404" s="3">
        <v>2305</v>
      </c>
      <c r="H2404" s="37" t="s">
        <v>2388</v>
      </c>
      <c r="I2404" s="37" t="s">
        <v>945</v>
      </c>
      <c r="J2404" s="37" t="s">
        <v>740</v>
      </c>
      <c r="K2404" s="37" t="s">
        <v>384</v>
      </c>
      <c r="L2404" t="str">
        <f t="shared" si="113"/>
        <v>広島県福山市</v>
      </c>
    </row>
    <row r="2405" spans="1:12">
      <c r="A2405" s="42">
        <v>34</v>
      </c>
      <c r="B2405" s="37" t="s">
        <v>2382</v>
      </c>
      <c r="C2405" s="37" t="s">
        <v>4724</v>
      </c>
      <c r="D2405" s="37" t="s">
        <v>5336</v>
      </c>
      <c r="E2405" s="37" t="str">
        <f t="shared" si="111"/>
        <v/>
      </c>
      <c r="F2405" s="39" t="str">
        <f t="shared" si="112"/>
        <v>広島県北広島町</v>
      </c>
      <c r="G2405" s="3">
        <v>2332</v>
      </c>
      <c r="H2405" s="37" t="s">
        <v>5812</v>
      </c>
      <c r="I2405" s="37" t="s">
        <v>574</v>
      </c>
      <c r="J2405" s="37" t="s">
        <v>380</v>
      </c>
      <c r="K2405" s="37" t="s">
        <v>376</v>
      </c>
      <c r="L2405" t="str">
        <f t="shared" si="113"/>
        <v>広島県北広島町</v>
      </c>
    </row>
    <row r="2406" spans="1:12">
      <c r="A2406" s="42">
        <v>34</v>
      </c>
      <c r="B2406" s="37" t="s">
        <v>2382</v>
      </c>
      <c r="C2406" s="37" t="s">
        <v>4724</v>
      </c>
      <c r="D2406" s="37" t="s">
        <v>1104</v>
      </c>
      <c r="E2406" s="37" t="str">
        <f t="shared" si="111"/>
        <v/>
      </c>
      <c r="F2406" s="39" t="str">
        <f t="shared" si="112"/>
        <v>広島県北広島町</v>
      </c>
      <c r="G2406" s="3">
        <v>2334</v>
      </c>
      <c r="H2406" s="37" t="s">
        <v>2412</v>
      </c>
      <c r="I2406" s="37" t="s">
        <v>574</v>
      </c>
      <c r="J2406" s="37" t="s">
        <v>380</v>
      </c>
      <c r="K2406" s="37" t="s">
        <v>413</v>
      </c>
      <c r="L2406" t="str">
        <f t="shared" si="113"/>
        <v>広島県北広島町</v>
      </c>
    </row>
    <row r="2407" spans="1:12">
      <c r="A2407" s="42">
        <v>34</v>
      </c>
      <c r="B2407" s="37" t="s">
        <v>2382</v>
      </c>
      <c r="C2407" s="37" t="s">
        <v>4724</v>
      </c>
      <c r="D2407" s="37" t="s">
        <v>5337</v>
      </c>
      <c r="E2407" s="37" t="str">
        <f t="shared" si="111"/>
        <v/>
      </c>
      <c r="F2407" s="39" t="str">
        <f t="shared" si="112"/>
        <v>広島県北広島町</v>
      </c>
      <c r="G2407" s="3">
        <v>2333</v>
      </c>
      <c r="H2407" s="37" t="s">
        <v>2411</v>
      </c>
      <c r="I2407" s="37" t="s">
        <v>574</v>
      </c>
      <c r="J2407" s="37" t="s">
        <v>380</v>
      </c>
      <c r="K2407" s="37" t="s">
        <v>376</v>
      </c>
      <c r="L2407" t="str">
        <f t="shared" si="113"/>
        <v>広島県北広島町</v>
      </c>
    </row>
    <row r="2408" spans="1:12">
      <c r="A2408" s="42">
        <v>34</v>
      </c>
      <c r="B2408" s="37" t="s">
        <v>2382</v>
      </c>
      <c r="C2408" s="37" t="s">
        <v>4724</v>
      </c>
      <c r="D2408" s="37" t="s">
        <v>5338</v>
      </c>
      <c r="E2408" s="37" t="str">
        <f t="shared" si="111"/>
        <v/>
      </c>
      <c r="F2408" s="39" t="str">
        <f t="shared" si="112"/>
        <v>広島県北広島町</v>
      </c>
      <c r="G2408" s="3">
        <v>2335</v>
      </c>
      <c r="H2408" s="37" t="s">
        <v>2413</v>
      </c>
      <c r="I2408" s="37" t="s">
        <v>849</v>
      </c>
      <c r="J2408" s="37" t="s">
        <v>380</v>
      </c>
      <c r="K2408" s="37" t="s">
        <v>376</v>
      </c>
      <c r="L2408" t="str">
        <f t="shared" si="113"/>
        <v>広島県北広島町</v>
      </c>
    </row>
    <row r="2409" spans="1:12">
      <c r="A2409" s="42">
        <v>35</v>
      </c>
      <c r="B2409" s="37" t="s">
        <v>2453</v>
      </c>
      <c r="C2409" s="37" t="s">
        <v>2496</v>
      </c>
      <c r="D2409" s="37" t="s">
        <v>2496</v>
      </c>
      <c r="E2409" s="37" t="str">
        <f t="shared" si="111"/>
        <v/>
      </c>
      <c r="F2409" s="39" t="str">
        <f t="shared" si="112"/>
        <v>山口県阿武町</v>
      </c>
      <c r="G2409" s="3">
        <v>2434</v>
      </c>
      <c r="H2409" s="37" t="s">
        <v>2496</v>
      </c>
      <c r="I2409" s="37" t="s">
        <v>945</v>
      </c>
      <c r="J2409" s="37" t="s">
        <v>380</v>
      </c>
      <c r="K2409" s="37" t="s">
        <v>376</v>
      </c>
      <c r="L2409" t="str">
        <f t="shared" si="113"/>
        <v>山口県阿武町</v>
      </c>
    </row>
    <row r="2410" spans="1:12">
      <c r="A2410" s="42">
        <v>35</v>
      </c>
      <c r="B2410" s="37" t="s">
        <v>2453</v>
      </c>
      <c r="C2410" s="37" t="s">
        <v>3470</v>
      </c>
      <c r="D2410" s="37"/>
      <c r="E2410" s="37" t="str">
        <f t="shared" si="111"/>
        <v>宇部市</v>
      </c>
      <c r="F2410" s="39" t="str">
        <f t="shared" si="112"/>
        <v>山口県宇部市</v>
      </c>
      <c r="G2410" s="3">
        <v>2386</v>
      </c>
      <c r="H2410" s="37" t="s">
        <v>2454</v>
      </c>
      <c r="I2410" s="37" t="s">
        <v>945</v>
      </c>
      <c r="J2410" s="37" t="s">
        <v>740</v>
      </c>
      <c r="K2410" s="37" t="s">
        <v>384</v>
      </c>
      <c r="L2410" t="str">
        <f t="shared" si="113"/>
        <v>山口県宇部市</v>
      </c>
    </row>
    <row r="2411" spans="1:12">
      <c r="A2411" s="42">
        <v>35</v>
      </c>
      <c r="B2411" s="37" t="s">
        <v>2453</v>
      </c>
      <c r="C2411" s="37" t="s">
        <v>3470</v>
      </c>
      <c r="D2411" s="37" t="s">
        <v>3471</v>
      </c>
      <c r="E2411" s="37" t="str">
        <f t="shared" si="111"/>
        <v/>
      </c>
      <c r="F2411" s="39" t="str">
        <f t="shared" si="112"/>
        <v>山口県宇部市</v>
      </c>
      <c r="G2411" s="3">
        <v>2422</v>
      </c>
      <c r="H2411" s="37" t="s">
        <v>2486</v>
      </c>
      <c r="I2411" s="37" t="s">
        <v>945</v>
      </c>
      <c r="J2411" s="37" t="s">
        <v>740</v>
      </c>
      <c r="K2411" s="37" t="s">
        <v>946</v>
      </c>
      <c r="L2411" t="str">
        <f t="shared" si="113"/>
        <v>山口県宇部市</v>
      </c>
    </row>
    <row r="2412" spans="1:12">
      <c r="A2412" s="42">
        <v>35</v>
      </c>
      <c r="B2412" s="37" t="s">
        <v>2453</v>
      </c>
      <c r="C2412" s="37" t="s">
        <v>3555</v>
      </c>
      <c r="D2412" s="37"/>
      <c r="E2412" s="37" t="str">
        <f t="shared" si="111"/>
        <v>下関市</v>
      </c>
      <c r="F2412" s="39" t="str">
        <f t="shared" si="112"/>
        <v>山口県下関市</v>
      </c>
      <c r="G2412" s="3">
        <v>2385</v>
      </c>
      <c r="H2412" s="37" t="s">
        <v>5813</v>
      </c>
      <c r="I2412" s="37" t="s">
        <v>970</v>
      </c>
      <c r="J2412" s="37" t="s">
        <v>740</v>
      </c>
      <c r="K2412" s="37" t="s">
        <v>384</v>
      </c>
      <c r="L2412" t="str">
        <f t="shared" si="113"/>
        <v>山口県下関市</v>
      </c>
    </row>
    <row r="2413" spans="1:12">
      <c r="A2413" s="42">
        <v>35</v>
      </c>
      <c r="B2413" s="37" t="s">
        <v>2453</v>
      </c>
      <c r="C2413" s="37" t="s">
        <v>3555</v>
      </c>
      <c r="D2413" s="37" t="s">
        <v>3556</v>
      </c>
      <c r="E2413" s="37" t="str">
        <f t="shared" si="111"/>
        <v/>
      </c>
      <c r="F2413" s="39" t="str">
        <f t="shared" si="112"/>
        <v>山口県下関市</v>
      </c>
      <c r="G2413" s="3">
        <v>2424</v>
      </c>
      <c r="H2413" s="37" t="s">
        <v>2487</v>
      </c>
      <c r="I2413" s="37" t="s">
        <v>945</v>
      </c>
      <c r="J2413" s="37" t="s">
        <v>380</v>
      </c>
      <c r="K2413" s="37" t="s">
        <v>384</v>
      </c>
      <c r="L2413" t="str">
        <f t="shared" si="113"/>
        <v>山口県下関市</v>
      </c>
    </row>
    <row r="2414" spans="1:12">
      <c r="A2414" s="42">
        <v>35</v>
      </c>
      <c r="B2414" s="37" t="s">
        <v>2453</v>
      </c>
      <c r="C2414" s="37" t="s">
        <v>3555</v>
      </c>
      <c r="D2414" s="37" t="s">
        <v>3557</v>
      </c>
      <c r="E2414" s="37" t="str">
        <f t="shared" si="111"/>
        <v/>
      </c>
      <c r="F2414" s="39" t="str">
        <f t="shared" si="112"/>
        <v>山口県下関市</v>
      </c>
      <c r="G2414" s="3">
        <v>2426</v>
      </c>
      <c r="H2414" s="37" t="s">
        <v>2489</v>
      </c>
      <c r="I2414" s="37" t="s">
        <v>945</v>
      </c>
      <c r="J2414" s="37" t="s">
        <v>380</v>
      </c>
      <c r="K2414" s="37" t="s">
        <v>378</v>
      </c>
      <c r="L2414" t="str">
        <f t="shared" si="113"/>
        <v>山口県下関市</v>
      </c>
    </row>
    <row r="2415" spans="1:12">
      <c r="A2415" s="42">
        <v>35</v>
      </c>
      <c r="B2415" s="37" t="s">
        <v>2453</v>
      </c>
      <c r="C2415" s="37" t="s">
        <v>3555</v>
      </c>
      <c r="D2415" s="37" t="s">
        <v>3559</v>
      </c>
      <c r="E2415" s="37" t="str">
        <f t="shared" si="111"/>
        <v/>
      </c>
      <c r="F2415" s="39" t="str">
        <f t="shared" si="112"/>
        <v>山口県下関市</v>
      </c>
      <c r="G2415" s="3">
        <v>2425</v>
      </c>
      <c r="H2415" s="37" t="s">
        <v>2488</v>
      </c>
      <c r="I2415" s="37" t="s">
        <v>849</v>
      </c>
      <c r="J2415" s="37" t="s">
        <v>380</v>
      </c>
      <c r="K2415" s="37" t="s">
        <v>413</v>
      </c>
      <c r="L2415" t="str">
        <f t="shared" si="113"/>
        <v>山口県下関市</v>
      </c>
    </row>
    <row r="2416" spans="1:12">
      <c r="A2416" s="42">
        <v>35</v>
      </c>
      <c r="B2416" s="37" t="s">
        <v>2453</v>
      </c>
      <c r="C2416" s="37" t="s">
        <v>3555</v>
      </c>
      <c r="D2416" s="37" t="s">
        <v>3560</v>
      </c>
      <c r="E2416" s="37" t="str">
        <f t="shared" si="111"/>
        <v/>
      </c>
      <c r="F2416" s="39" t="str">
        <f t="shared" si="112"/>
        <v>山口県下関市</v>
      </c>
      <c r="G2416" s="3">
        <v>2427</v>
      </c>
      <c r="H2416" s="37" t="s">
        <v>2490</v>
      </c>
      <c r="I2416" s="37" t="s">
        <v>945</v>
      </c>
      <c r="J2416" s="37" t="s">
        <v>380</v>
      </c>
      <c r="K2416" s="37" t="s">
        <v>376</v>
      </c>
      <c r="L2416" t="str">
        <f t="shared" si="113"/>
        <v>山口県下関市</v>
      </c>
    </row>
    <row r="2417" spans="1:12">
      <c r="A2417" s="42">
        <v>35</v>
      </c>
      <c r="B2417" s="37" t="s">
        <v>2453</v>
      </c>
      <c r="C2417" s="37" t="s">
        <v>2459</v>
      </c>
      <c r="D2417" s="37" t="s">
        <v>2459</v>
      </c>
      <c r="E2417" s="37" t="str">
        <f t="shared" si="111"/>
        <v/>
      </c>
      <c r="F2417" s="39" t="str">
        <f t="shared" si="112"/>
        <v>山口県下松市</v>
      </c>
      <c r="G2417" s="3">
        <v>2391</v>
      </c>
      <c r="H2417" s="37" t="s">
        <v>2459</v>
      </c>
      <c r="I2417" s="37" t="s">
        <v>945</v>
      </c>
      <c r="J2417" s="37" t="s">
        <v>740</v>
      </c>
      <c r="K2417" s="37" t="s">
        <v>378</v>
      </c>
      <c r="L2417" t="str">
        <f t="shared" si="113"/>
        <v>山口県下松市</v>
      </c>
    </row>
    <row r="2418" spans="1:12">
      <c r="A2418" s="42">
        <v>35</v>
      </c>
      <c r="B2418" s="37" t="s">
        <v>2453</v>
      </c>
      <c r="C2418" s="37" t="s">
        <v>3658</v>
      </c>
      <c r="D2418" s="37"/>
      <c r="E2418" s="37" t="str">
        <f t="shared" si="111"/>
        <v>岩国市</v>
      </c>
      <c r="F2418" s="39" t="str">
        <f t="shared" si="112"/>
        <v>山口県岩国市</v>
      </c>
      <c r="G2418" s="3">
        <v>2392</v>
      </c>
      <c r="H2418" s="37" t="s">
        <v>5814</v>
      </c>
      <c r="I2418" s="37" t="s">
        <v>849</v>
      </c>
      <c r="J2418" s="37" t="s">
        <v>740</v>
      </c>
      <c r="K2418" s="37" t="s">
        <v>413</v>
      </c>
      <c r="L2418" t="str">
        <f t="shared" si="113"/>
        <v>山口県岩国市</v>
      </c>
    </row>
    <row r="2419" spans="1:12">
      <c r="A2419" s="42">
        <v>35</v>
      </c>
      <c r="B2419" s="37" t="s">
        <v>2453</v>
      </c>
      <c r="C2419" s="37" t="s">
        <v>3658</v>
      </c>
      <c r="D2419" s="37" t="s">
        <v>3659</v>
      </c>
      <c r="E2419" s="37" t="str">
        <f t="shared" si="111"/>
        <v/>
      </c>
      <c r="F2419" s="39" t="str">
        <f t="shared" si="112"/>
        <v>山口県岩国市</v>
      </c>
      <c r="G2419" s="3">
        <v>2408</v>
      </c>
      <c r="H2419" s="37" t="s">
        <v>2474</v>
      </c>
      <c r="I2419" s="37" t="s">
        <v>849</v>
      </c>
      <c r="J2419" s="37" t="s">
        <v>380</v>
      </c>
      <c r="K2419" s="37" t="s">
        <v>378</v>
      </c>
      <c r="L2419" t="str">
        <f t="shared" si="113"/>
        <v>山口県岩国市</v>
      </c>
    </row>
    <row r="2420" spans="1:12">
      <c r="A2420" s="42">
        <v>35</v>
      </c>
      <c r="B2420" s="37" t="s">
        <v>2453</v>
      </c>
      <c r="C2420" s="37" t="s">
        <v>3658</v>
      </c>
      <c r="D2420" s="37" t="s">
        <v>3660</v>
      </c>
      <c r="E2420" s="37" t="str">
        <f t="shared" si="111"/>
        <v/>
      </c>
      <c r="F2420" s="39" t="str">
        <f t="shared" si="112"/>
        <v>山口県岩国市</v>
      </c>
      <c r="G2420" s="3">
        <v>2405</v>
      </c>
      <c r="H2420" s="37" t="s">
        <v>2471</v>
      </c>
      <c r="I2420" s="37" t="s">
        <v>849</v>
      </c>
      <c r="J2420" s="37" t="s">
        <v>740</v>
      </c>
      <c r="K2420" s="37" t="s">
        <v>413</v>
      </c>
      <c r="L2420" t="str">
        <f t="shared" si="113"/>
        <v>山口県岩国市</v>
      </c>
    </row>
    <row r="2421" spans="1:12">
      <c r="A2421" s="42">
        <v>35</v>
      </c>
      <c r="B2421" s="37" t="s">
        <v>2453</v>
      </c>
      <c r="C2421" s="37" t="s">
        <v>3658</v>
      </c>
      <c r="D2421" s="37" t="s">
        <v>3661</v>
      </c>
      <c r="E2421" s="37" t="str">
        <f t="shared" si="111"/>
        <v/>
      </c>
      <c r="F2421" s="39" t="str">
        <f t="shared" si="112"/>
        <v>山口県岩国市</v>
      </c>
      <c r="G2421" s="3">
        <v>2407</v>
      </c>
      <c r="H2421" s="37" t="s">
        <v>2473</v>
      </c>
      <c r="I2421" s="37" t="s">
        <v>849</v>
      </c>
      <c r="J2421" s="37" t="s">
        <v>740</v>
      </c>
      <c r="K2421" s="37" t="s">
        <v>413</v>
      </c>
      <c r="L2421" t="str">
        <f t="shared" si="113"/>
        <v>山口県岩国市</v>
      </c>
    </row>
    <row r="2422" spans="1:12">
      <c r="A2422" s="42">
        <v>35</v>
      </c>
      <c r="B2422" s="37" t="s">
        <v>2453</v>
      </c>
      <c r="C2422" s="37" t="s">
        <v>3658</v>
      </c>
      <c r="D2422" s="37" t="s">
        <v>3663</v>
      </c>
      <c r="E2422" s="37" t="str">
        <f t="shared" si="111"/>
        <v/>
      </c>
      <c r="F2422" s="39" t="str">
        <f t="shared" si="112"/>
        <v>山口県岩国市</v>
      </c>
      <c r="G2422" s="3">
        <v>2410</v>
      </c>
      <c r="H2422" s="37" t="s">
        <v>2475</v>
      </c>
      <c r="I2422" s="37" t="s">
        <v>849</v>
      </c>
      <c r="J2422" s="37" t="s">
        <v>380</v>
      </c>
      <c r="K2422" s="37" t="s">
        <v>376</v>
      </c>
      <c r="L2422" t="str">
        <f t="shared" si="113"/>
        <v>山口県岩国市</v>
      </c>
    </row>
    <row r="2423" spans="1:12">
      <c r="A2423" s="42">
        <v>35</v>
      </c>
      <c r="B2423" s="37" t="s">
        <v>2453</v>
      </c>
      <c r="C2423" s="37" t="s">
        <v>3658</v>
      </c>
      <c r="D2423" s="37" t="s">
        <v>3664</v>
      </c>
      <c r="E2423" s="37" t="str">
        <f t="shared" si="111"/>
        <v/>
      </c>
      <c r="F2423" s="39" t="str">
        <f t="shared" si="112"/>
        <v>山口県岩国市</v>
      </c>
      <c r="G2423" s="3">
        <v>2411</v>
      </c>
      <c r="H2423" s="37" t="s">
        <v>2476</v>
      </c>
      <c r="I2423" s="37" t="s">
        <v>849</v>
      </c>
      <c r="J2423" s="37" t="s">
        <v>380</v>
      </c>
      <c r="K2423" s="37" t="s">
        <v>376</v>
      </c>
      <c r="L2423" t="str">
        <f t="shared" si="113"/>
        <v>山口県岩国市</v>
      </c>
    </row>
    <row r="2424" spans="1:12">
      <c r="A2424" s="42">
        <v>35</v>
      </c>
      <c r="B2424" s="37" t="s">
        <v>2453</v>
      </c>
      <c r="C2424" s="37" t="s">
        <v>3658</v>
      </c>
      <c r="D2424" s="37" t="s">
        <v>3665</v>
      </c>
      <c r="E2424" s="37" t="str">
        <f t="shared" si="111"/>
        <v/>
      </c>
      <c r="F2424" s="39" t="str">
        <f t="shared" si="112"/>
        <v>山口県岩国市</v>
      </c>
      <c r="G2424" s="3">
        <v>2406</v>
      </c>
      <c r="H2424" s="37" t="s">
        <v>2472</v>
      </c>
      <c r="I2424" s="37" t="s">
        <v>849</v>
      </c>
      <c r="J2424" s="37" t="s">
        <v>380</v>
      </c>
      <c r="K2424" s="37" t="s">
        <v>378</v>
      </c>
      <c r="L2424" t="str">
        <f t="shared" si="113"/>
        <v>山口県岩国市</v>
      </c>
    </row>
    <row r="2425" spans="1:12">
      <c r="A2425" s="42">
        <v>35</v>
      </c>
      <c r="B2425" s="37" t="s">
        <v>2453</v>
      </c>
      <c r="C2425" s="37" t="s">
        <v>3658</v>
      </c>
      <c r="D2425" s="37" t="s">
        <v>3666</v>
      </c>
      <c r="E2425" s="37" t="str">
        <f t="shared" si="111"/>
        <v/>
      </c>
      <c r="F2425" s="39" t="str">
        <f t="shared" si="112"/>
        <v>山口県岩国市</v>
      </c>
      <c r="G2425" s="3">
        <v>2404</v>
      </c>
      <c r="H2425" s="37" t="s">
        <v>2470</v>
      </c>
      <c r="I2425" s="37" t="s">
        <v>945</v>
      </c>
      <c r="J2425" s="37" t="s">
        <v>740</v>
      </c>
      <c r="K2425" s="37" t="s">
        <v>384</v>
      </c>
      <c r="L2425" t="str">
        <f t="shared" si="113"/>
        <v>山口県岩国市</v>
      </c>
    </row>
    <row r="2426" spans="1:12">
      <c r="A2426" s="42">
        <v>35</v>
      </c>
      <c r="B2426" s="37" t="s">
        <v>2453</v>
      </c>
      <c r="C2426" s="37" t="s">
        <v>3882</v>
      </c>
      <c r="D2426" s="37"/>
      <c r="E2426" s="37" t="str">
        <f t="shared" si="111"/>
        <v>光市</v>
      </c>
      <c r="F2426" s="39" t="str">
        <f t="shared" si="112"/>
        <v>山口県光市</v>
      </c>
      <c r="G2426" s="3">
        <v>2394</v>
      </c>
      <c r="H2426" s="37" t="s">
        <v>2461</v>
      </c>
      <c r="I2426" s="37" t="s">
        <v>945</v>
      </c>
      <c r="J2426" s="37" t="s">
        <v>740</v>
      </c>
      <c r="K2426" s="37" t="s">
        <v>413</v>
      </c>
      <c r="L2426" t="str">
        <f t="shared" si="113"/>
        <v>山口県光市</v>
      </c>
    </row>
    <row r="2427" spans="1:12">
      <c r="A2427" s="42">
        <v>35</v>
      </c>
      <c r="B2427" s="37" t="s">
        <v>2453</v>
      </c>
      <c r="C2427" s="37" t="s">
        <v>3882</v>
      </c>
      <c r="D2427" s="37" t="s">
        <v>3828</v>
      </c>
      <c r="E2427" s="37" t="str">
        <f t="shared" si="111"/>
        <v/>
      </c>
      <c r="F2427" s="39" t="str">
        <f t="shared" si="112"/>
        <v>山口県光市</v>
      </c>
      <c r="G2427" s="3">
        <v>2413</v>
      </c>
      <c r="H2427" s="37" t="s">
        <v>2478</v>
      </c>
      <c r="I2427" s="37" t="s">
        <v>945</v>
      </c>
      <c r="J2427" s="37" t="s">
        <v>740</v>
      </c>
      <c r="K2427" s="37" t="s">
        <v>384</v>
      </c>
      <c r="L2427" t="str">
        <f t="shared" si="113"/>
        <v>山口県光市</v>
      </c>
    </row>
    <row r="2428" spans="1:12">
      <c r="A2428" s="42">
        <v>35</v>
      </c>
      <c r="B2428" s="37" t="s">
        <v>2453</v>
      </c>
      <c r="C2428" s="37" t="s">
        <v>4124</v>
      </c>
      <c r="D2428" s="37" t="s">
        <v>4125</v>
      </c>
      <c r="E2428" s="37" t="str">
        <f t="shared" si="111"/>
        <v/>
      </c>
      <c r="F2428" s="39" t="str">
        <f t="shared" si="112"/>
        <v>山口県山口市</v>
      </c>
      <c r="G2428" s="3">
        <v>2421</v>
      </c>
      <c r="H2428" s="37" t="s">
        <v>2485</v>
      </c>
      <c r="I2428" s="37" t="s">
        <v>945</v>
      </c>
      <c r="J2428" s="37" t="s">
        <v>740</v>
      </c>
      <c r="K2428" s="37" t="s">
        <v>384</v>
      </c>
      <c r="L2428" t="str">
        <f t="shared" si="113"/>
        <v>山口県山口市</v>
      </c>
    </row>
    <row r="2429" spans="1:12">
      <c r="A2429" s="42">
        <v>35</v>
      </c>
      <c r="B2429" s="37" t="s">
        <v>2453</v>
      </c>
      <c r="C2429" s="37" t="s">
        <v>4124</v>
      </c>
      <c r="D2429" s="37" t="s">
        <v>4126</v>
      </c>
      <c r="E2429" s="37" t="str">
        <f t="shared" si="111"/>
        <v/>
      </c>
      <c r="F2429" s="39" t="str">
        <f t="shared" si="112"/>
        <v>山口県山口市</v>
      </c>
      <c r="G2429" s="3">
        <v>2436</v>
      </c>
      <c r="H2429" s="37" t="s">
        <v>2498</v>
      </c>
      <c r="I2429" s="37" t="s">
        <v>849</v>
      </c>
      <c r="J2429" s="37" t="s">
        <v>380</v>
      </c>
      <c r="K2429" s="37" t="s">
        <v>413</v>
      </c>
      <c r="L2429" t="str">
        <f t="shared" si="113"/>
        <v>山口県山口市</v>
      </c>
    </row>
    <row r="2430" spans="1:12">
      <c r="A2430" s="42">
        <v>35</v>
      </c>
      <c r="B2430" s="37" t="s">
        <v>2453</v>
      </c>
      <c r="C2430" s="37" t="s">
        <v>4124</v>
      </c>
      <c r="D2430" s="37"/>
      <c r="E2430" s="37" t="str">
        <f t="shared" si="111"/>
        <v>山口市</v>
      </c>
      <c r="F2430" s="39" t="str">
        <f t="shared" si="112"/>
        <v>山口県山口市</v>
      </c>
      <c r="G2430" s="3">
        <v>2387</v>
      </c>
      <c r="H2430" s="37" t="s">
        <v>2455</v>
      </c>
      <c r="I2430" s="37" t="s">
        <v>945</v>
      </c>
      <c r="J2430" s="37" t="s">
        <v>740</v>
      </c>
      <c r="K2430" s="37" t="s">
        <v>384</v>
      </c>
      <c r="L2430" t="str">
        <f t="shared" si="113"/>
        <v>山口県山口市</v>
      </c>
    </row>
    <row r="2431" spans="1:12">
      <c r="A2431" s="42">
        <v>35</v>
      </c>
      <c r="B2431" s="37" t="s">
        <v>2453</v>
      </c>
      <c r="C2431" s="37" t="s">
        <v>4124</v>
      </c>
      <c r="D2431" s="37" t="s">
        <v>4127</v>
      </c>
      <c r="E2431" s="37" t="str">
        <f t="shared" si="111"/>
        <v/>
      </c>
      <c r="F2431" s="39" t="str">
        <f t="shared" si="112"/>
        <v>山口県山口市</v>
      </c>
      <c r="G2431" s="3">
        <v>2419</v>
      </c>
      <c r="H2431" s="37" t="s">
        <v>2483</v>
      </c>
      <c r="I2431" s="37" t="s">
        <v>945</v>
      </c>
      <c r="J2431" s="37" t="s">
        <v>740</v>
      </c>
      <c r="K2431" s="37" t="s">
        <v>378</v>
      </c>
      <c r="L2431" t="str">
        <f t="shared" si="113"/>
        <v>山口県山口市</v>
      </c>
    </row>
    <row r="2432" spans="1:12">
      <c r="A2432" s="42">
        <v>35</v>
      </c>
      <c r="B2432" s="37" t="s">
        <v>2453</v>
      </c>
      <c r="C2432" s="37" t="s">
        <v>4124</v>
      </c>
      <c r="D2432" s="37" t="s">
        <v>4128</v>
      </c>
      <c r="E2432" s="37" t="str">
        <f t="shared" si="111"/>
        <v/>
      </c>
      <c r="F2432" s="39" t="str">
        <f t="shared" si="112"/>
        <v>山口県山口市</v>
      </c>
      <c r="G2432" s="3">
        <v>2420</v>
      </c>
      <c r="H2432" s="37" t="s">
        <v>2484</v>
      </c>
      <c r="I2432" s="37" t="s">
        <v>945</v>
      </c>
      <c r="J2432" s="37" t="s">
        <v>740</v>
      </c>
      <c r="K2432" s="37" t="s">
        <v>384</v>
      </c>
      <c r="L2432" t="str">
        <f t="shared" si="113"/>
        <v>山口県山口市</v>
      </c>
    </row>
    <row r="2433" spans="1:12">
      <c r="A2433" s="42">
        <v>35</v>
      </c>
      <c r="B2433" s="37" t="s">
        <v>2453</v>
      </c>
      <c r="C2433" s="37" t="s">
        <v>4124</v>
      </c>
      <c r="D2433" s="37" t="s">
        <v>4129</v>
      </c>
      <c r="E2433" s="37" t="str">
        <f t="shared" si="111"/>
        <v/>
      </c>
      <c r="F2433" s="39" t="str">
        <f t="shared" si="112"/>
        <v>山口県山口市</v>
      </c>
      <c r="G2433" s="3">
        <v>2418</v>
      </c>
      <c r="H2433" s="37" t="s">
        <v>2482</v>
      </c>
      <c r="I2433" s="37" t="s">
        <v>945</v>
      </c>
      <c r="J2433" s="37" t="s">
        <v>380</v>
      </c>
      <c r="K2433" s="37" t="s">
        <v>384</v>
      </c>
      <c r="L2433" t="str">
        <f t="shared" si="113"/>
        <v>山口県山口市</v>
      </c>
    </row>
    <row r="2434" spans="1:12">
      <c r="A2434" s="42">
        <v>35</v>
      </c>
      <c r="B2434" s="37" t="s">
        <v>2453</v>
      </c>
      <c r="C2434" s="37" t="s">
        <v>4144</v>
      </c>
      <c r="D2434" s="37" t="s">
        <v>4146</v>
      </c>
      <c r="E2434" s="37" t="str">
        <f t="shared" si="111"/>
        <v/>
      </c>
      <c r="F2434" s="39" t="str">
        <f t="shared" si="112"/>
        <v>山口県山陽小野田市</v>
      </c>
      <c r="G2434" s="3">
        <v>2423</v>
      </c>
      <c r="H2434" s="37" t="s">
        <v>5815</v>
      </c>
      <c r="I2434" s="37" t="s">
        <v>945</v>
      </c>
      <c r="J2434" s="37" t="s">
        <v>740</v>
      </c>
      <c r="K2434" s="37" t="s">
        <v>378</v>
      </c>
      <c r="L2434" t="str">
        <f t="shared" si="113"/>
        <v>山口県山陽小野田市</v>
      </c>
    </row>
    <row r="2435" spans="1:12">
      <c r="A2435" s="42">
        <v>35</v>
      </c>
      <c r="B2435" s="37" t="s">
        <v>2453</v>
      </c>
      <c r="C2435" s="37" t="s">
        <v>4144</v>
      </c>
      <c r="D2435" s="37" t="s">
        <v>4147</v>
      </c>
      <c r="E2435" s="37" t="str">
        <f t="shared" ref="E2435:E2498" si="114">IF(D2435="",C2435,"")</f>
        <v/>
      </c>
      <c r="F2435" s="39" t="str">
        <f t="shared" ref="F2435:F2498" si="115">B2435&amp;C2435</f>
        <v>山口県山陽小野田市</v>
      </c>
      <c r="G2435" s="3">
        <v>2393</v>
      </c>
      <c r="H2435" s="37" t="s">
        <v>2460</v>
      </c>
      <c r="I2435" s="37" t="s">
        <v>945</v>
      </c>
      <c r="J2435" s="37" t="s">
        <v>740</v>
      </c>
      <c r="K2435" s="37" t="s">
        <v>384</v>
      </c>
      <c r="L2435" t="str">
        <f t="shared" ref="L2435:L2498" si="116">F2435</f>
        <v>山口県山陽小野田市</v>
      </c>
    </row>
    <row r="2436" spans="1:12">
      <c r="A2436" s="42">
        <v>35</v>
      </c>
      <c r="B2436" s="37" t="s">
        <v>2453</v>
      </c>
      <c r="C2436" s="37" t="s">
        <v>4234</v>
      </c>
      <c r="D2436" s="37" t="s">
        <v>4235</v>
      </c>
      <c r="E2436" s="37" t="str">
        <f t="shared" si="114"/>
        <v/>
      </c>
      <c r="F2436" s="39" t="str">
        <f t="shared" si="115"/>
        <v>山口県周南市</v>
      </c>
      <c r="G2436" s="3">
        <v>2416</v>
      </c>
      <c r="H2436" s="37" t="s">
        <v>5816</v>
      </c>
      <c r="I2436" s="37" t="s">
        <v>945</v>
      </c>
      <c r="J2436" s="37" t="s">
        <v>740</v>
      </c>
      <c r="K2436" s="37" t="s">
        <v>384</v>
      </c>
      <c r="L2436" t="str">
        <f t="shared" si="116"/>
        <v>山口県周南市</v>
      </c>
    </row>
    <row r="2437" spans="1:12">
      <c r="A2437" s="42">
        <v>35</v>
      </c>
      <c r="B2437" s="37" t="s">
        <v>2453</v>
      </c>
      <c r="C2437" s="37" t="s">
        <v>4234</v>
      </c>
      <c r="D2437" s="37" t="s">
        <v>4237</v>
      </c>
      <c r="E2437" s="37" t="str">
        <f t="shared" si="114"/>
        <v/>
      </c>
      <c r="F2437" s="39" t="str">
        <f t="shared" si="115"/>
        <v>山口県周南市</v>
      </c>
      <c r="G2437" s="3">
        <v>2417</v>
      </c>
      <c r="H2437" s="37" t="s">
        <v>2481</v>
      </c>
      <c r="I2437" s="37" t="s">
        <v>849</v>
      </c>
      <c r="J2437" s="37" t="s">
        <v>380</v>
      </c>
      <c r="K2437" s="37" t="s">
        <v>376</v>
      </c>
      <c r="L2437" t="str">
        <f t="shared" si="116"/>
        <v>山口県周南市</v>
      </c>
    </row>
    <row r="2438" spans="1:12">
      <c r="A2438" s="42">
        <v>35</v>
      </c>
      <c r="B2438" s="37" t="s">
        <v>2453</v>
      </c>
      <c r="C2438" s="37" t="s">
        <v>4234</v>
      </c>
      <c r="D2438" s="37" t="s">
        <v>4238</v>
      </c>
      <c r="E2438" s="37" t="str">
        <f t="shared" si="114"/>
        <v/>
      </c>
      <c r="F2438" s="39" t="str">
        <f t="shared" si="115"/>
        <v>山口県周南市</v>
      </c>
      <c r="G2438" s="3">
        <v>2398</v>
      </c>
      <c r="H2438" s="37" t="s">
        <v>2465</v>
      </c>
      <c r="I2438" s="37" t="s">
        <v>945</v>
      </c>
      <c r="J2438" s="37" t="s">
        <v>740</v>
      </c>
      <c r="K2438" s="37" t="s">
        <v>384</v>
      </c>
      <c r="L2438" t="str">
        <f t="shared" si="116"/>
        <v>山口県周南市</v>
      </c>
    </row>
    <row r="2439" spans="1:12">
      <c r="A2439" s="42">
        <v>35</v>
      </c>
      <c r="B2439" s="37" t="s">
        <v>2453</v>
      </c>
      <c r="C2439" s="37" t="s">
        <v>4234</v>
      </c>
      <c r="D2439" s="37" t="s">
        <v>4239</v>
      </c>
      <c r="E2439" s="37" t="str">
        <f t="shared" si="114"/>
        <v/>
      </c>
      <c r="F2439" s="39" t="str">
        <f t="shared" si="115"/>
        <v>山口県周南市</v>
      </c>
      <c r="G2439" s="3">
        <v>2389</v>
      </c>
      <c r="H2439" s="37" t="s">
        <v>2457</v>
      </c>
      <c r="I2439" s="37" t="s">
        <v>945</v>
      </c>
      <c r="J2439" s="37" t="s">
        <v>740</v>
      </c>
      <c r="K2439" s="37" t="s">
        <v>384</v>
      </c>
      <c r="L2439" t="str">
        <f t="shared" si="116"/>
        <v>山口県周南市</v>
      </c>
    </row>
    <row r="2440" spans="1:12">
      <c r="A2440" s="42">
        <v>35</v>
      </c>
      <c r="B2440" s="37" t="s">
        <v>2453</v>
      </c>
      <c r="C2440" s="37" t="s">
        <v>4240</v>
      </c>
      <c r="D2440" s="37" t="s">
        <v>4241</v>
      </c>
      <c r="E2440" s="37" t="str">
        <f t="shared" si="114"/>
        <v/>
      </c>
      <c r="F2440" s="39" t="str">
        <f t="shared" si="115"/>
        <v>山口県周防大島町</v>
      </c>
      <c r="G2440" s="3">
        <v>2402</v>
      </c>
      <c r="H2440" s="37" t="s">
        <v>5817</v>
      </c>
      <c r="I2440" s="37" t="s">
        <v>945</v>
      </c>
      <c r="J2440" s="37" t="s">
        <v>1547</v>
      </c>
      <c r="K2440" s="37" t="s">
        <v>413</v>
      </c>
      <c r="L2440" t="str">
        <f t="shared" si="116"/>
        <v>山口県周防大島町</v>
      </c>
    </row>
    <row r="2441" spans="1:12">
      <c r="A2441" s="42">
        <v>35</v>
      </c>
      <c r="B2441" s="37" t="s">
        <v>2453</v>
      </c>
      <c r="C2441" s="37" t="s">
        <v>4240</v>
      </c>
      <c r="D2441" s="37" t="s">
        <v>4242</v>
      </c>
      <c r="E2441" s="37" t="str">
        <f t="shared" si="114"/>
        <v/>
      </c>
      <c r="F2441" s="39" t="str">
        <f t="shared" si="115"/>
        <v>山口県周防大島町</v>
      </c>
      <c r="G2441" s="3">
        <v>2399</v>
      </c>
      <c r="H2441" s="37" t="s">
        <v>2466</v>
      </c>
      <c r="I2441" s="37" t="s">
        <v>945</v>
      </c>
      <c r="J2441" s="37" t="s">
        <v>1547</v>
      </c>
      <c r="K2441" s="37" t="s">
        <v>378</v>
      </c>
      <c r="L2441" t="str">
        <f t="shared" si="116"/>
        <v>山口県周防大島町</v>
      </c>
    </row>
    <row r="2442" spans="1:12">
      <c r="A2442" s="42">
        <v>35</v>
      </c>
      <c r="B2442" s="37" t="s">
        <v>2453</v>
      </c>
      <c r="C2442" s="37" t="s">
        <v>4240</v>
      </c>
      <c r="D2442" s="37" t="s">
        <v>4224</v>
      </c>
      <c r="E2442" s="37" t="str">
        <f t="shared" si="114"/>
        <v/>
      </c>
      <c r="F2442" s="39" t="str">
        <f t="shared" si="115"/>
        <v>山口県周防大島町</v>
      </c>
      <c r="G2442" s="3">
        <v>2400</v>
      </c>
      <c r="H2442" s="37" t="s">
        <v>2467</v>
      </c>
      <c r="I2442" s="37" t="s">
        <v>945</v>
      </c>
      <c r="J2442" s="37" t="s">
        <v>1547</v>
      </c>
      <c r="K2442" s="37" t="s">
        <v>376</v>
      </c>
      <c r="L2442" t="str">
        <f t="shared" si="116"/>
        <v>山口県周防大島町</v>
      </c>
    </row>
    <row r="2443" spans="1:12">
      <c r="A2443" s="42">
        <v>35</v>
      </c>
      <c r="B2443" s="37" t="s">
        <v>2453</v>
      </c>
      <c r="C2443" s="37" t="s">
        <v>4240</v>
      </c>
      <c r="D2443" s="37" t="s">
        <v>4243</v>
      </c>
      <c r="E2443" s="37" t="str">
        <f t="shared" si="114"/>
        <v/>
      </c>
      <c r="F2443" s="39" t="str">
        <f t="shared" si="115"/>
        <v>山口県周防大島町</v>
      </c>
      <c r="G2443" s="3">
        <v>2401</v>
      </c>
      <c r="H2443" s="37" t="s">
        <v>2468</v>
      </c>
      <c r="I2443" s="37" t="s">
        <v>945</v>
      </c>
      <c r="J2443" s="37" t="s">
        <v>1547</v>
      </c>
      <c r="K2443" s="37" t="s">
        <v>378</v>
      </c>
      <c r="L2443" t="str">
        <f t="shared" si="116"/>
        <v>山口県周防大島町</v>
      </c>
    </row>
    <row r="2444" spans="1:12">
      <c r="A2444" s="42">
        <v>35</v>
      </c>
      <c r="B2444" s="37" t="s">
        <v>2453</v>
      </c>
      <c r="C2444" s="37" t="s">
        <v>2477</v>
      </c>
      <c r="D2444" s="37" t="s">
        <v>2477</v>
      </c>
      <c r="E2444" s="37" t="str">
        <f t="shared" si="114"/>
        <v/>
      </c>
      <c r="F2444" s="39" t="str">
        <f t="shared" si="115"/>
        <v>山口県上関町</v>
      </c>
      <c r="G2444" s="3">
        <v>2412</v>
      </c>
      <c r="H2444" s="37" t="s">
        <v>2477</v>
      </c>
      <c r="I2444" s="37" t="s">
        <v>945</v>
      </c>
      <c r="J2444" s="37" t="s">
        <v>740</v>
      </c>
      <c r="K2444" s="37" t="s">
        <v>378</v>
      </c>
      <c r="L2444" t="str">
        <f t="shared" si="116"/>
        <v>山口県上関町</v>
      </c>
    </row>
    <row r="2445" spans="1:12">
      <c r="A2445" s="42">
        <v>35</v>
      </c>
      <c r="B2445" s="37" t="s">
        <v>2453</v>
      </c>
      <c r="C2445" s="37" t="s">
        <v>4577</v>
      </c>
      <c r="D2445" s="37" t="s">
        <v>4944</v>
      </c>
      <c r="E2445" s="37" t="str">
        <f t="shared" si="114"/>
        <v/>
      </c>
      <c r="F2445" s="39" t="str">
        <f t="shared" si="115"/>
        <v>山口県長門市</v>
      </c>
      <c r="G2445" s="3">
        <v>2430</v>
      </c>
      <c r="H2445" s="37" t="s">
        <v>2492</v>
      </c>
      <c r="I2445" s="37" t="s">
        <v>945</v>
      </c>
      <c r="J2445" s="37" t="s">
        <v>380</v>
      </c>
      <c r="K2445" s="37" t="s">
        <v>378</v>
      </c>
      <c r="L2445" t="str">
        <f t="shared" si="116"/>
        <v>山口県長門市</v>
      </c>
    </row>
    <row r="2446" spans="1:12">
      <c r="A2446" s="42">
        <v>35</v>
      </c>
      <c r="B2446" s="37" t="s">
        <v>2453</v>
      </c>
      <c r="C2446" s="37" t="s">
        <v>4577</v>
      </c>
      <c r="D2446" s="37"/>
      <c r="E2446" s="37" t="str">
        <f t="shared" si="114"/>
        <v>長門市</v>
      </c>
      <c r="F2446" s="39" t="str">
        <f t="shared" si="115"/>
        <v>山口県長門市</v>
      </c>
      <c r="G2446" s="3">
        <v>2395</v>
      </c>
      <c r="H2446" s="37" t="s">
        <v>2462</v>
      </c>
      <c r="I2446" s="37" t="s">
        <v>945</v>
      </c>
      <c r="J2446" s="37" t="s">
        <v>380</v>
      </c>
      <c r="K2446" s="37" t="s">
        <v>378</v>
      </c>
      <c r="L2446" t="str">
        <f t="shared" si="116"/>
        <v>山口県長門市</v>
      </c>
    </row>
    <row r="2447" spans="1:12">
      <c r="A2447" s="42">
        <v>35</v>
      </c>
      <c r="B2447" s="37" t="s">
        <v>2453</v>
      </c>
      <c r="C2447" s="37" t="s">
        <v>4577</v>
      </c>
      <c r="D2447" s="37" t="s">
        <v>4945</v>
      </c>
      <c r="E2447" s="37" t="str">
        <f t="shared" si="114"/>
        <v/>
      </c>
      <c r="F2447" s="39" t="str">
        <f t="shared" si="115"/>
        <v>山口県長門市</v>
      </c>
      <c r="G2447" s="3">
        <v>2431</v>
      </c>
      <c r="H2447" s="37" t="s">
        <v>2493</v>
      </c>
      <c r="I2447" s="37" t="s">
        <v>945</v>
      </c>
      <c r="J2447" s="37" t="s">
        <v>380</v>
      </c>
      <c r="K2447" s="37" t="s">
        <v>376</v>
      </c>
      <c r="L2447" t="str">
        <f t="shared" si="116"/>
        <v>山口県長門市</v>
      </c>
    </row>
    <row r="2448" spans="1:12">
      <c r="A2448" s="42">
        <v>35</v>
      </c>
      <c r="B2448" s="37" t="s">
        <v>2453</v>
      </c>
      <c r="C2448" s="37" t="s">
        <v>4577</v>
      </c>
      <c r="D2448" s="37" t="s">
        <v>4946</v>
      </c>
      <c r="E2448" s="37" t="str">
        <f t="shared" si="114"/>
        <v/>
      </c>
      <c r="F2448" s="39" t="str">
        <f t="shared" si="115"/>
        <v>山口県長門市</v>
      </c>
      <c r="G2448" s="3">
        <v>2432</v>
      </c>
      <c r="H2448" s="37" t="s">
        <v>2494</v>
      </c>
      <c r="I2448" s="37" t="s">
        <v>945</v>
      </c>
      <c r="J2448" s="37" t="s">
        <v>380</v>
      </c>
      <c r="K2448" s="37" t="s">
        <v>376</v>
      </c>
      <c r="L2448" t="str">
        <f t="shared" si="116"/>
        <v>山口県長門市</v>
      </c>
    </row>
    <row r="2449" spans="1:12">
      <c r="A2449" s="42">
        <v>35</v>
      </c>
      <c r="B2449" s="37" t="s">
        <v>2453</v>
      </c>
      <c r="C2449" s="37" t="s">
        <v>2479</v>
      </c>
      <c r="D2449" s="37"/>
      <c r="E2449" s="37" t="str">
        <f t="shared" si="114"/>
        <v>田布施町</v>
      </c>
      <c r="F2449" s="39" t="str">
        <f t="shared" si="115"/>
        <v>山口県田布施町</v>
      </c>
      <c r="G2449" s="3">
        <v>2414</v>
      </c>
      <c r="H2449" s="37" t="s">
        <v>2479</v>
      </c>
      <c r="I2449" s="37" t="s">
        <v>945</v>
      </c>
      <c r="J2449" s="37" t="s">
        <v>740</v>
      </c>
      <c r="K2449" s="37" t="s">
        <v>384</v>
      </c>
      <c r="L2449" t="str">
        <f t="shared" si="116"/>
        <v>山口県田布施町</v>
      </c>
    </row>
    <row r="2450" spans="1:12">
      <c r="A2450" s="42">
        <v>35</v>
      </c>
      <c r="B2450" s="37" t="s">
        <v>2453</v>
      </c>
      <c r="C2450" s="37" t="s">
        <v>4655</v>
      </c>
      <c r="D2450" s="37" t="s">
        <v>5174</v>
      </c>
      <c r="E2450" s="37" t="str">
        <f t="shared" si="114"/>
        <v/>
      </c>
      <c r="F2450" s="39" t="str">
        <f t="shared" si="115"/>
        <v>山口県萩市</v>
      </c>
      <c r="G2450" s="3">
        <v>2437</v>
      </c>
      <c r="H2450" s="37" t="s">
        <v>2499</v>
      </c>
      <c r="I2450" s="37" t="s">
        <v>849</v>
      </c>
      <c r="J2450" s="37" t="s">
        <v>380</v>
      </c>
      <c r="K2450" s="37" t="s">
        <v>413</v>
      </c>
      <c r="L2450" t="str">
        <f t="shared" si="116"/>
        <v>山口県萩市</v>
      </c>
    </row>
    <row r="2451" spans="1:12">
      <c r="A2451" s="42">
        <v>35</v>
      </c>
      <c r="B2451" s="37" t="s">
        <v>2453</v>
      </c>
      <c r="C2451" s="37" t="s">
        <v>4655</v>
      </c>
      <c r="D2451" s="37" t="s">
        <v>5175</v>
      </c>
      <c r="E2451" s="37" t="str">
        <f t="shared" si="114"/>
        <v/>
      </c>
      <c r="F2451" s="39" t="str">
        <f t="shared" si="115"/>
        <v>山口県萩市</v>
      </c>
      <c r="G2451" s="3">
        <v>2439</v>
      </c>
      <c r="H2451" s="37" t="s">
        <v>2501</v>
      </c>
      <c r="I2451" s="37" t="s">
        <v>849</v>
      </c>
      <c r="J2451" s="37" t="s">
        <v>380</v>
      </c>
      <c r="K2451" s="37" t="s">
        <v>413</v>
      </c>
      <c r="L2451" t="str">
        <f t="shared" si="116"/>
        <v>山口県萩市</v>
      </c>
    </row>
    <row r="2452" spans="1:12">
      <c r="A2452" s="42">
        <v>35</v>
      </c>
      <c r="B2452" s="37" t="s">
        <v>2453</v>
      </c>
      <c r="C2452" s="37" t="s">
        <v>4655</v>
      </c>
      <c r="D2452" s="37" t="s">
        <v>5176</v>
      </c>
      <c r="E2452" s="37" t="str">
        <f t="shared" si="114"/>
        <v/>
      </c>
      <c r="F2452" s="39" t="str">
        <f t="shared" si="115"/>
        <v>山口県萩市</v>
      </c>
      <c r="G2452" s="3">
        <v>2438</v>
      </c>
      <c r="H2452" s="37" t="s">
        <v>2500</v>
      </c>
      <c r="I2452" s="37" t="s">
        <v>945</v>
      </c>
      <c r="J2452" s="37" t="s">
        <v>380</v>
      </c>
      <c r="K2452" s="37" t="s">
        <v>376</v>
      </c>
      <c r="L2452" t="str">
        <f t="shared" si="116"/>
        <v>山口県萩市</v>
      </c>
    </row>
    <row r="2453" spans="1:12">
      <c r="A2453" s="42">
        <v>35</v>
      </c>
      <c r="B2453" s="37" t="s">
        <v>2453</v>
      </c>
      <c r="C2453" s="37" t="s">
        <v>4655</v>
      </c>
      <c r="D2453" s="37" t="s">
        <v>1615</v>
      </c>
      <c r="E2453" s="37" t="str">
        <f t="shared" si="114"/>
        <v/>
      </c>
      <c r="F2453" s="39" t="str">
        <f t="shared" si="115"/>
        <v>山口県萩市</v>
      </c>
      <c r="G2453" s="3">
        <v>2433</v>
      </c>
      <c r="H2453" s="37" t="s">
        <v>2495</v>
      </c>
      <c r="I2453" s="37" t="s">
        <v>849</v>
      </c>
      <c r="J2453" s="37" t="s">
        <v>380</v>
      </c>
      <c r="K2453" s="37" t="s">
        <v>413</v>
      </c>
      <c r="L2453" t="str">
        <f t="shared" si="116"/>
        <v>山口県萩市</v>
      </c>
    </row>
    <row r="2454" spans="1:12">
      <c r="A2454" s="42">
        <v>35</v>
      </c>
      <c r="B2454" s="37" t="s">
        <v>2453</v>
      </c>
      <c r="C2454" s="37" t="s">
        <v>4655</v>
      </c>
      <c r="D2454" s="37" t="s">
        <v>5177</v>
      </c>
      <c r="E2454" s="37" t="str">
        <f t="shared" si="114"/>
        <v/>
      </c>
      <c r="F2454" s="39" t="str">
        <f t="shared" si="115"/>
        <v>山口県萩市</v>
      </c>
      <c r="G2454" s="3">
        <v>2435</v>
      </c>
      <c r="H2454" s="37" t="s">
        <v>2497</v>
      </c>
      <c r="I2454" s="37" t="s">
        <v>945</v>
      </c>
      <c r="J2454" s="37" t="s">
        <v>380</v>
      </c>
      <c r="K2454" s="37" t="s">
        <v>376</v>
      </c>
      <c r="L2454" t="str">
        <f t="shared" si="116"/>
        <v>山口県萩市</v>
      </c>
    </row>
    <row r="2455" spans="1:12">
      <c r="A2455" s="42">
        <v>35</v>
      </c>
      <c r="B2455" s="37" t="s">
        <v>2453</v>
      </c>
      <c r="C2455" s="37" t="s">
        <v>4655</v>
      </c>
      <c r="D2455" s="37"/>
      <c r="E2455" s="37" t="str">
        <f t="shared" si="114"/>
        <v>萩市</v>
      </c>
      <c r="F2455" s="39" t="str">
        <f t="shared" si="115"/>
        <v>山口県萩市</v>
      </c>
      <c r="G2455" s="3">
        <v>2388</v>
      </c>
      <c r="H2455" s="37" t="s">
        <v>2456</v>
      </c>
      <c r="I2455" s="37" t="s">
        <v>945</v>
      </c>
      <c r="J2455" s="37" t="s">
        <v>380</v>
      </c>
      <c r="K2455" s="37" t="s">
        <v>376</v>
      </c>
      <c r="L2455" t="str">
        <f t="shared" si="116"/>
        <v>山口県萩市</v>
      </c>
    </row>
    <row r="2456" spans="1:12">
      <c r="A2456" s="42">
        <v>35</v>
      </c>
      <c r="B2456" s="37" t="s">
        <v>2453</v>
      </c>
      <c r="C2456" s="37" t="s">
        <v>4655</v>
      </c>
      <c r="D2456" s="37" t="s">
        <v>5178</v>
      </c>
      <c r="E2456" s="37" t="str">
        <f t="shared" si="114"/>
        <v/>
      </c>
      <c r="F2456" s="39" t="str">
        <f t="shared" si="115"/>
        <v>山口県萩市</v>
      </c>
      <c r="G2456" s="3">
        <v>2440</v>
      </c>
      <c r="H2456" s="37" t="s">
        <v>2502</v>
      </c>
      <c r="I2456" s="37" t="s">
        <v>945</v>
      </c>
      <c r="J2456" s="37" t="s">
        <v>380</v>
      </c>
      <c r="K2456" s="37" t="s">
        <v>378</v>
      </c>
      <c r="L2456" t="str">
        <f t="shared" si="116"/>
        <v>山口県萩市</v>
      </c>
    </row>
    <row r="2457" spans="1:12">
      <c r="A2457" s="42">
        <v>35</v>
      </c>
      <c r="B2457" s="37" t="s">
        <v>2453</v>
      </c>
      <c r="C2457" s="37" t="s">
        <v>4686</v>
      </c>
      <c r="D2457" s="37" t="s">
        <v>5252</v>
      </c>
      <c r="E2457" s="37" t="str">
        <f t="shared" si="114"/>
        <v/>
      </c>
      <c r="F2457" s="39" t="str">
        <f t="shared" si="115"/>
        <v>山口県美祢市</v>
      </c>
      <c r="G2457" s="3">
        <v>2429</v>
      </c>
      <c r="H2457" s="37" t="s">
        <v>5818</v>
      </c>
      <c r="I2457" s="37" t="s">
        <v>849</v>
      </c>
      <c r="J2457" s="37" t="s">
        <v>380</v>
      </c>
      <c r="K2457" s="37" t="s">
        <v>413</v>
      </c>
      <c r="L2457" t="str">
        <f t="shared" si="116"/>
        <v>山口県美祢市</v>
      </c>
    </row>
    <row r="2458" spans="1:12">
      <c r="A2458" s="42">
        <v>35</v>
      </c>
      <c r="B2458" s="37" t="s">
        <v>2453</v>
      </c>
      <c r="C2458" s="37" t="s">
        <v>4686</v>
      </c>
      <c r="D2458" s="37" t="s">
        <v>5253</v>
      </c>
      <c r="E2458" s="37" t="str">
        <f t="shared" si="114"/>
        <v/>
      </c>
      <c r="F2458" s="39" t="str">
        <f t="shared" si="115"/>
        <v>山口県美祢市</v>
      </c>
      <c r="G2458" s="3">
        <v>2428</v>
      </c>
      <c r="H2458" s="37" t="s">
        <v>2491</v>
      </c>
      <c r="I2458" s="37" t="s">
        <v>849</v>
      </c>
      <c r="J2458" s="37" t="s">
        <v>740</v>
      </c>
      <c r="K2458" s="37" t="s">
        <v>413</v>
      </c>
      <c r="L2458" t="str">
        <f t="shared" si="116"/>
        <v>山口県美祢市</v>
      </c>
    </row>
    <row r="2459" spans="1:12">
      <c r="A2459" s="42">
        <v>35</v>
      </c>
      <c r="B2459" s="37" t="s">
        <v>2453</v>
      </c>
      <c r="C2459" s="37" t="s">
        <v>4686</v>
      </c>
      <c r="D2459" s="37"/>
      <c r="E2459" s="37" t="str">
        <f t="shared" si="114"/>
        <v>美祢市</v>
      </c>
      <c r="F2459" s="39" t="str">
        <f t="shared" si="115"/>
        <v>山口県美祢市</v>
      </c>
      <c r="G2459" s="3">
        <v>2397</v>
      </c>
      <c r="H2459" s="37" t="s">
        <v>2464</v>
      </c>
      <c r="I2459" s="37" t="s">
        <v>849</v>
      </c>
      <c r="J2459" s="37" t="s">
        <v>740</v>
      </c>
      <c r="K2459" s="37" t="s">
        <v>376</v>
      </c>
      <c r="L2459" t="str">
        <f t="shared" si="116"/>
        <v>山口県美祢市</v>
      </c>
    </row>
    <row r="2460" spans="1:12">
      <c r="A2460" s="42">
        <v>35</v>
      </c>
      <c r="B2460" s="37" t="s">
        <v>2453</v>
      </c>
      <c r="C2460" s="37" t="s">
        <v>2480</v>
      </c>
      <c r="D2460" s="37" t="s">
        <v>2480</v>
      </c>
      <c r="E2460" s="37" t="str">
        <f t="shared" si="114"/>
        <v/>
      </c>
      <c r="F2460" s="39" t="str">
        <f t="shared" si="115"/>
        <v>山口県平生町</v>
      </c>
      <c r="G2460" s="3">
        <v>2415</v>
      </c>
      <c r="H2460" s="37" t="s">
        <v>2480</v>
      </c>
      <c r="I2460" s="37" t="s">
        <v>945</v>
      </c>
      <c r="J2460" s="37" t="s">
        <v>740</v>
      </c>
      <c r="K2460" s="37" t="s">
        <v>384</v>
      </c>
      <c r="L2460" t="str">
        <f t="shared" si="116"/>
        <v>山口県平生町</v>
      </c>
    </row>
    <row r="2461" spans="1:12">
      <c r="A2461" s="42">
        <v>35</v>
      </c>
      <c r="B2461" s="37" t="s">
        <v>2453</v>
      </c>
      <c r="C2461" s="37" t="s">
        <v>2458</v>
      </c>
      <c r="D2461" s="37" t="s">
        <v>2458</v>
      </c>
      <c r="E2461" s="37" t="str">
        <f t="shared" si="114"/>
        <v/>
      </c>
      <c r="F2461" s="39" t="str">
        <f t="shared" si="115"/>
        <v>山口県防府市</v>
      </c>
      <c r="G2461" s="3">
        <v>2390</v>
      </c>
      <c r="H2461" s="37" t="s">
        <v>2458</v>
      </c>
      <c r="I2461" s="37" t="s">
        <v>945</v>
      </c>
      <c r="J2461" s="37" t="s">
        <v>740</v>
      </c>
      <c r="K2461" s="37" t="s">
        <v>376</v>
      </c>
      <c r="L2461" t="str">
        <f t="shared" si="116"/>
        <v>山口県防府市</v>
      </c>
    </row>
    <row r="2462" spans="1:12">
      <c r="A2462" s="42">
        <v>35</v>
      </c>
      <c r="B2462" s="37" t="s">
        <v>2453</v>
      </c>
      <c r="C2462" s="37" t="s">
        <v>4743</v>
      </c>
      <c r="D2462" s="37" t="s">
        <v>5383</v>
      </c>
      <c r="E2462" s="37" t="str">
        <f t="shared" si="114"/>
        <v/>
      </c>
      <c r="F2462" s="39" t="str">
        <f t="shared" si="115"/>
        <v>山口県柳井市</v>
      </c>
      <c r="G2462" s="3">
        <v>2409</v>
      </c>
      <c r="H2462" s="37" t="s">
        <v>5819</v>
      </c>
      <c r="I2462" s="37" t="s">
        <v>945</v>
      </c>
      <c r="J2462" s="37" t="s">
        <v>740</v>
      </c>
      <c r="K2462" s="37" t="s">
        <v>384</v>
      </c>
      <c r="L2462" t="str">
        <f t="shared" si="116"/>
        <v>山口県柳井市</v>
      </c>
    </row>
    <row r="2463" spans="1:12">
      <c r="A2463" s="42">
        <v>35</v>
      </c>
      <c r="B2463" s="37" t="s">
        <v>2453</v>
      </c>
      <c r="C2463" s="37" t="s">
        <v>4743</v>
      </c>
      <c r="D2463" s="37"/>
      <c r="E2463" s="37" t="str">
        <f t="shared" si="114"/>
        <v>柳井市</v>
      </c>
      <c r="F2463" s="39" t="str">
        <f t="shared" si="115"/>
        <v>山口県柳井市</v>
      </c>
      <c r="G2463" s="3">
        <v>2396</v>
      </c>
      <c r="H2463" s="37" t="s">
        <v>2463</v>
      </c>
      <c r="I2463" s="37" t="s">
        <v>945</v>
      </c>
      <c r="J2463" s="37" t="s">
        <v>740</v>
      </c>
      <c r="K2463" s="37" t="s">
        <v>378</v>
      </c>
      <c r="L2463" t="str">
        <f t="shared" si="116"/>
        <v>山口県柳井市</v>
      </c>
    </row>
    <row r="2464" spans="1:12">
      <c r="A2464" s="42">
        <v>35</v>
      </c>
      <c r="B2464" s="37" t="s">
        <v>2453</v>
      </c>
      <c r="C2464" s="37" t="s">
        <v>2469</v>
      </c>
      <c r="D2464" s="37" t="s">
        <v>2469</v>
      </c>
      <c r="E2464" s="37" t="str">
        <f t="shared" si="114"/>
        <v/>
      </c>
      <c r="F2464" s="39" t="str">
        <f t="shared" si="115"/>
        <v>山口県和木町</v>
      </c>
      <c r="G2464" s="3">
        <v>2403</v>
      </c>
      <c r="H2464" s="37" t="s">
        <v>2469</v>
      </c>
      <c r="I2464" s="37" t="s">
        <v>945</v>
      </c>
      <c r="J2464" s="37" t="s">
        <v>740</v>
      </c>
      <c r="K2464" s="37" t="s">
        <v>413</v>
      </c>
      <c r="L2464" t="str">
        <f t="shared" si="116"/>
        <v>山口県和木町</v>
      </c>
    </row>
    <row r="2465" spans="1:12">
      <c r="A2465" s="42">
        <v>36</v>
      </c>
      <c r="B2465" s="37" t="s">
        <v>2503</v>
      </c>
      <c r="C2465" s="37" t="s">
        <v>3238</v>
      </c>
      <c r="D2465" s="37" t="s">
        <v>3239</v>
      </c>
      <c r="E2465" s="37" t="str">
        <f t="shared" si="114"/>
        <v/>
      </c>
      <c r="F2465" s="39" t="str">
        <f t="shared" si="115"/>
        <v>徳島県つるぎ町</v>
      </c>
      <c r="G2465" s="3">
        <v>2480</v>
      </c>
      <c r="H2465" s="37" t="s">
        <v>5820</v>
      </c>
      <c r="I2465" s="37" t="s">
        <v>849</v>
      </c>
      <c r="J2465" s="37" t="s">
        <v>380</v>
      </c>
      <c r="K2465" s="37" t="s">
        <v>378</v>
      </c>
      <c r="L2465" t="str">
        <f t="shared" si="116"/>
        <v>徳島県つるぎ町</v>
      </c>
    </row>
    <row r="2466" spans="1:12">
      <c r="A2466" s="42">
        <v>36</v>
      </c>
      <c r="B2466" s="37" t="s">
        <v>2503</v>
      </c>
      <c r="C2466" s="37" t="s">
        <v>3238</v>
      </c>
      <c r="D2466" s="37" t="s">
        <v>3240</v>
      </c>
      <c r="E2466" s="37" t="str">
        <f t="shared" si="114"/>
        <v/>
      </c>
      <c r="F2466" s="39" t="str">
        <f t="shared" si="115"/>
        <v>徳島県つるぎ町</v>
      </c>
      <c r="G2466" s="3">
        <v>2479</v>
      </c>
      <c r="H2466" s="37" t="s">
        <v>2530</v>
      </c>
      <c r="I2466" s="37" t="s">
        <v>945</v>
      </c>
      <c r="J2466" s="37" t="s">
        <v>380</v>
      </c>
      <c r="K2466" s="37" t="s">
        <v>946</v>
      </c>
      <c r="L2466" t="str">
        <f t="shared" si="116"/>
        <v>徳島県つるぎ町</v>
      </c>
    </row>
    <row r="2467" spans="1:12">
      <c r="A2467" s="42">
        <v>36</v>
      </c>
      <c r="B2467" s="37" t="s">
        <v>2503</v>
      </c>
      <c r="C2467" s="37" t="s">
        <v>3238</v>
      </c>
      <c r="D2467" s="37" t="s">
        <v>3241</v>
      </c>
      <c r="E2467" s="37" t="str">
        <f t="shared" si="114"/>
        <v/>
      </c>
      <c r="F2467" s="39" t="str">
        <f t="shared" si="115"/>
        <v>徳島県つるぎ町</v>
      </c>
      <c r="G2467" s="3">
        <v>2478</v>
      </c>
      <c r="H2467" s="37" t="s">
        <v>5456</v>
      </c>
      <c r="I2467" s="37" t="s">
        <v>849</v>
      </c>
      <c r="J2467" s="37" t="s">
        <v>380</v>
      </c>
      <c r="K2467" s="37" t="s">
        <v>376</v>
      </c>
      <c r="L2467" t="str">
        <f t="shared" si="116"/>
        <v>徳島県つるぎ町</v>
      </c>
    </row>
    <row r="2468" spans="1:12">
      <c r="A2468" s="42">
        <v>36</v>
      </c>
      <c r="B2468" s="37" t="s">
        <v>2503</v>
      </c>
      <c r="C2468" s="37" t="s">
        <v>3308</v>
      </c>
      <c r="D2468" s="37"/>
      <c r="E2468" s="37" t="str">
        <f t="shared" si="114"/>
        <v>阿南市</v>
      </c>
      <c r="F2468" s="39" t="str">
        <f t="shared" si="115"/>
        <v>徳島県阿南市</v>
      </c>
      <c r="G2468" s="3">
        <v>2444</v>
      </c>
      <c r="H2468" s="37" t="s">
        <v>5524</v>
      </c>
      <c r="I2468" s="37" t="s">
        <v>945</v>
      </c>
      <c r="J2468" s="37" t="s">
        <v>740</v>
      </c>
      <c r="K2468" s="37" t="s">
        <v>378</v>
      </c>
      <c r="L2468" t="str">
        <f t="shared" si="116"/>
        <v>徳島県阿南市</v>
      </c>
    </row>
    <row r="2469" spans="1:12">
      <c r="A2469" s="42">
        <v>36</v>
      </c>
      <c r="B2469" s="37" t="s">
        <v>2503</v>
      </c>
      <c r="C2469" s="37" t="s">
        <v>3308</v>
      </c>
      <c r="D2469" s="37" t="s">
        <v>3309</v>
      </c>
      <c r="E2469" s="37" t="str">
        <f t="shared" si="114"/>
        <v/>
      </c>
      <c r="F2469" s="39" t="str">
        <f t="shared" si="115"/>
        <v>徳島県阿南市</v>
      </c>
      <c r="G2469" s="3">
        <v>2451</v>
      </c>
      <c r="H2469" s="37" t="s">
        <v>5847</v>
      </c>
      <c r="I2469" s="37" t="s">
        <v>945</v>
      </c>
      <c r="J2469" s="37" t="s">
        <v>740</v>
      </c>
      <c r="K2469" s="37" t="s">
        <v>378</v>
      </c>
      <c r="L2469" t="str">
        <f t="shared" si="116"/>
        <v>徳島県阿南市</v>
      </c>
    </row>
    <row r="2470" spans="1:12">
      <c r="A2470" s="42">
        <v>36</v>
      </c>
      <c r="B2470" s="37" t="s">
        <v>2503</v>
      </c>
      <c r="C2470" s="37" t="s">
        <v>3308</v>
      </c>
      <c r="D2470" s="37" t="s">
        <v>3310</v>
      </c>
      <c r="E2470" s="37" t="str">
        <f t="shared" si="114"/>
        <v/>
      </c>
      <c r="F2470" s="39" t="str">
        <f t="shared" si="115"/>
        <v>徳島県阿南市</v>
      </c>
      <c r="G2470" s="3">
        <v>2450</v>
      </c>
      <c r="H2470" s="37" t="s">
        <v>2512</v>
      </c>
      <c r="I2470" s="37" t="s">
        <v>945</v>
      </c>
      <c r="J2470" s="37" t="s">
        <v>740</v>
      </c>
      <c r="K2470" s="37" t="s">
        <v>378</v>
      </c>
      <c r="L2470" t="str">
        <f t="shared" si="116"/>
        <v>徳島県阿南市</v>
      </c>
    </row>
    <row r="2471" spans="1:12">
      <c r="A2471" s="42">
        <v>36</v>
      </c>
      <c r="B2471" s="37" t="s">
        <v>2503</v>
      </c>
      <c r="C2471" s="37" t="s">
        <v>3311</v>
      </c>
      <c r="D2471" s="37" t="s">
        <v>3312</v>
      </c>
      <c r="E2471" s="37" t="str">
        <f t="shared" si="114"/>
        <v/>
      </c>
      <c r="F2471" s="39" t="str">
        <f t="shared" si="115"/>
        <v>徳島県阿波市</v>
      </c>
      <c r="G2471" s="3">
        <v>2471</v>
      </c>
      <c r="H2471" s="37" t="s">
        <v>5525</v>
      </c>
      <c r="I2471" s="37" t="s">
        <v>945</v>
      </c>
      <c r="J2471" s="37" t="s">
        <v>740</v>
      </c>
      <c r="K2471" s="37" t="s">
        <v>378</v>
      </c>
      <c r="L2471" t="str">
        <f t="shared" si="116"/>
        <v>徳島県阿波市</v>
      </c>
    </row>
    <row r="2472" spans="1:12">
      <c r="A2472" s="42">
        <v>36</v>
      </c>
      <c r="B2472" s="37" t="s">
        <v>2503</v>
      </c>
      <c r="C2472" s="37" t="s">
        <v>3311</v>
      </c>
      <c r="D2472" s="37" t="s">
        <v>3313</v>
      </c>
      <c r="E2472" s="37" t="str">
        <f t="shared" si="114"/>
        <v/>
      </c>
      <c r="F2472" s="39" t="str">
        <f t="shared" si="115"/>
        <v>徳島県阿波市</v>
      </c>
      <c r="G2472" s="3">
        <v>2468</v>
      </c>
      <c r="H2472" s="37" t="s">
        <v>5848</v>
      </c>
      <c r="I2472" s="37" t="s">
        <v>945</v>
      </c>
      <c r="J2472" s="37" t="s">
        <v>740</v>
      </c>
      <c r="K2472" s="37" t="s">
        <v>378</v>
      </c>
      <c r="L2472" t="str">
        <f t="shared" si="116"/>
        <v>徳島県阿波市</v>
      </c>
    </row>
    <row r="2473" spans="1:12">
      <c r="A2473" s="42">
        <v>36</v>
      </c>
      <c r="B2473" s="37" t="s">
        <v>2503</v>
      </c>
      <c r="C2473" s="37" t="s">
        <v>3311</v>
      </c>
      <c r="D2473" s="37" t="s">
        <v>3314</v>
      </c>
      <c r="E2473" s="37" t="str">
        <f t="shared" si="114"/>
        <v/>
      </c>
      <c r="F2473" s="39" t="str">
        <f t="shared" si="115"/>
        <v>徳島県阿波市</v>
      </c>
      <c r="G2473" s="3">
        <v>2470</v>
      </c>
      <c r="H2473" s="37" t="s">
        <v>2524</v>
      </c>
      <c r="I2473" s="37" t="s">
        <v>945</v>
      </c>
      <c r="J2473" s="37" t="s">
        <v>740</v>
      </c>
      <c r="K2473" s="37" t="s">
        <v>378</v>
      </c>
      <c r="L2473" t="str">
        <f t="shared" si="116"/>
        <v>徳島県阿波市</v>
      </c>
    </row>
    <row r="2474" spans="1:12">
      <c r="A2474" s="42">
        <v>36</v>
      </c>
      <c r="B2474" s="37" t="s">
        <v>2503</v>
      </c>
      <c r="C2474" s="37" t="s">
        <v>3311</v>
      </c>
      <c r="D2474" s="37" t="s">
        <v>3315</v>
      </c>
      <c r="E2474" s="37" t="str">
        <f t="shared" si="114"/>
        <v/>
      </c>
      <c r="F2474" s="39" t="str">
        <f t="shared" si="115"/>
        <v>徳島県阿波市</v>
      </c>
      <c r="G2474" s="3">
        <v>2469</v>
      </c>
      <c r="H2474" s="37" t="s">
        <v>2523</v>
      </c>
      <c r="I2474" s="37" t="s">
        <v>945</v>
      </c>
      <c r="J2474" s="37" t="s">
        <v>740</v>
      </c>
      <c r="K2474" s="37" t="s">
        <v>378</v>
      </c>
      <c r="L2474" t="str">
        <f t="shared" si="116"/>
        <v>徳島県阿波市</v>
      </c>
    </row>
    <row r="2475" spans="1:12">
      <c r="A2475" s="42">
        <v>36</v>
      </c>
      <c r="B2475" s="37" t="s">
        <v>2503</v>
      </c>
      <c r="C2475" s="37" t="s">
        <v>3614</v>
      </c>
      <c r="D2475" s="37" t="s">
        <v>3615</v>
      </c>
      <c r="E2475" s="37" t="str">
        <f t="shared" si="114"/>
        <v/>
      </c>
      <c r="F2475" s="39" t="str">
        <f t="shared" si="115"/>
        <v>徳島県海陽町</v>
      </c>
      <c r="G2475" s="3">
        <v>2460</v>
      </c>
      <c r="H2475" s="37" t="s">
        <v>5821</v>
      </c>
      <c r="I2475" s="37" t="s">
        <v>970</v>
      </c>
      <c r="J2475" s="37" t="s">
        <v>740</v>
      </c>
      <c r="K2475" s="37" t="s">
        <v>946</v>
      </c>
      <c r="L2475" t="str">
        <f t="shared" si="116"/>
        <v>徳島県海陽町</v>
      </c>
    </row>
    <row r="2476" spans="1:12">
      <c r="A2476" s="42">
        <v>36</v>
      </c>
      <c r="B2476" s="37" t="s">
        <v>2503</v>
      </c>
      <c r="C2476" s="37" t="s">
        <v>3614</v>
      </c>
      <c r="D2476" s="37" t="s">
        <v>3616</v>
      </c>
      <c r="E2476" s="37" t="str">
        <f t="shared" si="114"/>
        <v/>
      </c>
      <c r="F2476" s="39" t="str">
        <f t="shared" si="115"/>
        <v>徳島県海陽町</v>
      </c>
      <c r="G2476" s="3">
        <v>2461</v>
      </c>
      <c r="H2476" s="37" t="s">
        <v>5849</v>
      </c>
      <c r="I2476" s="37" t="s">
        <v>970</v>
      </c>
      <c r="J2476" s="37" t="s">
        <v>740</v>
      </c>
      <c r="K2476" s="37" t="s">
        <v>946</v>
      </c>
      <c r="L2476" t="str">
        <f t="shared" si="116"/>
        <v>徳島県海陽町</v>
      </c>
    </row>
    <row r="2477" spans="1:12">
      <c r="A2477" s="42">
        <v>36</v>
      </c>
      <c r="B2477" s="37" t="s">
        <v>2503</v>
      </c>
      <c r="C2477" s="37" t="s">
        <v>3614</v>
      </c>
      <c r="D2477" s="37" t="s">
        <v>3617</v>
      </c>
      <c r="E2477" s="37" t="str">
        <f t="shared" si="114"/>
        <v/>
      </c>
      <c r="F2477" s="39" t="str">
        <f t="shared" si="115"/>
        <v>徳島県海陽町</v>
      </c>
      <c r="G2477" s="3">
        <v>2462</v>
      </c>
      <c r="H2477" s="37" t="s">
        <v>2517</v>
      </c>
      <c r="I2477" s="37" t="s">
        <v>970</v>
      </c>
      <c r="J2477" s="37" t="s">
        <v>740</v>
      </c>
      <c r="K2477" s="37" t="s">
        <v>946</v>
      </c>
      <c r="L2477" t="str">
        <f t="shared" si="116"/>
        <v>徳島県海陽町</v>
      </c>
    </row>
    <row r="2478" spans="1:12">
      <c r="A2478" s="42">
        <v>36</v>
      </c>
      <c r="B2478" s="37" t="s">
        <v>2503</v>
      </c>
      <c r="C2478" s="37" t="s">
        <v>166</v>
      </c>
      <c r="D2478" s="37" t="s">
        <v>167</v>
      </c>
      <c r="E2478" s="37" t="str">
        <f t="shared" si="114"/>
        <v/>
      </c>
      <c r="F2478" s="39" t="str">
        <f t="shared" si="115"/>
        <v>徳島県吉野川市</v>
      </c>
      <c r="G2478" s="3">
        <v>2472</v>
      </c>
      <c r="H2478" s="37" t="s">
        <v>2525</v>
      </c>
      <c r="I2478" s="37" t="s">
        <v>945</v>
      </c>
      <c r="J2478" s="37" t="s">
        <v>740</v>
      </c>
      <c r="K2478" s="37" t="s">
        <v>378</v>
      </c>
      <c r="L2478" t="str">
        <f t="shared" si="116"/>
        <v>徳島県吉野川市</v>
      </c>
    </row>
    <row r="2479" spans="1:12">
      <c r="A2479" s="42">
        <v>36</v>
      </c>
      <c r="B2479" s="37" t="s">
        <v>2503</v>
      </c>
      <c r="C2479" s="37" t="s">
        <v>166</v>
      </c>
      <c r="D2479" s="37" t="s">
        <v>3278</v>
      </c>
      <c r="E2479" s="37" t="str">
        <f t="shared" si="114"/>
        <v/>
      </c>
      <c r="F2479" s="39" t="str">
        <f t="shared" si="115"/>
        <v>徳島県吉野川市</v>
      </c>
      <c r="G2479" s="3">
        <v>2474</v>
      </c>
      <c r="H2479" s="37" t="s">
        <v>5822</v>
      </c>
      <c r="I2479" s="37" t="s">
        <v>945</v>
      </c>
      <c r="J2479" s="37" t="s">
        <v>740</v>
      </c>
      <c r="K2479" s="37" t="s">
        <v>384</v>
      </c>
      <c r="L2479" t="str">
        <f t="shared" si="116"/>
        <v>徳島県吉野川市</v>
      </c>
    </row>
    <row r="2480" spans="1:12">
      <c r="A2480" s="42">
        <v>36</v>
      </c>
      <c r="B2480" s="37" t="s">
        <v>2503</v>
      </c>
      <c r="C2480" s="37" t="s">
        <v>166</v>
      </c>
      <c r="D2480" s="37" t="s">
        <v>3623</v>
      </c>
      <c r="E2480" s="37" t="str">
        <f t="shared" si="114"/>
        <v/>
      </c>
      <c r="F2480" s="39" t="str">
        <f t="shared" si="115"/>
        <v>徳島県吉野川市</v>
      </c>
      <c r="G2480" s="3">
        <v>2473</v>
      </c>
      <c r="H2480" s="37" t="s">
        <v>2526</v>
      </c>
      <c r="I2480" s="37" t="s">
        <v>945</v>
      </c>
      <c r="J2480" s="37" t="s">
        <v>740</v>
      </c>
      <c r="K2480" s="37" t="s">
        <v>384</v>
      </c>
      <c r="L2480" t="str">
        <f t="shared" si="116"/>
        <v>徳島県吉野川市</v>
      </c>
    </row>
    <row r="2481" spans="1:12">
      <c r="A2481" s="42">
        <v>36</v>
      </c>
      <c r="B2481" s="37" t="s">
        <v>2503</v>
      </c>
      <c r="C2481" s="37" t="s">
        <v>166</v>
      </c>
      <c r="D2481" s="37" t="s">
        <v>168</v>
      </c>
      <c r="E2481" s="37" t="str">
        <f t="shared" si="114"/>
        <v/>
      </c>
      <c r="F2481" s="39" t="str">
        <f t="shared" si="115"/>
        <v>徳島県吉野川市</v>
      </c>
      <c r="G2481" s="3">
        <v>2475</v>
      </c>
      <c r="H2481" s="37" t="s">
        <v>2527</v>
      </c>
      <c r="I2481" s="37" t="s">
        <v>945</v>
      </c>
      <c r="J2481" s="37" t="s">
        <v>740</v>
      </c>
      <c r="K2481" s="37" t="s">
        <v>384</v>
      </c>
      <c r="L2481" t="str">
        <f t="shared" si="116"/>
        <v>徳島県吉野川市</v>
      </c>
    </row>
    <row r="2482" spans="1:12">
      <c r="A2482" s="42">
        <v>36</v>
      </c>
      <c r="B2482" s="37" t="s">
        <v>2503</v>
      </c>
      <c r="C2482" s="37" t="s">
        <v>2509</v>
      </c>
      <c r="D2482" s="37"/>
      <c r="E2482" s="37" t="str">
        <f t="shared" si="114"/>
        <v>佐那河内村</v>
      </c>
      <c r="F2482" s="39" t="str">
        <f t="shared" si="115"/>
        <v>徳島県佐那河内村</v>
      </c>
      <c r="G2482" s="3">
        <v>2447</v>
      </c>
      <c r="H2482" s="37" t="s">
        <v>2509</v>
      </c>
      <c r="I2482" s="37" t="s">
        <v>945</v>
      </c>
      <c r="J2482" s="37" t="s">
        <v>740</v>
      </c>
      <c r="K2482" s="37" t="s">
        <v>378</v>
      </c>
      <c r="L2482" t="str">
        <f t="shared" si="116"/>
        <v>徳島県佐那河内村</v>
      </c>
    </row>
    <row r="2483" spans="1:12">
      <c r="A2483" s="42">
        <v>36</v>
      </c>
      <c r="B2483" s="37" t="s">
        <v>2503</v>
      </c>
      <c r="C2483" s="37" t="s">
        <v>4087</v>
      </c>
      <c r="D2483" s="37" t="s">
        <v>4088</v>
      </c>
      <c r="E2483" s="37" t="str">
        <f t="shared" si="114"/>
        <v/>
      </c>
      <c r="F2483" s="39" t="str">
        <f t="shared" si="115"/>
        <v>徳島県三好市</v>
      </c>
      <c r="G2483" s="3">
        <v>2487</v>
      </c>
      <c r="H2483" s="37" t="s">
        <v>5823</v>
      </c>
      <c r="I2483" s="37" t="s">
        <v>849</v>
      </c>
      <c r="J2483" s="37" t="s">
        <v>380</v>
      </c>
      <c r="K2483" s="37" t="s">
        <v>376</v>
      </c>
      <c r="L2483" t="str">
        <f t="shared" si="116"/>
        <v>徳島県三好市</v>
      </c>
    </row>
    <row r="2484" spans="1:12">
      <c r="A2484" s="42">
        <v>36</v>
      </c>
      <c r="B2484" s="37" t="s">
        <v>2503</v>
      </c>
      <c r="C2484" s="37" t="s">
        <v>4087</v>
      </c>
      <c r="D2484" s="37" t="s">
        <v>4089</v>
      </c>
      <c r="E2484" s="37" t="str">
        <f t="shared" si="114"/>
        <v/>
      </c>
      <c r="F2484" s="39" t="str">
        <f t="shared" si="115"/>
        <v>徳島県三好市</v>
      </c>
      <c r="G2484" s="3">
        <v>2483</v>
      </c>
      <c r="H2484" s="37" t="s">
        <v>2531</v>
      </c>
      <c r="I2484" s="37" t="s">
        <v>849</v>
      </c>
      <c r="J2484" s="37" t="s">
        <v>380</v>
      </c>
      <c r="K2484" s="37" t="s">
        <v>413</v>
      </c>
      <c r="L2484" t="str">
        <f t="shared" si="116"/>
        <v>徳島県三好市</v>
      </c>
    </row>
    <row r="2485" spans="1:12">
      <c r="A2485" s="42">
        <v>36</v>
      </c>
      <c r="B2485" s="37" t="s">
        <v>2503</v>
      </c>
      <c r="C2485" s="37" t="s">
        <v>4087</v>
      </c>
      <c r="D2485" s="37" t="s">
        <v>4091</v>
      </c>
      <c r="E2485" s="37" t="str">
        <f t="shared" si="114"/>
        <v/>
      </c>
      <c r="F2485" s="39" t="str">
        <f t="shared" si="115"/>
        <v>徳島県三好市</v>
      </c>
      <c r="G2485" s="3">
        <v>2486</v>
      </c>
      <c r="H2485" s="37" t="s">
        <v>2534</v>
      </c>
      <c r="I2485" s="37" t="s">
        <v>849</v>
      </c>
      <c r="J2485" s="37" t="s">
        <v>380</v>
      </c>
      <c r="K2485" s="37" t="s">
        <v>376</v>
      </c>
      <c r="L2485" t="str">
        <f t="shared" si="116"/>
        <v>徳島県三好市</v>
      </c>
    </row>
    <row r="2486" spans="1:12">
      <c r="A2486" s="42">
        <v>36</v>
      </c>
      <c r="B2486" s="37" t="s">
        <v>2503</v>
      </c>
      <c r="C2486" s="37" t="s">
        <v>4087</v>
      </c>
      <c r="D2486" s="37" t="s">
        <v>4092</v>
      </c>
      <c r="E2486" s="37" t="str">
        <f t="shared" si="114"/>
        <v/>
      </c>
      <c r="F2486" s="39" t="str">
        <f t="shared" si="115"/>
        <v>徳島県三好市</v>
      </c>
      <c r="G2486" s="3">
        <v>2490</v>
      </c>
      <c r="H2486" s="37" t="s">
        <v>5850</v>
      </c>
      <c r="I2486" s="37" t="s">
        <v>849</v>
      </c>
      <c r="J2486" s="37" t="s">
        <v>380</v>
      </c>
      <c r="K2486" s="37" t="s">
        <v>376</v>
      </c>
      <c r="L2486" t="str">
        <f t="shared" si="116"/>
        <v>徳島県三好市</v>
      </c>
    </row>
    <row r="2487" spans="1:12">
      <c r="A2487" s="42">
        <v>36</v>
      </c>
      <c r="B2487" s="37" t="s">
        <v>2503</v>
      </c>
      <c r="C2487" s="37" t="s">
        <v>4087</v>
      </c>
      <c r="D2487" s="37" t="s">
        <v>4093</v>
      </c>
      <c r="E2487" s="37" t="str">
        <f t="shared" si="114"/>
        <v/>
      </c>
      <c r="F2487" s="39" t="str">
        <f t="shared" si="115"/>
        <v>徳島県三好市</v>
      </c>
      <c r="G2487" s="3">
        <v>2485</v>
      </c>
      <c r="H2487" s="37" t="s">
        <v>2533</v>
      </c>
      <c r="I2487" s="37" t="s">
        <v>849</v>
      </c>
      <c r="J2487" s="37" t="s">
        <v>380</v>
      </c>
      <c r="K2487" s="37" t="s">
        <v>413</v>
      </c>
      <c r="L2487" t="str">
        <f t="shared" si="116"/>
        <v>徳島県三好市</v>
      </c>
    </row>
    <row r="2488" spans="1:12">
      <c r="A2488" s="42">
        <v>36</v>
      </c>
      <c r="B2488" s="37" t="s">
        <v>2503</v>
      </c>
      <c r="C2488" s="37" t="s">
        <v>4087</v>
      </c>
      <c r="D2488" s="37" t="s">
        <v>4094</v>
      </c>
      <c r="E2488" s="37" t="str">
        <f t="shared" si="114"/>
        <v/>
      </c>
      <c r="F2488" s="39" t="str">
        <f t="shared" si="115"/>
        <v>徳島県三好市</v>
      </c>
      <c r="G2488" s="3">
        <v>2489</v>
      </c>
      <c r="H2488" s="37" t="s">
        <v>2535</v>
      </c>
      <c r="I2488" s="37" t="s">
        <v>574</v>
      </c>
      <c r="J2488" s="37" t="s">
        <v>380</v>
      </c>
      <c r="K2488" s="37" t="s">
        <v>376</v>
      </c>
      <c r="L2488" t="str">
        <f t="shared" si="116"/>
        <v>徳島県三好市</v>
      </c>
    </row>
    <row r="2489" spans="1:12">
      <c r="A2489" s="42">
        <v>36</v>
      </c>
      <c r="B2489" s="37" t="s">
        <v>2503</v>
      </c>
      <c r="C2489" s="37" t="s">
        <v>2507</v>
      </c>
      <c r="D2489" s="37" t="s">
        <v>2507</v>
      </c>
      <c r="E2489" s="37" t="str">
        <f t="shared" si="114"/>
        <v/>
      </c>
      <c r="F2489" s="39" t="str">
        <f t="shared" si="115"/>
        <v>徳島県勝浦町</v>
      </c>
      <c r="G2489" s="3">
        <v>2445</v>
      </c>
      <c r="H2489" s="37" t="s">
        <v>2507</v>
      </c>
      <c r="I2489" s="37" t="s">
        <v>945</v>
      </c>
      <c r="J2489" s="37" t="s">
        <v>740</v>
      </c>
      <c r="K2489" s="37" t="s">
        <v>378</v>
      </c>
      <c r="L2489" t="str">
        <f t="shared" si="116"/>
        <v>徳島県勝浦町</v>
      </c>
    </row>
    <row r="2490" spans="1:12">
      <c r="A2490" s="42">
        <v>36</v>
      </c>
      <c r="B2490" s="37" t="s">
        <v>2503</v>
      </c>
      <c r="C2490" s="37" t="s">
        <v>4282</v>
      </c>
      <c r="D2490" s="37"/>
      <c r="E2490" s="37" t="str">
        <f t="shared" si="114"/>
        <v>小松島市</v>
      </c>
      <c r="F2490" s="39" t="str">
        <f t="shared" si="115"/>
        <v>徳島県小松島市</v>
      </c>
      <c r="G2490" s="3">
        <v>2443</v>
      </c>
      <c r="H2490" s="37" t="s">
        <v>2506</v>
      </c>
      <c r="I2490" s="37" t="s">
        <v>945</v>
      </c>
      <c r="J2490" s="37" t="s">
        <v>740</v>
      </c>
      <c r="K2490" s="37" t="s">
        <v>378</v>
      </c>
      <c r="L2490" t="str">
        <f t="shared" si="116"/>
        <v>徳島県小松島市</v>
      </c>
    </row>
    <row r="2491" spans="1:12">
      <c r="A2491" s="42">
        <v>36</v>
      </c>
      <c r="B2491" s="37" t="s">
        <v>2503</v>
      </c>
      <c r="C2491" s="37" t="s">
        <v>2518</v>
      </c>
      <c r="D2491" s="37" t="s">
        <v>2518</v>
      </c>
      <c r="E2491" s="37" t="str">
        <f t="shared" si="114"/>
        <v/>
      </c>
      <c r="F2491" s="39" t="str">
        <f t="shared" si="115"/>
        <v>徳島県松茂町</v>
      </c>
      <c r="G2491" s="3">
        <v>2463</v>
      </c>
      <c r="H2491" s="37" t="s">
        <v>2518</v>
      </c>
      <c r="I2491" s="37" t="s">
        <v>945</v>
      </c>
      <c r="J2491" s="37" t="s">
        <v>740</v>
      </c>
      <c r="K2491" s="37" t="s">
        <v>376</v>
      </c>
      <c r="L2491" t="str">
        <f t="shared" si="116"/>
        <v>徳島県松茂町</v>
      </c>
    </row>
    <row r="2492" spans="1:12">
      <c r="A2492" s="42">
        <v>36</v>
      </c>
      <c r="B2492" s="37" t="s">
        <v>2503</v>
      </c>
      <c r="C2492" s="37" t="s">
        <v>2508</v>
      </c>
      <c r="D2492" s="37" t="s">
        <v>2508</v>
      </c>
      <c r="E2492" s="37" t="str">
        <f t="shared" si="114"/>
        <v/>
      </c>
      <c r="F2492" s="39" t="str">
        <f t="shared" si="115"/>
        <v>徳島県上勝町</v>
      </c>
      <c r="G2492" s="3">
        <v>2446</v>
      </c>
      <c r="H2492" s="37" t="s">
        <v>2508</v>
      </c>
      <c r="I2492" s="37" t="s">
        <v>945</v>
      </c>
      <c r="J2492" s="37" t="s">
        <v>740</v>
      </c>
      <c r="K2492" s="37" t="s">
        <v>384</v>
      </c>
      <c r="L2492" t="str">
        <f t="shared" si="116"/>
        <v>徳島県上勝町</v>
      </c>
    </row>
    <row r="2493" spans="1:12">
      <c r="A2493" s="42">
        <v>36</v>
      </c>
      <c r="B2493" s="37" t="s">
        <v>2503</v>
      </c>
      <c r="C2493" s="37" t="s">
        <v>2522</v>
      </c>
      <c r="D2493" s="37" t="s">
        <v>2522</v>
      </c>
      <c r="E2493" s="37" t="str">
        <f t="shared" si="114"/>
        <v/>
      </c>
      <c r="F2493" s="39" t="str">
        <f t="shared" si="115"/>
        <v>徳島県上板町</v>
      </c>
      <c r="G2493" s="3">
        <v>2467</v>
      </c>
      <c r="H2493" s="37" t="s">
        <v>2522</v>
      </c>
      <c r="I2493" s="37" t="s">
        <v>945</v>
      </c>
      <c r="J2493" s="37" t="s">
        <v>740</v>
      </c>
      <c r="K2493" s="37" t="s">
        <v>378</v>
      </c>
      <c r="L2493" t="str">
        <f t="shared" si="116"/>
        <v>徳島県上板町</v>
      </c>
    </row>
    <row r="2494" spans="1:12">
      <c r="A2494" s="42">
        <v>36</v>
      </c>
      <c r="B2494" s="37" t="s">
        <v>2503</v>
      </c>
      <c r="C2494" s="37" t="s">
        <v>2511</v>
      </c>
      <c r="D2494" s="37" t="s">
        <v>2511</v>
      </c>
      <c r="E2494" s="37" t="str">
        <f t="shared" si="114"/>
        <v/>
      </c>
      <c r="F2494" s="39" t="str">
        <f t="shared" si="115"/>
        <v>徳島県神山町</v>
      </c>
      <c r="G2494" s="3">
        <v>2449</v>
      </c>
      <c r="H2494" s="37" t="s">
        <v>2511</v>
      </c>
      <c r="I2494" s="37" t="s">
        <v>945</v>
      </c>
      <c r="J2494" s="37" t="s">
        <v>740</v>
      </c>
      <c r="K2494" s="37" t="s">
        <v>384</v>
      </c>
      <c r="L2494" t="str">
        <f t="shared" si="116"/>
        <v>徳島県神山町</v>
      </c>
    </row>
    <row r="2495" spans="1:12">
      <c r="A2495" s="42">
        <v>36</v>
      </c>
      <c r="B2495" s="37" t="s">
        <v>2503</v>
      </c>
      <c r="C2495" s="37" t="s">
        <v>2510</v>
      </c>
      <c r="D2495" s="37" t="s">
        <v>2510</v>
      </c>
      <c r="E2495" s="37" t="str">
        <f t="shared" si="114"/>
        <v/>
      </c>
      <c r="F2495" s="39" t="str">
        <f t="shared" si="115"/>
        <v>徳島県石井町</v>
      </c>
      <c r="G2495" s="3">
        <v>2448</v>
      </c>
      <c r="H2495" s="37" t="s">
        <v>2510</v>
      </c>
      <c r="I2495" s="37" t="s">
        <v>945</v>
      </c>
      <c r="J2495" s="37" t="s">
        <v>740</v>
      </c>
      <c r="K2495" s="37" t="s">
        <v>378</v>
      </c>
      <c r="L2495" t="str">
        <f t="shared" si="116"/>
        <v>徳島県石井町</v>
      </c>
    </row>
    <row r="2496" spans="1:12">
      <c r="A2496" s="42">
        <v>36</v>
      </c>
      <c r="B2496" s="37" t="s">
        <v>2503</v>
      </c>
      <c r="C2496" s="37" t="s">
        <v>4600</v>
      </c>
      <c r="D2496" s="37" t="s">
        <v>5030</v>
      </c>
      <c r="E2496" s="37" t="str">
        <f t="shared" si="114"/>
        <v/>
      </c>
      <c r="F2496" s="39" t="str">
        <f t="shared" si="115"/>
        <v>徳島県東みよし町</v>
      </c>
      <c r="G2496" s="3">
        <v>2488</v>
      </c>
      <c r="H2496" s="37" t="s">
        <v>5824</v>
      </c>
      <c r="I2496" s="37" t="s">
        <v>849</v>
      </c>
      <c r="J2496" s="37" t="s">
        <v>380</v>
      </c>
      <c r="K2496" s="37" t="s">
        <v>376</v>
      </c>
      <c r="L2496" t="str">
        <f t="shared" si="116"/>
        <v>徳島県東みよし町</v>
      </c>
    </row>
    <row r="2497" spans="1:12">
      <c r="A2497" s="42">
        <v>36</v>
      </c>
      <c r="B2497" s="37" t="s">
        <v>2503</v>
      </c>
      <c r="C2497" s="37" t="s">
        <v>4600</v>
      </c>
      <c r="D2497" s="37" t="s">
        <v>3281</v>
      </c>
      <c r="E2497" s="37" t="str">
        <f t="shared" si="114"/>
        <v/>
      </c>
      <c r="F2497" s="39" t="str">
        <f t="shared" si="115"/>
        <v>徳島県東みよし町</v>
      </c>
      <c r="G2497" s="3">
        <v>2484</v>
      </c>
      <c r="H2497" s="37" t="s">
        <v>2532</v>
      </c>
      <c r="I2497" s="37" t="s">
        <v>849</v>
      </c>
      <c r="J2497" s="37" t="s">
        <v>380</v>
      </c>
      <c r="K2497" s="37" t="s">
        <v>413</v>
      </c>
      <c r="L2497" t="str">
        <f t="shared" si="116"/>
        <v>徳島県東みよし町</v>
      </c>
    </row>
    <row r="2498" spans="1:12">
      <c r="A2498" s="42">
        <v>36</v>
      </c>
      <c r="B2498" s="37" t="s">
        <v>2503</v>
      </c>
      <c r="C2498" s="37" t="s">
        <v>2504</v>
      </c>
      <c r="D2498" s="37" t="s">
        <v>2504</v>
      </c>
      <c r="E2498" s="37" t="str">
        <f t="shared" si="114"/>
        <v/>
      </c>
      <c r="F2498" s="39" t="str">
        <f t="shared" si="115"/>
        <v>徳島県徳島市</v>
      </c>
      <c r="G2498" s="3">
        <v>2441</v>
      </c>
      <c r="H2498" s="37" t="s">
        <v>2504</v>
      </c>
      <c r="I2498" s="37" t="s">
        <v>945</v>
      </c>
      <c r="J2498" s="37" t="s">
        <v>740</v>
      </c>
      <c r="K2498" s="37" t="s">
        <v>378</v>
      </c>
      <c r="L2498" t="str">
        <f t="shared" si="116"/>
        <v>徳島県徳島市</v>
      </c>
    </row>
    <row r="2499" spans="1:12">
      <c r="A2499" s="42">
        <v>36</v>
      </c>
      <c r="B2499" s="37" t="s">
        <v>2503</v>
      </c>
      <c r="C2499" s="37" t="s">
        <v>4620</v>
      </c>
      <c r="D2499" s="37" t="s">
        <v>5065</v>
      </c>
      <c r="E2499" s="37" t="str">
        <f t="shared" ref="E2499:E2562" si="117">IF(D2499="",C2499,"")</f>
        <v/>
      </c>
      <c r="F2499" s="39" t="str">
        <f t="shared" ref="F2499:F2562" si="118">B2499&amp;C2499</f>
        <v>徳島県那賀町</v>
      </c>
      <c r="G2499" s="3">
        <v>2454</v>
      </c>
      <c r="H2499" s="37" t="s">
        <v>5825</v>
      </c>
      <c r="I2499" s="37" t="s">
        <v>945</v>
      </c>
      <c r="J2499" s="37" t="s">
        <v>740</v>
      </c>
      <c r="K2499" s="37" t="s">
        <v>946</v>
      </c>
      <c r="L2499" t="str">
        <f t="shared" ref="L2499:L2562" si="119">F2499</f>
        <v>徳島県那賀町</v>
      </c>
    </row>
    <row r="2500" spans="1:12">
      <c r="A2500" s="42">
        <v>36</v>
      </c>
      <c r="B2500" s="37" t="s">
        <v>2503</v>
      </c>
      <c r="C2500" s="37" t="s">
        <v>4620</v>
      </c>
      <c r="D2500" s="37" t="s">
        <v>5066</v>
      </c>
      <c r="E2500" s="37" t="str">
        <f t="shared" si="117"/>
        <v/>
      </c>
      <c r="F2500" s="39" t="str">
        <f t="shared" si="118"/>
        <v>徳島県那賀町</v>
      </c>
      <c r="G2500" s="3">
        <v>2453</v>
      </c>
      <c r="H2500" s="37" t="s">
        <v>2513</v>
      </c>
      <c r="I2500" s="37" t="s">
        <v>945</v>
      </c>
      <c r="J2500" s="37" t="s">
        <v>740</v>
      </c>
      <c r="K2500" s="37" t="s">
        <v>384</v>
      </c>
      <c r="L2500" t="str">
        <f t="shared" si="119"/>
        <v>徳島県那賀町</v>
      </c>
    </row>
    <row r="2501" spans="1:12">
      <c r="A2501" s="42">
        <v>36</v>
      </c>
      <c r="B2501" s="37" t="s">
        <v>2503</v>
      </c>
      <c r="C2501" s="37" t="s">
        <v>4620</v>
      </c>
      <c r="D2501" s="37" t="s">
        <v>5067</v>
      </c>
      <c r="E2501" s="37" t="str">
        <f t="shared" si="117"/>
        <v/>
      </c>
      <c r="F2501" s="39" t="str">
        <f t="shared" si="118"/>
        <v>徳島県那賀町</v>
      </c>
      <c r="G2501" s="3">
        <v>2455</v>
      </c>
      <c r="H2501" s="37" t="s">
        <v>2514</v>
      </c>
      <c r="I2501" s="37" t="s">
        <v>849</v>
      </c>
      <c r="J2501" s="37" t="s">
        <v>740</v>
      </c>
      <c r="K2501" s="37" t="s">
        <v>376</v>
      </c>
      <c r="L2501" t="str">
        <f t="shared" si="119"/>
        <v>徳島県那賀町</v>
      </c>
    </row>
    <row r="2502" spans="1:12">
      <c r="A2502" s="42">
        <v>36</v>
      </c>
      <c r="B2502" s="37" t="s">
        <v>2503</v>
      </c>
      <c r="C2502" s="37" t="s">
        <v>4620</v>
      </c>
      <c r="D2502" s="37" t="s">
        <v>5068</v>
      </c>
      <c r="E2502" s="37" t="str">
        <f t="shared" si="117"/>
        <v/>
      </c>
      <c r="F2502" s="39" t="str">
        <f t="shared" si="118"/>
        <v>徳島県那賀町</v>
      </c>
      <c r="G2502" s="3">
        <v>2456</v>
      </c>
      <c r="H2502" s="37" t="s">
        <v>2515</v>
      </c>
      <c r="I2502" s="37" t="s">
        <v>849</v>
      </c>
      <c r="J2502" s="37" t="s">
        <v>380</v>
      </c>
      <c r="K2502" s="37" t="s">
        <v>378</v>
      </c>
      <c r="L2502" t="str">
        <f t="shared" si="119"/>
        <v>徳島県那賀町</v>
      </c>
    </row>
    <row r="2503" spans="1:12">
      <c r="A2503" s="42">
        <v>36</v>
      </c>
      <c r="B2503" s="37" t="s">
        <v>2503</v>
      </c>
      <c r="C2503" s="37" t="s">
        <v>4620</v>
      </c>
      <c r="D2503" s="37" t="s">
        <v>5069</v>
      </c>
      <c r="E2503" s="37" t="str">
        <f t="shared" si="117"/>
        <v/>
      </c>
      <c r="F2503" s="39" t="str">
        <f t="shared" si="118"/>
        <v>徳島県那賀町</v>
      </c>
      <c r="G2503" s="3">
        <v>2452</v>
      </c>
      <c r="H2503" s="37" t="s">
        <v>5851</v>
      </c>
      <c r="I2503" s="37" t="s">
        <v>945</v>
      </c>
      <c r="J2503" s="37" t="s">
        <v>740</v>
      </c>
      <c r="K2503" s="37" t="s">
        <v>378</v>
      </c>
      <c r="L2503" t="str">
        <f t="shared" si="119"/>
        <v>徳島県那賀町</v>
      </c>
    </row>
    <row r="2504" spans="1:12">
      <c r="A2504" s="42">
        <v>36</v>
      </c>
      <c r="B2504" s="37" t="s">
        <v>2503</v>
      </c>
      <c r="C2504" s="37" t="s">
        <v>2521</v>
      </c>
      <c r="D2504" s="37" t="s">
        <v>2521</v>
      </c>
      <c r="E2504" s="37" t="str">
        <f t="shared" si="117"/>
        <v/>
      </c>
      <c r="F2504" s="39" t="str">
        <f t="shared" si="118"/>
        <v>徳島県板野町</v>
      </c>
      <c r="G2504" s="3">
        <v>2466</v>
      </c>
      <c r="H2504" s="37" t="s">
        <v>2521</v>
      </c>
      <c r="I2504" s="37" t="s">
        <v>945</v>
      </c>
      <c r="J2504" s="37" t="s">
        <v>740</v>
      </c>
      <c r="K2504" s="37" t="s">
        <v>378</v>
      </c>
      <c r="L2504" t="str">
        <f t="shared" si="119"/>
        <v>徳島県板野町</v>
      </c>
    </row>
    <row r="2505" spans="1:12">
      <c r="A2505" s="42">
        <v>36</v>
      </c>
      <c r="B2505" s="37" t="s">
        <v>2503</v>
      </c>
      <c r="C2505" s="37" t="s">
        <v>4687</v>
      </c>
      <c r="D2505" s="37" t="s">
        <v>5254</v>
      </c>
      <c r="E2505" s="37" t="str">
        <f t="shared" si="117"/>
        <v/>
      </c>
      <c r="F2505" s="39" t="str">
        <f t="shared" si="118"/>
        <v>徳島県美波町</v>
      </c>
      <c r="G2505" s="3">
        <v>2458</v>
      </c>
      <c r="H2505" s="37" t="s">
        <v>5826</v>
      </c>
      <c r="I2505" s="37" t="s">
        <v>970</v>
      </c>
      <c r="J2505" s="37" t="s">
        <v>740</v>
      </c>
      <c r="K2505" s="37" t="s">
        <v>946</v>
      </c>
      <c r="L2505" t="str">
        <f t="shared" si="119"/>
        <v>徳島県美波町</v>
      </c>
    </row>
    <row r="2506" spans="1:12">
      <c r="A2506" s="42">
        <v>36</v>
      </c>
      <c r="B2506" s="37" t="s">
        <v>2503</v>
      </c>
      <c r="C2506" s="37" t="s">
        <v>4687</v>
      </c>
      <c r="D2506" s="37" t="s">
        <v>5255</v>
      </c>
      <c r="E2506" s="37" t="str">
        <f t="shared" si="117"/>
        <v/>
      </c>
      <c r="F2506" s="39" t="str">
        <f t="shared" si="118"/>
        <v>徳島県美波町</v>
      </c>
      <c r="G2506" s="3">
        <v>2457</v>
      </c>
      <c r="H2506" s="37" t="s">
        <v>5852</v>
      </c>
      <c r="I2506" s="37" t="s">
        <v>970</v>
      </c>
      <c r="J2506" s="37" t="s">
        <v>740</v>
      </c>
      <c r="K2506" s="37" t="s">
        <v>946</v>
      </c>
      <c r="L2506" t="str">
        <f t="shared" si="119"/>
        <v>徳島県美波町</v>
      </c>
    </row>
    <row r="2507" spans="1:12">
      <c r="A2507" s="42">
        <v>36</v>
      </c>
      <c r="B2507" s="37" t="s">
        <v>2503</v>
      </c>
      <c r="C2507" s="37" t="s">
        <v>4688</v>
      </c>
      <c r="D2507" s="37" t="s">
        <v>5256</v>
      </c>
      <c r="E2507" s="37" t="str">
        <f t="shared" si="117"/>
        <v/>
      </c>
      <c r="F2507" s="39" t="str">
        <f t="shared" si="118"/>
        <v>徳島県美馬市</v>
      </c>
      <c r="G2507" s="3">
        <v>2481</v>
      </c>
      <c r="H2507" s="37" t="s">
        <v>5827</v>
      </c>
      <c r="I2507" s="37" t="s">
        <v>945</v>
      </c>
      <c r="J2507" s="37" t="s">
        <v>380</v>
      </c>
      <c r="K2507" s="37" t="s">
        <v>946</v>
      </c>
      <c r="L2507" t="str">
        <f t="shared" si="119"/>
        <v>徳島県美馬市</v>
      </c>
    </row>
    <row r="2508" spans="1:12">
      <c r="A2508" s="42">
        <v>36</v>
      </c>
      <c r="B2508" s="37" t="s">
        <v>2503</v>
      </c>
      <c r="C2508" s="37" t="s">
        <v>4688</v>
      </c>
      <c r="D2508" s="37" t="s">
        <v>5257</v>
      </c>
      <c r="E2508" s="37" t="str">
        <f t="shared" si="117"/>
        <v/>
      </c>
      <c r="F2508" s="39" t="str">
        <f t="shared" si="118"/>
        <v>徳島県美馬市</v>
      </c>
      <c r="G2508" s="3">
        <v>2477</v>
      </c>
      <c r="H2508" s="37" t="s">
        <v>2529</v>
      </c>
      <c r="I2508" s="37" t="s">
        <v>945</v>
      </c>
      <c r="J2508" s="37" t="s">
        <v>380</v>
      </c>
      <c r="K2508" s="37" t="s">
        <v>384</v>
      </c>
      <c r="L2508" t="str">
        <f t="shared" si="119"/>
        <v>徳島県美馬市</v>
      </c>
    </row>
    <row r="2509" spans="1:12">
      <c r="A2509" s="42">
        <v>36</v>
      </c>
      <c r="B2509" s="37" t="s">
        <v>2503</v>
      </c>
      <c r="C2509" s="37" t="s">
        <v>4688</v>
      </c>
      <c r="D2509" s="37" t="s">
        <v>5258</v>
      </c>
      <c r="E2509" s="37" t="str">
        <f t="shared" si="117"/>
        <v/>
      </c>
      <c r="F2509" s="39" t="str">
        <f t="shared" si="118"/>
        <v>徳島県美馬市</v>
      </c>
      <c r="G2509" s="3">
        <v>2482</v>
      </c>
      <c r="H2509" s="37" t="s">
        <v>5853</v>
      </c>
      <c r="I2509" s="37" t="s">
        <v>849</v>
      </c>
      <c r="J2509" s="37" t="s">
        <v>380</v>
      </c>
      <c r="K2509" s="37" t="s">
        <v>376</v>
      </c>
      <c r="L2509" t="str">
        <f t="shared" si="119"/>
        <v>徳島県美馬市</v>
      </c>
    </row>
    <row r="2510" spans="1:12">
      <c r="A2510" s="42">
        <v>36</v>
      </c>
      <c r="B2510" s="37" t="s">
        <v>2503</v>
      </c>
      <c r="C2510" s="37" t="s">
        <v>4688</v>
      </c>
      <c r="D2510" s="37" t="s">
        <v>5259</v>
      </c>
      <c r="E2510" s="37" t="str">
        <f t="shared" si="117"/>
        <v/>
      </c>
      <c r="F2510" s="39" t="str">
        <f t="shared" si="118"/>
        <v>徳島県美馬市</v>
      </c>
      <c r="G2510" s="3">
        <v>2476</v>
      </c>
      <c r="H2510" s="37" t="s">
        <v>2528</v>
      </c>
      <c r="I2510" s="37" t="s">
        <v>945</v>
      </c>
      <c r="J2510" s="37" t="s">
        <v>740</v>
      </c>
      <c r="K2510" s="37" t="s">
        <v>384</v>
      </c>
      <c r="L2510" t="str">
        <f t="shared" si="119"/>
        <v>徳島県美馬市</v>
      </c>
    </row>
    <row r="2511" spans="1:12">
      <c r="A2511" s="42">
        <v>36</v>
      </c>
      <c r="B2511" s="37" t="s">
        <v>2503</v>
      </c>
      <c r="C2511" s="37" t="s">
        <v>2519</v>
      </c>
      <c r="D2511" s="37" t="s">
        <v>2519</v>
      </c>
      <c r="E2511" s="37" t="str">
        <f t="shared" si="117"/>
        <v/>
      </c>
      <c r="F2511" s="39" t="str">
        <f t="shared" si="118"/>
        <v>徳島県北島町</v>
      </c>
      <c r="G2511" s="3">
        <v>2464</v>
      </c>
      <c r="H2511" s="37" t="s">
        <v>2519</v>
      </c>
      <c r="I2511" s="37" t="s">
        <v>945</v>
      </c>
      <c r="J2511" s="37" t="s">
        <v>740</v>
      </c>
      <c r="K2511" s="37" t="s">
        <v>378</v>
      </c>
      <c r="L2511" t="str">
        <f t="shared" si="119"/>
        <v>徳島県北島町</v>
      </c>
    </row>
    <row r="2512" spans="1:12">
      <c r="A2512" s="42">
        <v>36</v>
      </c>
      <c r="B2512" s="37" t="s">
        <v>2503</v>
      </c>
      <c r="C2512" s="37" t="s">
        <v>2516</v>
      </c>
      <c r="D2512" s="37" t="s">
        <v>2516</v>
      </c>
      <c r="E2512" s="37" t="str">
        <f t="shared" si="117"/>
        <v/>
      </c>
      <c r="F2512" s="39" t="str">
        <f t="shared" si="118"/>
        <v>徳島県牟岐町</v>
      </c>
      <c r="G2512" s="3">
        <v>2459</v>
      </c>
      <c r="H2512" s="37" t="s">
        <v>2516</v>
      </c>
      <c r="I2512" s="37" t="s">
        <v>970</v>
      </c>
      <c r="J2512" s="37" t="s">
        <v>740</v>
      </c>
      <c r="K2512" s="37" t="s">
        <v>946</v>
      </c>
      <c r="L2512" t="str">
        <f t="shared" si="119"/>
        <v>徳島県牟岐町</v>
      </c>
    </row>
    <row r="2513" spans="1:12">
      <c r="A2513" s="42">
        <v>36</v>
      </c>
      <c r="B2513" s="37" t="s">
        <v>2503</v>
      </c>
      <c r="C2513" s="37" t="s">
        <v>2505</v>
      </c>
      <c r="D2513" s="37" t="s">
        <v>2505</v>
      </c>
      <c r="E2513" s="37" t="str">
        <f t="shared" si="117"/>
        <v/>
      </c>
      <c r="F2513" s="39" t="str">
        <f t="shared" si="118"/>
        <v>徳島県鳴門市</v>
      </c>
      <c r="G2513" s="3">
        <v>2442</v>
      </c>
      <c r="H2513" s="37" t="s">
        <v>2505</v>
      </c>
      <c r="I2513" s="37" t="s">
        <v>945</v>
      </c>
      <c r="J2513" s="37" t="s">
        <v>740</v>
      </c>
      <c r="K2513" s="37" t="s">
        <v>378</v>
      </c>
      <c r="L2513" t="str">
        <f t="shared" si="119"/>
        <v>徳島県鳴門市</v>
      </c>
    </row>
    <row r="2514" spans="1:12">
      <c r="A2514" s="42">
        <v>36</v>
      </c>
      <c r="B2514" s="37" t="s">
        <v>2503</v>
      </c>
      <c r="C2514" s="37" t="s">
        <v>2520</v>
      </c>
      <c r="D2514" s="37" t="s">
        <v>2520</v>
      </c>
      <c r="E2514" s="37" t="str">
        <f t="shared" si="117"/>
        <v/>
      </c>
      <c r="F2514" s="39" t="str">
        <f t="shared" si="118"/>
        <v>徳島県藍住町</v>
      </c>
      <c r="G2514" s="3">
        <v>2465</v>
      </c>
      <c r="H2514" s="37" t="s">
        <v>2520</v>
      </c>
      <c r="I2514" s="37" t="s">
        <v>945</v>
      </c>
      <c r="J2514" s="37" t="s">
        <v>740</v>
      </c>
      <c r="K2514" s="37" t="s">
        <v>378</v>
      </c>
      <c r="L2514" t="str">
        <f t="shared" si="119"/>
        <v>徳島県藍住町</v>
      </c>
    </row>
    <row r="2515" spans="1:12">
      <c r="A2515" s="42">
        <v>37</v>
      </c>
      <c r="B2515" s="37" t="s">
        <v>2536</v>
      </c>
      <c r="C2515" s="37" t="s">
        <v>3211</v>
      </c>
      <c r="D2515" s="37" t="s">
        <v>3212</v>
      </c>
      <c r="E2515" s="37" t="str">
        <f t="shared" si="117"/>
        <v/>
      </c>
      <c r="F2515" s="39" t="str">
        <f t="shared" si="118"/>
        <v>香川県さぬき市</v>
      </c>
      <c r="G2515" s="3">
        <v>2502</v>
      </c>
      <c r="H2515" s="37" t="s">
        <v>5828</v>
      </c>
      <c r="I2515" s="37" t="s">
        <v>945</v>
      </c>
      <c r="J2515" s="37" t="s">
        <v>740</v>
      </c>
      <c r="K2515" s="37" t="s">
        <v>378</v>
      </c>
      <c r="L2515" t="str">
        <f t="shared" si="119"/>
        <v>香川県さぬき市</v>
      </c>
    </row>
    <row r="2516" spans="1:12">
      <c r="A2516" s="42">
        <v>37</v>
      </c>
      <c r="B2516" s="37" t="s">
        <v>2536</v>
      </c>
      <c r="C2516" s="37" t="s">
        <v>3211</v>
      </c>
      <c r="D2516" s="37" t="s">
        <v>3213</v>
      </c>
      <c r="E2516" s="37" t="str">
        <f t="shared" si="117"/>
        <v/>
      </c>
      <c r="F2516" s="39" t="str">
        <f t="shared" si="118"/>
        <v>香川県さぬき市</v>
      </c>
      <c r="G2516" s="3">
        <v>2501</v>
      </c>
      <c r="H2516" s="37" t="s">
        <v>2541</v>
      </c>
      <c r="I2516" s="37" t="s">
        <v>945</v>
      </c>
      <c r="J2516" s="37" t="s">
        <v>740</v>
      </c>
      <c r="K2516" s="37" t="s">
        <v>378</v>
      </c>
      <c r="L2516" t="str">
        <f t="shared" si="119"/>
        <v>香川県さぬき市</v>
      </c>
    </row>
    <row r="2517" spans="1:12">
      <c r="A2517" s="42">
        <v>37</v>
      </c>
      <c r="B2517" s="37" t="s">
        <v>2536</v>
      </c>
      <c r="C2517" s="37" t="s">
        <v>3211</v>
      </c>
      <c r="D2517" s="37" t="s">
        <v>3214</v>
      </c>
      <c r="E2517" s="37" t="str">
        <f t="shared" si="117"/>
        <v/>
      </c>
      <c r="F2517" s="39" t="str">
        <f t="shared" si="118"/>
        <v>香川県さぬき市</v>
      </c>
      <c r="G2517" s="3">
        <v>2500</v>
      </c>
      <c r="H2517" s="37" t="s">
        <v>5854</v>
      </c>
      <c r="I2517" s="37" t="s">
        <v>945</v>
      </c>
      <c r="J2517" s="37" t="s">
        <v>740</v>
      </c>
      <c r="K2517" s="37" t="s">
        <v>378</v>
      </c>
      <c r="L2517" t="str">
        <f t="shared" si="119"/>
        <v>香川県さぬき市</v>
      </c>
    </row>
    <row r="2518" spans="1:12">
      <c r="A2518" s="42">
        <v>37</v>
      </c>
      <c r="B2518" s="37" t="s">
        <v>2536</v>
      </c>
      <c r="C2518" s="37" t="s">
        <v>3211</v>
      </c>
      <c r="D2518" s="37" t="s">
        <v>3215</v>
      </c>
      <c r="E2518" s="37" t="str">
        <f t="shared" si="117"/>
        <v/>
      </c>
      <c r="F2518" s="39" t="str">
        <f t="shared" si="118"/>
        <v>香川県さぬき市</v>
      </c>
      <c r="G2518" s="3">
        <v>2503</v>
      </c>
      <c r="H2518" s="37" t="s">
        <v>2542</v>
      </c>
      <c r="I2518" s="37" t="s">
        <v>945</v>
      </c>
      <c r="J2518" s="37" t="s">
        <v>740</v>
      </c>
      <c r="K2518" s="37" t="s">
        <v>378</v>
      </c>
      <c r="L2518" t="str">
        <f t="shared" si="119"/>
        <v>香川県さぬき市</v>
      </c>
    </row>
    <row r="2519" spans="1:12">
      <c r="A2519" s="42">
        <v>37</v>
      </c>
      <c r="B2519" s="37" t="s">
        <v>2536</v>
      </c>
      <c r="C2519" s="37" t="s">
        <v>3211</v>
      </c>
      <c r="D2519" s="37" t="s">
        <v>3216</v>
      </c>
      <c r="E2519" s="37" t="str">
        <f t="shared" si="117"/>
        <v/>
      </c>
      <c r="F2519" s="39" t="str">
        <f t="shared" si="118"/>
        <v>香川県さぬき市</v>
      </c>
      <c r="G2519" s="3">
        <v>2499</v>
      </c>
      <c r="H2519" s="37" t="s">
        <v>5450</v>
      </c>
      <c r="I2519" s="37" t="s">
        <v>945</v>
      </c>
      <c r="J2519" s="37" t="s">
        <v>740</v>
      </c>
      <c r="K2519" s="37" t="s">
        <v>378</v>
      </c>
      <c r="L2519" t="str">
        <f t="shared" si="119"/>
        <v>香川県さぬき市</v>
      </c>
    </row>
    <row r="2520" spans="1:12">
      <c r="A2520" s="42">
        <v>37</v>
      </c>
      <c r="B2520" s="37" t="s">
        <v>2536</v>
      </c>
      <c r="C2520" s="37" t="s">
        <v>3252</v>
      </c>
      <c r="D2520" s="37" t="s">
        <v>3253</v>
      </c>
      <c r="E2520" s="37" t="str">
        <f t="shared" si="117"/>
        <v/>
      </c>
      <c r="F2520" s="39" t="str">
        <f t="shared" si="118"/>
        <v>香川県まんのう町</v>
      </c>
      <c r="G2520" s="3">
        <v>2520</v>
      </c>
      <c r="H2520" s="37" t="s">
        <v>5460</v>
      </c>
      <c r="I2520" s="37" t="s">
        <v>945</v>
      </c>
      <c r="J2520" s="37" t="s">
        <v>740</v>
      </c>
      <c r="K2520" s="37" t="s">
        <v>384</v>
      </c>
      <c r="L2520" t="str">
        <f t="shared" si="119"/>
        <v>香川県まんのう町</v>
      </c>
    </row>
    <row r="2521" spans="1:12">
      <c r="A2521" s="42">
        <v>37</v>
      </c>
      <c r="B2521" s="37" t="s">
        <v>2536</v>
      </c>
      <c r="C2521" s="37" t="s">
        <v>3252</v>
      </c>
      <c r="D2521" s="37" t="s">
        <v>3254</v>
      </c>
      <c r="E2521" s="37" t="str">
        <f t="shared" si="117"/>
        <v/>
      </c>
      <c r="F2521" s="39" t="str">
        <f t="shared" si="118"/>
        <v>香川県まんのう町</v>
      </c>
      <c r="G2521" s="3">
        <v>2524</v>
      </c>
      <c r="H2521" s="37" t="s">
        <v>2556</v>
      </c>
      <c r="I2521" s="37" t="s">
        <v>945</v>
      </c>
      <c r="J2521" s="37" t="s">
        <v>740</v>
      </c>
      <c r="K2521" s="37" t="s">
        <v>384</v>
      </c>
      <c r="L2521" t="str">
        <f t="shared" si="119"/>
        <v>香川県まんのう町</v>
      </c>
    </row>
    <row r="2522" spans="1:12">
      <c r="A2522" s="42">
        <v>37</v>
      </c>
      <c r="B2522" s="37" t="s">
        <v>2536</v>
      </c>
      <c r="C2522" s="37" t="s">
        <v>3252</v>
      </c>
      <c r="D2522" s="37" t="s">
        <v>3255</v>
      </c>
      <c r="E2522" s="37" t="str">
        <f t="shared" si="117"/>
        <v/>
      </c>
      <c r="F2522" s="39" t="str">
        <f t="shared" si="118"/>
        <v>香川県まんのう町</v>
      </c>
      <c r="G2522" s="3">
        <v>2521</v>
      </c>
      <c r="H2522" s="37" t="s">
        <v>2553</v>
      </c>
      <c r="I2522" s="37" t="s">
        <v>945</v>
      </c>
      <c r="J2522" s="37" t="s">
        <v>740</v>
      </c>
      <c r="K2522" s="37" t="s">
        <v>378</v>
      </c>
      <c r="L2522" t="str">
        <f t="shared" si="119"/>
        <v>香川県まんのう町</v>
      </c>
    </row>
    <row r="2523" spans="1:12">
      <c r="A2523" s="42">
        <v>37</v>
      </c>
      <c r="B2523" s="37" t="s">
        <v>2536</v>
      </c>
      <c r="C2523" s="37" t="s">
        <v>3342</v>
      </c>
      <c r="D2523" s="37"/>
      <c r="E2523" s="37" t="str">
        <f t="shared" si="117"/>
        <v>綾川町</v>
      </c>
      <c r="F2523" s="39" t="str">
        <f t="shared" si="118"/>
        <v>香川県綾川町</v>
      </c>
      <c r="G2523" s="3">
        <v>2514</v>
      </c>
      <c r="H2523" s="37" t="s">
        <v>5829</v>
      </c>
      <c r="I2523" s="37" t="s">
        <v>945</v>
      </c>
      <c r="J2523" s="37" t="s">
        <v>740</v>
      </c>
      <c r="K2523" s="37" t="s">
        <v>378</v>
      </c>
      <c r="L2523" t="str">
        <f t="shared" si="119"/>
        <v>香川県綾川町</v>
      </c>
    </row>
    <row r="2524" spans="1:12">
      <c r="A2524" s="42">
        <v>37</v>
      </c>
      <c r="B2524" s="37" t="s">
        <v>2536</v>
      </c>
      <c r="C2524" s="37" t="s">
        <v>3342</v>
      </c>
      <c r="D2524" s="37" t="s">
        <v>3343</v>
      </c>
      <c r="E2524" s="37" t="str">
        <f t="shared" si="117"/>
        <v/>
      </c>
      <c r="F2524" s="39" t="str">
        <f t="shared" si="118"/>
        <v>香川県綾川町</v>
      </c>
      <c r="G2524" s="3">
        <v>2515</v>
      </c>
      <c r="H2524" s="37" t="s">
        <v>5531</v>
      </c>
      <c r="I2524" s="37" t="s">
        <v>945</v>
      </c>
      <c r="J2524" s="37" t="s">
        <v>740</v>
      </c>
      <c r="K2524" s="37" t="s">
        <v>378</v>
      </c>
      <c r="L2524" t="str">
        <f t="shared" si="119"/>
        <v>香川県綾川町</v>
      </c>
    </row>
    <row r="2525" spans="1:12">
      <c r="A2525" s="42">
        <v>37</v>
      </c>
      <c r="B2525" s="37" t="s">
        <v>2536</v>
      </c>
      <c r="C2525" s="37" t="s">
        <v>2552</v>
      </c>
      <c r="D2525" s="37"/>
      <c r="E2525" s="37" t="str">
        <f t="shared" si="117"/>
        <v>宇多津町</v>
      </c>
      <c r="F2525" s="39" t="str">
        <f t="shared" si="118"/>
        <v>香川県宇多津町</v>
      </c>
      <c r="G2525" s="3">
        <v>2519</v>
      </c>
      <c r="H2525" s="37" t="s">
        <v>2552</v>
      </c>
      <c r="I2525" s="37" t="s">
        <v>945</v>
      </c>
      <c r="J2525" s="37" t="s">
        <v>740</v>
      </c>
      <c r="K2525" s="37" t="s">
        <v>378</v>
      </c>
      <c r="L2525" t="str">
        <f t="shared" si="119"/>
        <v>香川県宇多津町</v>
      </c>
    </row>
    <row r="2526" spans="1:12">
      <c r="A2526" s="42">
        <v>37</v>
      </c>
      <c r="B2526" s="37" t="s">
        <v>2536</v>
      </c>
      <c r="C2526" s="37" t="s">
        <v>3642</v>
      </c>
      <c r="D2526" s="37"/>
      <c r="E2526" s="37" t="str">
        <f t="shared" si="117"/>
        <v>観音寺市</v>
      </c>
      <c r="F2526" s="39" t="str">
        <f t="shared" si="118"/>
        <v>香川県観音寺市</v>
      </c>
      <c r="G2526" s="3">
        <v>2495</v>
      </c>
      <c r="H2526" s="37" t="s">
        <v>5830</v>
      </c>
      <c r="I2526" s="37" t="s">
        <v>945</v>
      </c>
      <c r="J2526" s="37" t="s">
        <v>740</v>
      </c>
      <c r="K2526" s="37" t="s">
        <v>376</v>
      </c>
      <c r="L2526" t="str">
        <f t="shared" si="119"/>
        <v>香川県観音寺市</v>
      </c>
    </row>
    <row r="2527" spans="1:12">
      <c r="A2527" s="42">
        <v>37</v>
      </c>
      <c r="B2527" s="37" t="s">
        <v>2536</v>
      </c>
      <c r="C2527" s="37" t="s">
        <v>3642</v>
      </c>
      <c r="D2527" s="37" t="s">
        <v>3643</v>
      </c>
      <c r="E2527" s="37" t="str">
        <f t="shared" si="117"/>
        <v/>
      </c>
      <c r="F2527" s="39" t="str">
        <f t="shared" si="118"/>
        <v>香川県観音寺市</v>
      </c>
      <c r="G2527" s="3">
        <v>2528</v>
      </c>
      <c r="H2527" s="37" t="s">
        <v>5855</v>
      </c>
      <c r="I2527" s="37" t="s">
        <v>945</v>
      </c>
      <c r="J2527" s="37" t="s">
        <v>380</v>
      </c>
      <c r="K2527" s="37" t="s">
        <v>378</v>
      </c>
      <c r="L2527" t="str">
        <f t="shared" si="119"/>
        <v>香川県観音寺市</v>
      </c>
    </row>
    <row r="2528" spans="1:12">
      <c r="A2528" s="42">
        <v>37</v>
      </c>
      <c r="B2528" s="37" t="s">
        <v>2536</v>
      </c>
      <c r="C2528" s="37" t="s">
        <v>3642</v>
      </c>
      <c r="D2528" s="37" t="s">
        <v>3644</v>
      </c>
      <c r="E2528" s="37" t="str">
        <f t="shared" si="117"/>
        <v/>
      </c>
      <c r="F2528" s="39" t="str">
        <f t="shared" si="118"/>
        <v>香川県観音寺市</v>
      </c>
      <c r="G2528" s="3">
        <v>2532</v>
      </c>
      <c r="H2528" s="37" t="s">
        <v>2562</v>
      </c>
      <c r="I2528" s="37" t="s">
        <v>945</v>
      </c>
      <c r="J2528" s="37" t="s">
        <v>380</v>
      </c>
      <c r="K2528" s="37" t="s">
        <v>376</v>
      </c>
      <c r="L2528" t="str">
        <f t="shared" si="119"/>
        <v>香川県観音寺市</v>
      </c>
    </row>
    <row r="2529" spans="1:12">
      <c r="A2529" s="42">
        <v>37</v>
      </c>
      <c r="B2529" s="37" t="s">
        <v>2536</v>
      </c>
      <c r="C2529" s="37" t="s">
        <v>3651</v>
      </c>
      <c r="D2529" s="37" t="s">
        <v>3652</v>
      </c>
      <c r="E2529" s="37" t="str">
        <f t="shared" si="117"/>
        <v/>
      </c>
      <c r="F2529" s="39" t="str">
        <f t="shared" si="118"/>
        <v>香川県丸亀市</v>
      </c>
      <c r="G2529" s="3">
        <v>2517</v>
      </c>
      <c r="H2529" s="37" t="s">
        <v>5831</v>
      </c>
      <c r="I2529" s="37" t="s">
        <v>945</v>
      </c>
      <c r="J2529" s="37" t="s">
        <v>740</v>
      </c>
      <c r="K2529" s="37" t="s">
        <v>378</v>
      </c>
      <c r="L2529" t="str">
        <f t="shared" si="119"/>
        <v>香川県丸亀市</v>
      </c>
    </row>
    <row r="2530" spans="1:12">
      <c r="A2530" s="42">
        <v>37</v>
      </c>
      <c r="B2530" s="37" t="s">
        <v>2536</v>
      </c>
      <c r="C2530" s="37" t="s">
        <v>3651</v>
      </c>
      <c r="D2530" s="37"/>
      <c r="E2530" s="37" t="str">
        <f t="shared" si="117"/>
        <v>丸亀市</v>
      </c>
      <c r="F2530" s="39" t="str">
        <f t="shared" si="118"/>
        <v>香川県丸亀市</v>
      </c>
      <c r="G2530" s="3">
        <v>2492</v>
      </c>
      <c r="H2530" s="37" t="s">
        <v>5856</v>
      </c>
      <c r="I2530" s="37" t="s">
        <v>945</v>
      </c>
      <c r="J2530" s="37" t="s">
        <v>740</v>
      </c>
      <c r="K2530" s="37" t="s">
        <v>413</v>
      </c>
      <c r="L2530" t="str">
        <f t="shared" si="119"/>
        <v>香川県丸亀市</v>
      </c>
    </row>
    <row r="2531" spans="1:12">
      <c r="A2531" s="42">
        <v>37</v>
      </c>
      <c r="B2531" s="37" t="s">
        <v>2536</v>
      </c>
      <c r="C2531" s="37" t="s">
        <v>3651</v>
      </c>
      <c r="D2531" s="37" t="s">
        <v>3653</v>
      </c>
      <c r="E2531" s="37" t="str">
        <f t="shared" si="117"/>
        <v/>
      </c>
      <c r="F2531" s="39" t="str">
        <f t="shared" si="118"/>
        <v>香川県丸亀市</v>
      </c>
      <c r="G2531" s="3">
        <v>2518</v>
      </c>
      <c r="H2531" s="37" t="s">
        <v>2551</v>
      </c>
      <c r="I2531" s="37" t="s">
        <v>945</v>
      </c>
      <c r="J2531" s="37" t="s">
        <v>740</v>
      </c>
      <c r="K2531" s="37" t="s">
        <v>378</v>
      </c>
      <c r="L2531" t="str">
        <f t="shared" si="119"/>
        <v>香川県丸亀市</v>
      </c>
    </row>
    <row r="2532" spans="1:12">
      <c r="A2532" s="42">
        <v>37</v>
      </c>
      <c r="B2532" s="37" t="s">
        <v>2536</v>
      </c>
      <c r="C2532" s="37" t="s">
        <v>2554</v>
      </c>
      <c r="D2532" s="37" t="s">
        <v>2554</v>
      </c>
      <c r="E2532" s="37" t="str">
        <f t="shared" si="117"/>
        <v/>
      </c>
      <c r="F2532" s="39" t="str">
        <f t="shared" si="118"/>
        <v>香川県琴平町</v>
      </c>
      <c r="G2532" s="3">
        <v>2522</v>
      </c>
      <c r="H2532" s="37" t="s">
        <v>2554</v>
      </c>
      <c r="I2532" s="37" t="s">
        <v>945</v>
      </c>
      <c r="J2532" s="37" t="s">
        <v>740</v>
      </c>
      <c r="K2532" s="37" t="s">
        <v>378</v>
      </c>
      <c r="L2532" t="str">
        <f t="shared" si="119"/>
        <v>香川県琴平町</v>
      </c>
    </row>
    <row r="2533" spans="1:12">
      <c r="A2533" s="42">
        <v>37</v>
      </c>
      <c r="B2533" s="37" t="s">
        <v>2536</v>
      </c>
      <c r="C2533" s="37" t="s">
        <v>3959</v>
      </c>
      <c r="D2533" s="37" t="s">
        <v>3960</v>
      </c>
      <c r="E2533" s="37" t="str">
        <f t="shared" si="117"/>
        <v/>
      </c>
      <c r="F2533" s="39" t="str">
        <f t="shared" si="118"/>
        <v>香川県高松市</v>
      </c>
      <c r="G2533" s="3">
        <v>2509</v>
      </c>
      <c r="H2533" s="37" t="s">
        <v>5832</v>
      </c>
      <c r="I2533" s="37" t="s">
        <v>945</v>
      </c>
      <c r="J2533" s="37" t="s">
        <v>740</v>
      </c>
      <c r="K2533" s="37" t="s">
        <v>413</v>
      </c>
      <c r="L2533" t="str">
        <f t="shared" si="119"/>
        <v>香川県高松市</v>
      </c>
    </row>
    <row r="2534" spans="1:12">
      <c r="A2534" s="42">
        <v>37</v>
      </c>
      <c r="B2534" s="37" t="s">
        <v>2536</v>
      </c>
      <c r="C2534" s="37" t="s">
        <v>3959</v>
      </c>
      <c r="D2534" s="37" t="s">
        <v>3961</v>
      </c>
      <c r="E2534" s="37" t="str">
        <f t="shared" si="117"/>
        <v/>
      </c>
      <c r="F2534" s="39" t="str">
        <f t="shared" si="118"/>
        <v>香川県高松市</v>
      </c>
      <c r="G2534" s="3">
        <v>2510</v>
      </c>
      <c r="H2534" s="37" t="s">
        <v>2546</v>
      </c>
      <c r="I2534" s="37" t="s">
        <v>945</v>
      </c>
      <c r="J2534" s="37" t="s">
        <v>740</v>
      </c>
      <c r="K2534" s="37" t="s">
        <v>378</v>
      </c>
      <c r="L2534" t="str">
        <f t="shared" si="119"/>
        <v>香川県高松市</v>
      </c>
    </row>
    <row r="2535" spans="1:12">
      <c r="A2535" s="42">
        <v>37</v>
      </c>
      <c r="B2535" s="37" t="s">
        <v>2536</v>
      </c>
      <c r="C2535" s="37" t="s">
        <v>3959</v>
      </c>
      <c r="D2535" s="37" t="s">
        <v>3962</v>
      </c>
      <c r="E2535" s="37" t="str">
        <f t="shared" si="117"/>
        <v/>
      </c>
      <c r="F2535" s="39" t="str">
        <f t="shared" si="118"/>
        <v>香川県高松市</v>
      </c>
      <c r="G2535" s="3">
        <v>2511</v>
      </c>
      <c r="H2535" s="37" t="s">
        <v>2547</v>
      </c>
      <c r="I2535" s="37" t="s">
        <v>945</v>
      </c>
      <c r="J2535" s="37" t="s">
        <v>740</v>
      </c>
      <c r="K2535" s="37" t="s">
        <v>378</v>
      </c>
      <c r="L2535" t="str">
        <f t="shared" si="119"/>
        <v>香川県高松市</v>
      </c>
    </row>
    <row r="2536" spans="1:12">
      <c r="A2536" s="42">
        <v>37</v>
      </c>
      <c r="B2536" s="37" t="s">
        <v>2536</v>
      </c>
      <c r="C2536" s="37" t="s">
        <v>3959</v>
      </c>
      <c r="D2536" s="37" t="s">
        <v>3963</v>
      </c>
      <c r="E2536" s="37" t="str">
        <f t="shared" si="117"/>
        <v/>
      </c>
      <c r="F2536" s="39" t="str">
        <f t="shared" si="118"/>
        <v>香川県高松市</v>
      </c>
      <c r="G2536" s="3">
        <v>2512</v>
      </c>
      <c r="H2536" s="37" t="s">
        <v>2548</v>
      </c>
      <c r="I2536" s="37" t="s">
        <v>945</v>
      </c>
      <c r="J2536" s="37" t="s">
        <v>740</v>
      </c>
      <c r="K2536" s="37" t="s">
        <v>378</v>
      </c>
      <c r="L2536" t="str">
        <f t="shared" si="119"/>
        <v>香川県高松市</v>
      </c>
    </row>
    <row r="2537" spans="1:12">
      <c r="A2537" s="42">
        <v>37</v>
      </c>
      <c r="B2537" s="37" t="s">
        <v>2536</v>
      </c>
      <c r="C2537" s="37" t="s">
        <v>3959</v>
      </c>
      <c r="D2537" s="37"/>
      <c r="E2537" s="37" t="str">
        <f t="shared" si="117"/>
        <v>高松市</v>
      </c>
      <c r="F2537" s="39" t="str">
        <f t="shared" si="118"/>
        <v>香川県高松市</v>
      </c>
      <c r="G2537" s="3">
        <v>2491</v>
      </c>
      <c r="H2537" s="37" t="s">
        <v>2537</v>
      </c>
      <c r="I2537" s="37" t="s">
        <v>945</v>
      </c>
      <c r="J2537" s="37" t="s">
        <v>740</v>
      </c>
      <c r="K2537" s="37" t="s">
        <v>378</v>
      </c>
      <c r="L2537" t="str">
        <f t="shared" si="119"/>
        <v>香川県高松市</v>
      </c>
    </row>
    <row r="2538" spans="1:12">
      <c r="A2538" s="42">
        <v>37</v>
      </c>
      <c r="B2538" s="37" t="s">
        <v>2536</v>
      </c>
      <c r="C2538" s="37" t="s">
        <v>3959</v>
      </c>
      <c r="D2538" s="37" t="s">
        <v>3564</v>
      </c>
      <c r="E2538" s="37" t="str">
        <f t="shared" si="117"/>
        <v/>
      </c>
      <c r="F2538" s="39" t="str">
        <f t="shared" si="118"/>
        <v>香川県高松市</v>
      </c>
      <c r="G2538" s="3">
        <v>2516</v>
      </c>
      <c r="H2538" s="37" t="s">
        <v>2550</v>
      </c>
      <c r="I2538" s="37" t="s">
        <v>945</v>
      </c>
      <c r="J2538" s="37" t="s">
        <v>740</v>
      </c>
      <c r="K2538" s="37" t="s">
        <v>378</v>
      </c>
      <c r="L2538" t="str">
        <f t="shared" si="119"/>
        <v>香川県高松市</v>
      </c>
    </row>
    <row r="2539" spans="1:12">
      <c r="A2539" s="42">
        <v>37</v>
      </c>
      <c r="B2539" s="37" t="s">
        <v>2536</v>
      </c>
      <c r="C2539" s="37" t="s">
        <v>3959</v>
      </c>
      <c r="D2539" s="37" t="s">
        <v>3964</v>
      </c>
      <c r="E2539" s="37" t="str">
        <f t="shared" si="117"/>
        <v/>
      </c>
      <c r="F2539" s="39" t="str">
        <f t="shared" si="118"/>
        <v>香川県高松市</v>
      </c>
      <c r="G2539" s="3">
        <v>2508</v>
      </c>
      <c r="H2539" s="37" t="s">
        <v>2545</v>
      </c>
      <c r="I2539" s="37" t="s">
        <v>945</v>
      </c>
      <c r="J2539" s="37" t="s">
        <v>740</v>
      </c>
      <c r="K2539" s="37" t="s">
        <v>378</v>
      </c>
      <c r="L2539" t="str">
        <f t="shared" si="119"/>
        <v>香川県高松市</v>
      </c>
    </row>
    <row r="2540" spans="1:12">
      <c r="A2540" s="42">
        <v>37</v>
      </c>
      <c r="B2540" s="37" t="s">
        <v>2536</v>
      </c>
      <c r="C2540" s="37" t="s">
        <v>2538</v>
      </c>
      <c r="D2540" s="37" t="s">
        <v>2538</v>
      </c>
      <c r="E2540" s="37" t="str">
        <f t="shared" si="117"/>
        <v/>
      </c>
      <c r="F2540" s="39" t="str">
        <f t="shared" si="118"/>
        <v>香川県坂出市</v>
      </c>
      <c r="G2540" s="3">
        <v>2493</v>
      </c>
      <c r="H2540" s="37" t="s">
        <v>2538</v>
      </c>
      <c r="I2540" s="37" t="s">
        <v>945</v>
      </c>
      <c r="J2540" s="37" t="s">
        <v>740</v>
      </c>
      <c r="K2540" s="37" t="s">
        <v>376</v>
      </c>
      <c r="L2540" t="str">
        <f t="shared" si="119"/>
        <v>香川県坂出市</v>
      </c>
    </row>
    <row r="2541" spans="1:12">
      <c r="A2541" s="42">
        <v>37</v>
      </c>
      <c r="B2541" s="37" t="s">
        <v>2536</v>
      </c>
      <c r="C2541" s="37" t="s">
        <v>4109</v>
      </c>
      <c r="D2541" s="37" t="s">
        <v>4110</v>
      </c>
      <c r="E2541" s="37" t="str">
        <f t="shared" si="117"/>
        <v/>
      </c>
      <c r="F2541" s="39" t="str">
        <f t="shared" si="118"/>
        <v>香川県三豊市</v>
      </c>
      <c r="G2541" s="3">
        <v>2525</v>
      </c>
      <c r="H2541" s="37" t="s">
        <v>5833</v>
      </c>
      <c r="I2541" s="37" t="s">
        <v>945</v>
      </c>
      <c r="J2541" s="37" t="s">
        <v>740</v>
      </c>
      <c r="K2541" s="37" t="s">
        <v>378</v>
      </c>
      <c r="L2541" t="str">
        <f t="shared" si="119"/>
        <v>香川県三豊市</v>
      </c>
    </row>
    <row r="2542" spans="1:12">
      <c r="A2542" s="42">
        <v>37</v>
      </c>
      <c r="B2542" s="37" t="s">
        <v>2536</v>
      </c>
      <c r="C2542" s="37" t="s">
        <v>4109</v>
      </c>
      <c r="D2542" s="37" t="s">
        <v>4111</v>
      </c>
      <c r="E2542" s="37" t="str">
        <f t="shared" si="117"/>
        <v/>
      </c>
      <c r="F2542" s="39" t="str">
        <f t="shared" si="118"/>
        <v>香川県三豊市</v>
      </c>
      <c r="G2542" s="3">
        <v>2533</v>
      </c>
      <c r="H2542" s="37" t="s">
        <v>2563</v>
      </c>
      <c r="I2542" s="37" t="s">
        <v>945</v>
      </c>
      <c r="J2542" s="37" t="s">
        <v>380</v>
      </c>
      <c r="K2542" s="37" t="s">
        <v>378</v>
      </c>
      <c r="L2542" t="str">
        <f t="shared" si="119"/>
        <v>香川県三豊市</v>
      </c>
    </row>
    <row r="2543" spans="1:12">
      <c r="A2543" s="42">
        <v>37</v>
      </c>
      <c r="B2543" s="37" t="s">
        <v>2536</v>
      </c>
      <c r="C2543" s="37" t="s">
        <v>4109</v>
      </c>
      <c r="D2543" s="37" t="s">
        <v>4089</v>
      </c>
      <c r="E2543" s="37" t="str">
        <f t="shared" si="117"/>
        <v/>
      </c>
      <c r="F2543" s="39" t="str">
        <f t="shared" si="118"/>
        <v>香川県三豊市</v>
      </c>
      <c r="G2543" s="3">
        <v>2527</v>
      </c>
      <c r="H2543" s="37" t="s">
        <v>2558</v>
      </c>
      <c r="I2543" s="37" t="s">
        <v>945</v>
      </c>
      <c r="J2543" s="37" t="s">
        <v>740</v>
      </c>
      <c r="K2543" s="37" t="s">
        <v>376</v>
      </c>
      <c r="L2543" t="str">
        <f t="shared" si="119"/>
        <v>香川県三豊市</v>
      </c>
    </row>
    <row r="2544" spans="1:12">
      <c r="A2544" s="42">
        <v>37</v>
      </c>
      <c r="B2544" s="37" t="s">
        <v>2536</v>
      </c>
      <c r="C2544" s="37" t="s">
        <v>4109</v>
      </c>
      <c r="D2544" s="37" t="s">
        <v>4112</v>
      </c>
      <c r="E2544" s="37" t="str">
        <f t="shared" si="117"/>
        <v/>
      </c>
      <c r="F2544" s="39" t="str">
        <f t="shared" si="118"/>
        <v>香川県三豊市</v>
      </c>
      <c r="G2544" s="3">
        <v>2526</v>
      </c>
      <c r="H2544" s="37" t="s">
        <v>2557</v>
      </c>
      <c r="I2544" s="37" t="s">
        <v>945</v>
      </c>
      <c r="J2544" s="37" t="s">
        <v>740</v>
      </c>
      <c r="K2544" s="37" t="s">
        <v>378</v>
      </c>
      <c r="L2544" t="str">
        <f t="shared" si="119"/>
        <v>香川県三豊市</v>
      </c>
    </row>
    <row r="2545" spans="1:12">
      <c r="A2545" s="42">
        <v>37</v>
      </c>
      <c r="B2545" s="37" t="s">
        <v>2536</v>
      </c>
      <c r="C2545" s="37" t="s">
        <v>4109</v>
      </c>
      <c r="D2545" s="37" t="s">
        <v>4113</v>
      </c>
      <c r="E2545" s="37" t="str">
        <f t="shared" si="117"/>
        <v/>
      </c>
      <c r="F2545" s="39" t="str">
        <f t="shared" si="118"/>
        <v>香川県三豊市</v>
      </c>
      <c r="G2545" s="3">
        <v>2531</v>
      </c>
      <c r="H2545" s="37" t="s">
        <v>2561</v>
      </c>
      <c r="I2545" s="37" t="s">
        <v>945</v>
      </c>
      <c r="J2545" s="37" t="s">
        <v>740</v>
      </c>
      <c r="K2545" s="37" t="s">
        <v>376</v>
      </c>
      <c r="L2545" t="str">
        <f t="shared" si="119"/>
        <v>香川県三豊市</v>
      </c>
    </row>
    <row r="2546" spans="1:12">
      <c r="A2546" s="42">
        <v>37</v>
      </c>
      <c r="B2546" s="37" t="s">
        <v>2536</v>
      </c>
      <c r="C2546" s="37" t="s">
        <v>4109</v>
      </c>
      <c r="D2546" s="37" t="s">
        <v>4114</v>
      </c>
      <c r="E2546" s="37" t="str">
        <f t="shared" si="117"/>
        <v/>
      </c>
      <c r="F2546" s="39" t="str">
        <f t="shared" si="118"/>
        <v>香川県三豊市</v>
      </c>
      <c r="G2546" s="3">
        <v>2529</v>
      </c>
      <c r="H2546" s="37" t="s">
        <v>2559</v>
      </c>
      <c r="I2546" s="37" t="s">
        <v>945</v>
      </c>
      <c r="J2546" s="37" t="s">
        <v>740</v>
      </c>
      <c r="K2546" s="37" t="s">
        <v>376</v>
      </c>
      <c r="L2546" t="str">
        <f t="shared" si="119"/>
        <v>香川県三豊市</v>
      </c>
    </row>
    <row r="2547" spans="1:12">
      <c r="A2547" s="42">
        <v>37</v>
      </c>
      <c r="B2547" s="37" t="s">
        <v>2536</v>
      </c>
      <c r="C2547" s="37" t="s">
        <v>4109</v>
      </c>
      <c r="D2547" s="37" t="s">
        <v>4115</v>
      </c>
      <c r="E2547" s="37" t="str">
        <f t="shared" si="117"/>
        <v/>
      </c>
      <c r="F2547" s="39" t="str">
        <f t="shared" si="118"/>
        <v>香川県三豊市</v>
      </c>
      <c r="G2547" s="3">
        <v>2530</v>
      </c>
      <c r="H2547" s="37" t="s">
        <v>2560</v>
      </c>
      <c r="I2547" s="37" t="s">
        <v>945</v>
      </c>
      <c r="J2547" s="37" t="s">
        <v>740</v>
      </c>
      <c r="K2547" s="37" t="s">
        <v>376</v>
      </c>
      <c r="L2547" t="str">
        <f t="shared" si="119"/>
        <v>香川県三豊市</v>
      </c>
    </row>
    <row r="2548" spans="1:12">
      <c r="A2548" s="42">
        <v>37</v>
      </c>
      <c r="B2548" s="37" t="s">
        <v>2536</v>
      </c>
      <c r="C2548" s="37" t="s">
        <v>2544</v>
      </c>
      <c r="D2548" s="37" t="s">
        <v>2544</v>
      </c>
      <c r="E2548" s="37" t="str">
        <f t="shared" si="117"/>
        <v/>
      </c>
      <c r="F2548" s="39" t="str">
        <f t="shared" si="118"/>
        <v>香川県三木町</v>
      </c>
      <c r="G2548" s="3">
        <v>2507</v>
      </c>
      <c r="H2548" s="37" t="s">
        <v>2544</v>
      </c>
      <c r="I2548" s="37" t="s">
        <v>945</v>
      </c>
      <c r="J2548" s="37" t="s">
        <v>740</v>
      </c>
      <c r="K2548" s="37" t="s">
        <v>378</v>
      </c>
      <c r="L2548" t="str">
        <f t="shared" si="119"/>
        <v>香川県三木町</v>
      </c>
    </row>
    <row r="2549" spans="1:12">
      <c r="A2549" s="42">
        <v>37</v>
      </c>
      <c r="B2549" s="37" t="s">
        <v>2536</v>
      </c>
      <c r="C2549" s="37" t="s">
        <v>4287</v>
      </c>
      <c r="D2549" s="37" t="s">
        <v>4093</v>
      </c>
      <c r="E2549" s="37" t="str">
        <f t="shared" si="117"/>
        <v/>
      </c>
      <c r="F2549" s="39" t="str">
        <f t="shared" si="118"/>
        <v>香川県小豆島町</v>
      </c>
      <c r="G2549" s="3">
        <v>2506</v>
      </c>
      <c r="H2549" s="37" t="s">
        <v>5834</v>
      </c>
      <c r="I2549" s="37" t="s">
        <v>945</v>
      </c>
      <c r="J2549" s="37" t="s">
        <v>740</v>
      </c>
      <c r="K2549" s="37" t="s">
        <v>378</v>
      </c>
      <c r="L2549" t="str">
        <f t="shared" si="119"/>
        <v>香川県小豆島町</v>
      </c>
    </row>
    <row r="2550" spans="1:12">
      <c r="A2550" s="42">
        <v>37</v>
      </c>
      <c r="B2550" s="37" t="s">
        <v>2536</v>
      </c>
      <c r="C2550" s="37" t="s">
        <v>4287</v>
      </c>
      <c r="D2550" s="37" t="s">
        <v>4289</v>
      </c>
      <c r="E2550" s="37" t="str">
        <f t="shared" si="117"/>
        <v/>
      </c>
      <c r="F2550" s="39" t="str">
        <f t="shared" si="118"/>
        <v>香川県小豆島町</v>
      </c>
      <c r="G2550" s="3">
        <v>2504</v>
      </c>
      <c r="H2550" s="37" t="s">
        <v>5857</v>
      </c>
      <c r="I2550" s="37" t="s">
        <v>945</v>
      </c>
      <c r="J2550" s="37" t="s">
        <v>740</v>
      </c>
      <c r="K2550" s="37" t="s">
        <v>384</v>
      </c>
      <c r="L2550" t="str">
        <f t="shared" si="119"/>
        <v>香川県小豆島町</v>
      </c>
    </row>
    <row r="2551" spans="1:12">
      <c r="A2551" s="42">
        <v>37</v>
      </c>
      <c r="B2551" s="37" t="s">
        <v>2536</v>
      </c>
      <c r="C2551" s="37" t="s">
        <v>2539</v>
      </c>
      <c r="D2551" s="37"/>
      <c r="E2551" s="37" t="str">
        <f t="shared" si="117"/>
        <v>善通寺市</v>
      </c>
      <c r="F2551" s="39" t="str">
        <f t="shared" si="118"/>
        <v>香川県善通寺市</v>
      </c>
      <c r="G2551" s="3">
        <v>2494</v>
      </c>
      <c r="H2551" s="37" t="s">
        <v>2539</v>
      </c>
      <c r="I2551" s="37" t="s">
        <v>945</v>
      </c>
      <c r="J2551" s="37" t="s">
        <v>740</v>
      </c>
      <c r="K2551" s="37" t="s">
        <v>378</v>
      </c>
      <c r="L2551" t="str">
        <f t="shared" si="119"/>
        <v>香川県善通寺市</v>
      </c>
    </row>
    <row r="2552" spans="1:12">
      <c r="A2552" s="42">
        <v>37</v>
      </c>
      <c r="B2552" s="37" t="s">
        <v>2536</v>
      </c>
      <c r="C2552" s="37" t="s">
        <v>2555</v>
      </c>
      <c r="D2552" s="37"/>
      <c r="E2552" s="37" t="str">
        <f t="shared" si="117"/>
        <v>多度津町</v>
      </c>
      <c r="F2552" s="39" t="str">
        <f t="shared" si="118"/>
        <v>香川県多度津町</v>
      </c>
      <c r="G2552" s="3">
        <v>2523</v>
      </c>
      <c r="H2552" s="37" t="s">
        <v>2555</v>
      </c>
      <c r="I2552" s="37" t="s">
        <v>945</v>
      </c>
      <c r="J2552" s="37" t="s">
        <v>740</v>
      </c>
      <c r="K2552" s="37" t="s">
        <v>413</v>
      </c>
      <c r="L2552" t="str">
        <f t="shared" si="119"/>
        <v>香川県多度津町</v>
      </c>
    </row>
    <row r="2553" spans="1:12">
      <c r="A2553" s="42">
        <v>37</v>
      </c>
      <c r="B2553" s="37" t="s">
        <v>2536</v>
      </c>
      <c r="C2553" s="37" t="s">
        <v>2549</v>
      </c>
      <c r="D2553" s="37" t="s">
        <v>2549</v>
      </c>
      <c r="E2553" s="37" t="str">
        <f t="shared" si="117"/>
        <v/>
      </c>
      <c r="F2553" s="39" t="str">
        <f t="shared" si="118"/>
        <v>香川県直島町</v>
      </c>
      <c r="G2553" s="3">
        <v>2513</v>
      </c>
      <c r="H2553" s="37" t="s">
        <v>2549</v>
      </c>
      <c r="I2553" s="37" t="s">
        <v>945</v>
      </c>
      <c r="J2553" s="37" t="s">
        <v>740</v>
      </c>
      <c r="K2553" s="37" t="s">
        <v>378</v>
      </c>
      <c r="L2553" t="str">
        <f t="shared" si="119"/>
        <v>香川県直島町</v>
      </c>
    </row>
    <row r="2554" spans="1:12">
      <c r="A2554" s="42">
        <v>37</v>
      </c>
      <c r="B2554" s="37" t="s">
        <v>2536</v>
      </c>
      <c r="C2554" s="37" t="s">
        <v>2543</v>
      </c>
      <c r="D2554" s="37" t="s">
        <v>2543</v>
      </c>
      <c r="E2554" s="37" t="str">
        <f t="shared" si="117"/>
        <v/>
      </c>
      <c r="F2554" s="39" t="str">
        <f t="shared" si="118"/>
        <v>香川県土庄町</v>
      </c>
      <c r="G2554" s="3">
        <v>2505</v>
      </c>
      <c r="H2554" s="37" t="s">
        <v>2543</v>
      </c>
      <c r="I2554" s="37" t="s">
        <v>945</v>
      </c>
      <c r="J2554" s="37" t="s">
        <v>740</v>
      </c>
      <c r="K2554" s="37" t="s">
        <v>378</v>
      </c>
      <c r="L2554" t="str">
        <f t="shared" si="119"/>
        <v>香川県土庄町</v>
      </c>
    </row>
    <row r="2555" spans="1:12">
      <c r="A2555" s="42">
        <v>37</v>
      </c>
      <c r="B2555" s="37" t="s">
        <v>2536</v>
      </c>
      <c r="C2555" s="37" t="s">
        <v>4599</v>
      </c>
      <c r="D2555" s="37" t="s">
        <v>5028</v>
      </c>
      <c r="E2555" s="37" t="str">
        <f t="shared" si="117"/>
        <v/>
      </c>
      <c r="F2555" s="39" t="str">
        <f t="shared" si="118"/>
        <v>香川県東かがわ市</v>
      </c>
      <c r="G2555" s="3">
        <v>2496</v>
      </c>
      <c r="H2555" s="37" t="s">
        <v>5835</v>
      </c>
      <c r="I2555" s="37" t="s">
        <v>945</v>
      </c>
      <c r="J2555" s="37" t="s">
        <v>740</v>
      </c>
      <c r="K2555" s="37" t="s">
        <v>378</v>
      </c>
      <c r="L2555" t="str">
        <f t="shared" si="119"/>
        <v>香川県東かがわ市</v>
      </c>
    </row>
    <row r="2556" spans="1:12">
      <c r="A2556" s="42">
        <v>37</v>
      </c>
      <c r="B2556" s="37" t="s">
        <v>2536</v>
      </c>
      <c r="C2556" s="37" t="s">
        <v>4599</v>
      </c>
      <c r="D2556" s="37" t="s">
        <v>5029</v>
      </c>
      <c r="E2556" s="37" t="str">
        <f t="shared" si="117"/>
        <v/>
      </c>
      <c r="F2556" s="39" t="str">
        <f t="shared" si="118"/>
        <v>香川県東かがわ市</v>
      </c>
      <c r="G2556" s="3">
        <v>2498</v>
      </c>
      <c r="H2556" s="37" t="s">
        <v>2540</v>
      </c>
      <c r="I2556" s="37" t="s">
        <v>945</v>
      </c>
      <c r="J2556" s="37" t="s">
        <v>740</v>
      </c>
      <c r="K2556" s="37" t="s">
        <v>378</v>
      </c>
      <c r="L2556" t="str">
        <f t="shared" si="119"/>
        <v>香川県東かがわ市</v>
      </c>
    </row>
    <row r="2557" spans="1:12">
      <c r="A2557" s="42">
        <v>37</v>
      </c>
      <c r="B2557" s="37" t="s">
        <v>2536</v>
      </c>
      <c r="C2557" s="37" t="s">
        <v>4599</v>
      </c>
      <c r="D2557" s="37" t="s">
        <v>3829</v>
      </c>
      <c r="E2557" s="37" t="str">
        <f t="shared" si="117"/>
        <v/>
      </c>
      <c r="F2557" s="39" t="str">
        <f t="shared" si="118"/>
        <v>香川県東かがわ市</v>
      </c>
      <c r="G2557" s="3">
        <v>2497</v>
      </c>
      <c r="H2557" s="37" t="s">
        <v>5858</v>
      </c>
      <c r="I2557" s="37" t="s">
        <v>945</v>
      </c>
      <c r="J2557" s="37" t="s">
        <v>740</v>
      </c>
      <c r="K2557" s="37" t="s">
        <v>378</v>
      </c>
      <c r="L2557" t="str">
        <f t="shared" si="119"/>
        <v>香川県東かがわ市</v>
      </c>
    </row>
    <row r="2558" spans="1:12">
      <c r="A2558" s="42">
        <v>38</v>
      </c>
      <c r="B2558" s="37" t="s">
        <v>2564</v>
      </c>
      <c r="C2558" s="37" t="s">
        <v>3324</v>
      </c>
      <c r="D2558" s="37" t="s">
        <v>3325</v>
      </c>
      <c r="E2558" s="37" t="str">
        <f t="shared" si="117"/>
        <v/>
      </c>
      <c r="F2558" s="39" t="str">
        <f t="shared" si="118"/>
        <v>愛媛県愛南町</v>
      </c>
      <c r="G2558" s="3">
        <v>2602</v>
      </c>
      <c r="H2558" s="37" t="s">
        <v>5528</v>
      </c>
      <c r="I2558" s="37" t="s">
        <v>970</v>
      </c>
      <c r="J2558" s="37" t="s">
        <v>740</v>
      </c>
      <c r="K2558" s="37" t="s">
        <v>946</v>
      </c>
      <c r="L2558" t="str">
        <f t="shared" si="119"/>
        <v>愛媛県愛南町</v>
      </c>
    </row>
    <row r="2559" spans="1:12">
      <c r="A2559" s="42">
        <v>38</v>
      </c>
      <c r="B2559" s="37" t="s">
        <v>2564</v>
      </c>
      <c r="C2559" s="37" t="s">
        <v>3324</v>
      </c>
      <c r="D2559" s="37" t="s">
        <v>3326</v>
      </c>
      <c r="E2559" s="37" t="str">
        <f t="shared" si="117"/>
        <v/>
      </c>
      <c r="F2559" s="39" t="str">
        <f t="shared" si="118"/>
        <v>愛媛県愛南町</v>
      </c>
      <c r="G2559" s="3">
        <v>2600</v>
      </c>
      <c r="H2559" s="37" t="s">
        <v>2612</v>
      </c>
      <c r="I2559" s="37" t="s">
        <v>970</v>
      </c>
      <c r="J2559" s="37" t="s">
        <v>740</v>
      </c>
      <c r="K2559" s="37" t="s">
        <v>946</v>
      </c>
      <c r="L2559" t="str">
        <f t="shared" si="119"/>
        <v>愛媛県愛南町</v>
      </c>
    </row>
    <row r="2560" spans="1:12">
      <c r="A2560" s="42">
        <v>38</v>
      </c>
      <c r="B2560" s="37" t="s">
        <v>2564</v>
      </c>
      <c r="C2560" s="37" t="s">
        <v>3324</v>
      </c>
      <c r="D2560" s="37" t="s">
        <v>3327</v>
      </c>
      <c r="E2560" s="37" t="str">
        <f t="shared" si="117"/>
        <v/>
      </c>
      <c r="F2560" s="39" t="str">
        <f t="shared" si="118"/>
        <v>愛媛県愛南町</v>
      </c>
      <c r="G2560" s="3">
        <v>2601</v>
      </c>
      <c r="H2560" s="37" t="s">
        <v>2613</v>
      </c>
      <c r="I2560" s="37" t="s">
        <v>970</v>
      </c>
      <c r="J2560" s="37" t="s">
        <v>740</v>
      </c>
      <c r="K2560" s="37" t="s">
        <v>946</v>
      </c>
      <c r="L2560" t="str">
        <f t="shared" si="119"/>
        <v>愛媛県愛南町</v>
      </c>
    </row>
    <row r="2561" spans="1:12">
      <c r="A2561" s="42">
        <v>38</v>
      </c>
      <c r="B2561" s="37" t="s">
        <v>2564</v>
      </c>
      <c r="C2561" s="37" t="s">
        <v>3324</v>
      </c>
      <c r="D2561" s="37" t="s">
        <v>3329</v>
      </c>
      <c r="E2561" s="37" t="str">
        <f t="shared" si="117"/>
        <v/>
      </c>
      <c r="F2561" s="39" t="str">
        <f t="shared" si="118"/>
        <v>愛媛県愛南町</v>
      </c>
      <c r="G2561" s="3">
        <v>2603</v>
      </c>
      <c r="H2561" s="37" t="s">
        <v>2614</v>
      </c>
      <c r="I2561" s="37" t="s">
        <v>970</v>
      </c>
      <c r="J2561" s="37" t="s">
        <v>740</v>
      </c>
      <c r="K2561" s="37" t="s">
        <v>384</v>
      </c>
      <c r="L2561" t="str">
        <f t="shared" si="119"/>
        <v>愛媛県愛南町</v>
      </c>
    </row>
    <row r="2562" spans="1:12">
      <c r="A2562" s="42">
        <v>38</v>
      </c>
      <c r="B2562" s="37" t="s">
        <v>2564</v>
      </c>
      <c r="C2562" s="37" t="s">
        <v>3324</v>
      </c>
      <c r="D2562" s="37" t="s">
        <v>3330</v>
      </c>
      <c r="E2562" s="37" t="str">
        <f t="shared" si="117"/>
        <v/>
      </c>
      <c r="F2562" s="39" t="str">
        <f t="shared" si="118"/>
        <v>愛媛県愛南町</v>
      </c>
      <c r="G2562" s="3">
        <v>2599</v>
      </c>
      <c r="H2562" s="37" t="s">
        <v>2611</v>
      </c>
      <c r="I2562" s="37" t="s">
        <v>970</v>
      </c>
      <c r="J2562" s="37" t="s">
        <v>740</v>
      </c>
      <c r="K2562" s="37" t="s">
        <v>946</v>
      </c>
      <c r="L2562" t="str">
        <f t="shared" si="119"/>
        <v>愛媛県愛南町</v>
      </c>
    </row>
    <row r="2563" spans="1:12">
      <c r="A2563" s="42">
        <v>38</v>
      </c>
      <c r="B2563" s="37" t="s">
        <v>2564</v>
      </c>
      <c r="C2563" s="37" t="s">
        <v>3409</v>
      </c>
      <c r="D2563" s="37"/>
      <c r="E2563" s="37" t="str">
        <f t="shared" ref="E2563:E2626" si="120">IF(D2563="",C2563,"")</f>
        <v>伊方町</v>
      </c>
      <c r="F2563" s="39" t="str">
        <f t="shared" ref="F2563:F2626" si="121">B2563&amp;C2563</f>
        <v>愛媛県伊方町</v>
      </c>
      <c r="G2563" s="3">
        <v>2585</v>
      </c>
      <c r="H2563" s="37" t="s">
        <v>5836</v>
      </c>
      <c r="I2563" s="37" t="s">
        <v>945</v>
      </c>
      <c r="J2563" s="37" t="s">
        <v>740</v>
      </c>
      <c r="K2563" s="37" t="s">
        <v>413</v>
      </c>
      <c r="L2563" t="str">
        <f t="shared" ref="L2563:L2626" si="122">F2563</f>
        <v>愛媛県伊方町</v>
      </c>
    </row>
    <row r="2564" spans="1:12">
      <c r="A2564" s="42">
        <v>38</v>
      </c>
      <c r="B2564" s="37" t="s">
        <v>2564</v>
      </c>
      <c r="C2564" s="37" t="s">
        <v>3409</v>
      </c>
      <c r="D2564" s="37" t="s">
        <v>3410</v>
      </c>
      <c r="E2564" s="37" t="str">
        <f t="shared" si="120"/>
        <v/>
      </c>
      <c r="F2564" s="39" t="str">
        <f t="shared" si="121"/>
        <v>愛媛県伊方町</v>
      </c>
      <c r="G2564" s="3">
        <v>2587</v>
      </c>
      <c r="H2564" s="37" t="s">
        <v>2601</v>
      </c>
      <c r="I2564" s="37" t="s">
        <v>970</v>
      </c>
      <c r="J2564" s="37" t="s">
        <v>740</v>
      </c>
      <c r="K2564" s="37" t="s">
        <v>413</v>
      </c>
      <c r="L2564" t="str">
        <f t="shared" si="122"/>
        <v>愛媛県伊方町</v>
      </c>
    </row>
    <row r="2565" spans="1:12">
      <c r="A2565" s="42">
        <v>38</v>
      </c>
      <c r="B2565" s="37" t="s">
        <v>2564</v>
      </c>
      <c r="C2565" s="37" t="s">
        <v>3409</v>
      </c>
      <c r="D2565" s="37" t="s">
        <v>3411</v>
      </c>
      <c r="E2565" s="37" t="str">
        <f t="shared" si="120"/>
        <v/>
      </c>
      <c r="F2565" s="39" t="str">
        <f t="shared" si="121"/>
        <v>愛媛県伊方町</v>
      </c>
      <c r="G2565" s="3">
        <v>2586</v>
      </c>
      <c r="H2565" s="37" t="s">
        <v>2600</v>
      </c>
      <c r="I2565" s="37" t="s">
        <v>970</v>
      </c>
      <c r="J2565" s="37" t="s">
        <v>740</v>
      </c>
      <c r="K2565" s="37" t="s">
        <v>946</v>
      </c>
      <c r="L2565" t="str">
        <f t="shared" si="122"/>
        <v>愛媛県伊方町</v>
      </c>
    </row>
    <row r="2566" spans="1:12">
      <c r="A2566" s="42">
        <v>38</v>
      </c>
      <c r="B2566" s="37" t="s">
        <v>2564</v>
      </c>
      <c r="C2566" s="37" t="s">
        <v>3412</v>
      </c>
      <c r="D2566" s="37"/>
      <c r="E2566" s="37" t="str">
        <f t="shared" si="120"/>
        <v>伊予市</v>
      </c>
      <c r="F2566" s="39" t="str">
        <f t="shared" si="121"/>
        <v>愛媛県伊予市</v>
      </c>
      <c r="G2566" s="3">
        <v>2543</v>
      </c>
      <c r="H2566" s="37" t="s">
        <v>5837</v>
      </c>
      <c r="I2566" s="37" t="s">
        <v>945</v>
      </c>
      <c r="J2566" s="37" t="s">
        <v>740</v>
      </c>
      <c r="K2566" s="37" t="s">
        <v>378</v>
      </c>
      <c r="L2566" t="str">
        <f t="shared" si="122"/>
        <v>愛媛県伊予市</v>
      </c>
    </row>
    <row r="2567" spans="1:12">
      <c r="A2567" s="42">
        <v>38</v>
      </c>
      <c r="B2567" s="37" t="s">
        <v>2564</v>
      </c>
      <c r="C2567" s="37" t="s">
        <v>3412</v>
      </c>
      <c r="D2567" s="37" t="s">
        <v>3413</v>
      </c>
      <c r="E2567" s="37" t="str">
        <f t="shared" si="120"/>
        <v/>
      </c>
      <c r="F2567" s="39" t="str">
        <f t="shared" si="121"/>
        <v>愛媛県伊予市</v>
      </c>
      <c r="G2567" s="3">
        <v>2578</v>
      </c>
      <c r="H2567" s="37" t="s">
        <v>2595</v>
      </c>
      <c r="I2567" s="37" t="s">
        <v>945</v>
      </c>
      <c r="J2567" s="37" t="s">
        <v>740</v>
      </c>
      <c r="K2567" s="37" t="s">
        <v>378</v>
      </c>
      <c r="L2567" t="str">
        <f t="shared" si="122"/>
        <v>愛媛県伊予市</v>
      </c>
    </row>
    <row r="2568" spans="1:12">
      <c r="A2568" s="42">
        <v>38</v>
      </c>
      <c r="B2568" s="37" t="s">
        <v>2564</v>
      </c>
      <c r="C2568" s="37" t="s">
        <v>3412</v>
      </c>
      <c r="D2568" s="37" t="s">
        <v>3414</v>
      </c>
      <c r="E2568" s="37" t="str">
        <f t="shared" si="120"/>
        <v/>
      </c>
      <c r="F2568" s="39" t="str">
        <f t="shared" si="121"/>
        <v>愛媛県伊予市</v>
      </c>
      <c r="G2568" s="3">
        <v>2577</v>
      </c>
      <c r="H2568" s="37" t="s">
        <v>2594</v>
      </c>
      <c r="I2568" s="37" t="s">
        <v>945</v>
      </c>
      <c r="J2568" s="37" t="s">
        <v>380</v>
      </c>
      <c r="K2568" s="37" t="s">
        <v>384</v>
      </c>
      <c r="L2568" t="str">
        <f t="shared" si="122"/>
        <v>愛媛県伊予市</v>
      </c>
    </row>
    <row r="2569" spans="1:12">
      <c r="A2569" s="42">
        <v>38</v>
      </c>
      <c r="B2569" s="37" t="s">
        <v>2564</v>
      </c>
      <c r="C2569" s="37" t="s">
        <v>3472</v>
      </c>
      <c r="D2569" s="37"/>
      <c r="E2569" s="37" t="str">
        <f t="shared" si="120"/>
        <v>宇和島市</v>
      </c>
      <c r="F2569" s="39" t="str">
        <f t="shared" si="121"/>
        <v>愛媛県宇和島市</v>
      </c>
      <c r="G2569" s="3">
        <v>2536</v>
      </c>
      <c r="H2569" s="37" t="s">
        <v>5838</v>
      </c>
      <c r="I2569" s="37" t="s">
        <v>945</v>
      </c>
      <c r="J2569" s="37" t="s">
        <v>740</v>
      </c>
      <c r="K2569" s="37" t="s">
        <v>376</v>
      </c>
      <c r="L2569" t="str">
        <f t="shared" si="122"/>
        <v>愛媛県宇和島市</v>
      </c>
    </row>
    <row r="2570" spans="1:12">
      <c r="A2570" s="42">
        <v>38</v>
      </c>
      <c r="B2570" s="37" t="s">
        <v>2564</v>
      </c>
      <c r="C2570" s="37" t="s">
        <v>3472</v>
      </c>
      <c r="D2570" s="37" t="s">
        <v>3473</v>
      </c>
      <c r="E2570" s="37" t="str">
        <f t="shared" si="120"/>
        <v/>
      </c>
      <c r="F2570" s="39" t="str">
        <f t="shared" si="121"/>
        <v>愛媛県宇和島市</v>
      </c>
      <c r="G2570" s="3">
        <v>2593</v>
      </c>
      <c r="H2570" s="37" t="s">
        <v>2606</v>
      </c>
      <c r="I2570" s="37" t="s">
        <v>945</v>
      </c>
      <c r="J2570" s="37" t="s">
        <v>740</v>
      </c>
      <c r="K2570" s="37" t="s">
        <v>378</v>
      </c>
      <c r="L2570" t="str">
        <f t="shared" si="122"/>
        <v>愛媛県宇和島市</v>
      </c>
    </row>
    <row r="2571" spans="1:12">
      <c r="A2571" s="42">
        <v>38</v>
      </c>
      <c r="B2571" s="37" t="s">
        <v>2564</v>
      </c>
      <c r="C2571" s="37" t="s">
        <v>3472</v>
      </c>
      <c r="D2571" s="37" t="s">
        <v>3474</v>
      </c>
      <c r="E2571" s="37" t="str">
        <f t="shared" si="120"/>
        <v/>
      </c>
      <c r="F2571" s="39" t="str">
        <f t="shared" si="121"/>
        <v>愛媛県宇和島市</v>
      </c>
      <c r="G2571" s="3">
        <v>2594</v>
      </c>
      <c r="H2571" s="37" t="s">
        <v>2607</v>
      </c>
      <c r="I2571" s="37" t="s">
        <v>945</v>
      </c>
      <c r="J2571" s="37" t="s">
        <v>740</v>
      </c>
      <c r="K2571" s="37" t="s">
        <v>378</v>
      </c>
      <c r="L2571" t="str">
        <f t="shared" si="122"/>
        <v>愛媛県宇和島市</v>
      </c>
    </row>
    <row r="2572" spans="1:12">
      <c r="A2572" s="42">
        <v>38</v>
      </c>
      <c r="B2572" s="37" t="s">
        <v>2564</v>
      </c>
      <c r="C2572" s="37" t="s">
        <v>3472</v>
      </c>
      <c r="D2572" s="37" t="s">
        <v>3475</v>
      </c>
      <c r="E2572" s="37" t="str">
        <f t="shared" si="120"/>
        <v/>
      </c>
      <c r="F2572" s="39" t="str">
        <f t="shared" si="121"/>
        <v>愛媛県宇和島市</v>
      </c>
      <c r="G2572" s="3">
        <v>2598</v>
      </c>
      <c r="H2572" s="37" t="s">
        <v>2610</v>
      </c>
      <c r="I2572" s="37" t="s">
        <v>970</v>
      </c>
      <c r="J2572" s="37" t="s">
        <v>740</v>
      </c>
      <c r="K2572" s="37" t="s">
        <v>946</v>
      </c>
      <c r="L2572" t="str">
        <f t="shared" si="122"/>
        <v>愛媛県宇和島市</v>
      </c>
    </row>
    <row r="2573" spans="1:12">
      <c r="A2573" s="42">
        <v>38</v>
      </c>
      <c r="B2573" s="37" t="s">
        <v>2564</v>
      </c>
      <c r="C2573" s="37" t="s">
        <v>3700</v>
      </c>
      <c r="D2573" s="37" t="s">
        <v>3701</v>
      </c>
      <c r="E2573" s="37" t="str">
        <f t="shared" si="120"/>
        <v/>
      </c>
      <c r="F2573" s="39" t="str">
        <f t="shared" si="121"/>
        <v>愛媛県鬼北町</v>
      </c>
      <c r="G2573" s="3">
        <v>2595</v>
      </c>
      <c r="H2573" s="37" t="s">
        <v>5839</v>
      </c>
      <c r="I2573" s="37" t="s">
        <v>849</v>
      </c>
      <c r="J2573" s="37" t="s">
        <v>380</v>
      </c>
      <c r="K2573" s="37" t="s">
        <v>413</v>
      </c>
      <c r="L2573" t="str">
        <f t="shared" si="122"/>
        <v>愛媛県鬼北町</v>
      </c>
    </row>
    <row r="2574" spans="1:12">
      <c r="A2574" s="42">
        <v>38</v>
      </c>
      <c r="B2574" s="37" t="s">
        <v>2564</v>
      </c>
      <c r="C2574" s="37" t="s">
        <v>3700</v>
      </c>
      <c r="D2574" s="37" t="s">
        <v>3702</v>
      </c>
      <c r="E2574" s="37" t="str">
        <f t="shared" si="120"/>
        <v/>
      </c>
      <c r="F2574" s="39" t="str">
        <f t="shared" si="121"/>
        <v>愛媛県鬼北町</v>
      </c>
      <c r="G2574" s="3">
        <v>2597</v>
      </c>
      <c r="H2574" s="37" t="s">
        <v>2609</v>
      </c>
      <c r="I2574" s="37" t="s">
        <v>849</v>
      </c>
      <c r="J2574" s="37" t="s">
        <v>380</v>
      </c>
      <c r="K2574" s="37" t="s">
        <v>376</v>
      </c>
      <c r="L2574" t="str">
        <f t="shared" si="122"/>
        <v>愛媛県鬼北町</v>
      </c>
    </row>
    <row r="2575" spans="1:12">
      <c r="A2575" s="42">
        <v>38</v>
      </c>
      <c r="B2575" s="37" t="s">
        <v>2564</v>
      </c>
      <c r="C2575" s="37" t="s">
        <v>181</v>
      </c>
      <c r="D2575" s="37" t="s">
        <v>182</v>
      </c>
      <c r="E2575" s="37" t="str">
        <f t="shared" si="120"/>
        <v/>
      </c>
      <c r="F2575" s="39" t="str">
        <f t="shared" si="121"/>
        <v>愛媛県久万高原町</v>
      </c>
      <c r="G2575" s="3">
        <v>2569</v>
      </c>
      <c r="H2575" s="37" t="s">
        <v>5859</v>
      </c>
      <c r="I2575" s="37" t="s">
        <v>849</v>
      </c>
      <c r="J2575" s="37" t="s">
        <v>380</v>
      </c>
      <c r="K2575" s="37" t="s">
        <v>378</v>
      </c>
      <c r="L2575" t="str">
        <f t="shared" si="122"/>
        <v>愛媛県久万高原町</v>
      </c>
    </row>
    <row r="2576" spans="1:12">
      <c r="A2576" s="42">
        <v>38</v>
      </c>
      <c r="B2576" s="37" t="s">
        <v>2564</v>
      </c>
      <c r="C2576" s="37" t="s">
        <v>181</v>
      </c>
      <c r="D2576" s="37" t="s">
        <v>183</v>
      </c>
      <c r="E2576" s="37" t="str">
        <f t="shared" si="120"/>
        <v/>
      </c>
      <c r="F2576" s="39" t="str">
        <f t="shared" si="121"/>
        <v>愛媛県久万高原町</v>
      </c>
      <c r="G2576" s="3">
        <v>2571</v>
      </c>
      <c r="H2576" s="37" t="s">
        <v>2590</v>
      </c>
      <c r="I2576" s="37" t="s">
        <v>849</v>
      </c>
      <c r="J2576" s="37" t="s">
        <v>380</v>
      </c>
      <c r="K2576" s="37" t="s">
        <v>384</v>
      </c>
      <c r="L2576" t="str">
        <f t="shared" si="122"/>
        <v>愛媛県久万高原町</v>
      </c>
    </row>
    <row r="2577" spans="1:12">
      <c r="A2577" s="42">
        <v>38</v>
      </c>
      <c r="B2577" s="37" t="s">
        <v>2564</v>
      </c>
      <c r="C2577" s="37" t="s">
        <v>181</v>
      </c>
      <c r="D2577" s="37" t="s">
        <v>184</v>
      </c>
      <c r="E2577" s="37" t="str">
        <f t="shared" si="120"/>
        <v/>
      </c>
      <c r="F2577" s="39" t="str">
        <f t="shared" si="121"/>
        <v>愛媛県久万高原町</v>
      </c>
      <c r="G2577" s="3">
        <v>2570</v>
      </c>
      <c r="H2577" s="37" t="s">
        <v>2589</v>
      </c>
      <c r="I2577" s="37" t="s">
        <v>849</v>
      </c>
      <c r="J2577" s="37" t="s">
        <v>380</v>
      </c>
      <c r="K2577" s="37" t="s">
        <v>378</v>
      </c>
      <c r="L2577" t="str">
        <f t="shared" si="122"/>
        <v>愛媛県久万高原町</v>
      </c>
    </row>
    <row r="2578" spans="1:12">
      <c r="A2578" s="42">
        <v>38</v>
      </c>
      <c r="B2578" s="37" t="s">
        <v>2564</v>
      </c>
      <c r="C2578" s="37" t="s">
        <v>181</v>
      </c>
      <c r="D2578" s="37" t="s">
        <v>185</v>
      </c>
      <c r="E2578" s="37" t="str">
        <f t="shared" si="120"/>
        <v/>
      </c>
      <c r="F2578" s="39" t="str">
        <f t="shared" si="121"/>
        <v>愛媛県久万高原町</v>
      </c>
      <c r="G2578" s="3">
        <v>2572</v>
      </c>
      <c r="H2578" s="37" t="s">
        <v>2591</v>
      </c>
      <c r="I2578" s="37" t="s">
        <v>849</v>
      </c>
      <c r="J2578" s="37" t="s">
        <v>380</v>
      </c>
      <c r="K2578" s="37" t="s">
        <v>378</v>
      </c>
      <c r="L2578" t="str">
        <f t="shared" si="122"/>
        <v>愛媛県久万高原町</v>
      </c>
    </row>
    <row r="2579" spans="1:12">
      <c r="A2579" s="42">
        <v>38</v>
      </c>
      <c r="B2579" s="37" t="s">
        <v>2564</v>
      </c>
      <c r="C2579" s="37" t="s">
        <v>4001</v>
      </c>
      <c r="D2579" s="37" t="s">
        <v>4002</v>
      </c>
      <c r="E2579" s="37" t="str">
        <f t="shared" si="120"/>
        <v/>
      </c>
      <c r="F2579" s="39" t="str">
        <f t="shared" si="121"/>
        <v>愛媛県今治市</v>
      </c>
      <c r="G2579" s="3">
        <v>2565</v>
      </c>
      <c r="H2579" s="37" t="s">
        <v>5840</v>
      </c>
      <c r="I2579" s="37" t="s">
        <v>945</v>
      </c>
      <c r="J2579" s="37" t="s">
        <v>740</v>
      </c>
      <c r="K2579" s="37" t="s">
        <v>378</v>
      </c>
      <c r="L2579" t="str">
        <f t="shared" si="122"/>
        <v>愛媛県今治市</v>
      </c>
    </row>
    <row r="2580" spans="1:12">
      <c r="A2580" s="42">
        <v>38</v>
      </c>
      <c r="B2580" s="37" t="s">
        <v>2564</v>
      </c>
      <c r="C2580" s="37" t="s">
        <v>4001</v>
      </c>
      <c r="D2580" s="37" t="s">
        <v>4003</v>
      </c>
      <c r="E2580" s="37" t="str">
        <f t="shared" si="120"/>
        <v/>
      </c>
      <c r="F2580" s="39" t="str">
        <f t="shared" si="121"/>
        <v>愛媛県今治市</v>
      </c>
      <c r="G2580" s="3">
        <v>2555</v>
      </c>
      <c r="H2580" s="37" t="s">
        <v>2578</v>
      </c>
      <c r="I2580" s="37" t="s">
        <v>945</v>
      </c>
      <c r="J2580" s="37" t="s">
        <v>740</v>
      </c>
      <c r="K2580" s="37" t="s">
        <v>376</v>
      </c>
      <c r="L2580" t="str">
        <f t="shared" si="122"/>
        <v>愛媛県今治市</v>
      </c>
    </row>
    <row r="2581" spans="1:12">
      <c r="A2581" s="42">
        <v>38</v>
      </c>
      <c r="B2581" s="37" t="s">
        <v>2564</v>
      </c>
      <c r="C2581" s="37" t="s">
        <v>4001</v>
      </c>
      <c r="D2581" s="37" t="s">
        <v>4004</v>
      </c>
      <c r="E2581" s="37" t="str">
        <f t="shared" si="120"/>
        <v/>
      </c>
      <c r="F2581" s="39" t="str">
        <f t="shared" si="121"/>
        <v>愛媛県今治市</v>
      </c>
      <c r="G2581" s="3">
        <v>2556</v>
      </c>
      <c r="H2581" s="37" t="s">
        <v>2579</v>
      </c>
      <c r="I2581" s="37" t="s">
        <v>945</v>
      </c>
      <c r="J2581" s="37" t="s">
        <v>740</v>
      </c>
      <c r="K2581" s="37" t="s">
        <v>413</v>
      </c>
      <c r="L2581" t="str">
        <f t="shared" si="122"/>
        <v>愛媛県今治市</v>
      </c>
    </row>
    <row r="2582" spans="1:12">
      <c r="A2582" s="42">
        <v>38</v>
      </c>
      <c r="B2582" s="37" t="s">
        <v>2564</v>
      </c>
      <c r="C2582" s="37" t="s">
        <v>4001</v>
      </c>
      <c r="D2582" s="37" t="s">
        <v>4005</v>
      </c>
      <c r="E2582" s="37" t="str">
        <f t="shared" si="120"/>
        <v/>
      </c>
      <c r="F2582" s="39" t="str">
        <f t="shared" si="121"/>
        <v>愛媛県今治市</v>
      </c>
      <c r="G2582" s="3">
        <v>2557</v>
      </c>
      <c r="H2582" s="37" t="s">
        <v>2580</v>
      </c>
      <c r="I2582" s="37" t="s">
        <v>945</v>
      </c>
      <c r="J2582" s="37" t="s">
        <v>740</v>
      </c>
      <c r="K2582" s="37" t="s">
        <v>376</v>
      </c>
      <c r="L2582" t="str">
        <f t="shared" si="122"/>
        <v>愛媛県今治市</v>
      </c>
    </row>
    <row r="2583" spans="1:12">
      <c r="A2583" s="42">
        <v>38</v>
      </c>
      <c r="B2583" s="37" t="s">
        <v>2564</v>
      </c>
      <c r="C2583" s="37" t="s">
        <v>4001</v>
      </c>
      <c r="D2583" s="37" t="s">
        <v>4006</v>
      </c>
      <c r="E2583" s="37" t="str">
        <f t="shared" si="120"/>
        <v/>
      </c>
      <c r="F2583" s="39" t="str">
        <f t="shared" si="121"/>
        <v>愛媛県今治市</v>
      </c>
      <c r="G2583" s="3">
        <v>2552</v>
      </c>
      <c r="H2583" s="37" t="s">
        <v>2575</v>
      </c>
      <c r="I2583" s="37" t="s">
        <v>945</v>
      </c>
      <c r="J2583" s="37" t="s">
        <v>740</v>
      </c>
      <c r="K2583" s="37" t="s">
        <v>376</v>
      </c>
      <c r="L2583" t="str">
        <f t="shared" si="122"/>
        <v>愛媛県今治市</v>
      </c>
    </row>
    <row r="2584" spans="1:12">
      <c r="A2584" s="42">
        <v>38</v>
      </c>
      <c r="B2584" s="37" t="s">
        <v>2564</v>
      </c>
      <c r="C2584" s="37" t="s">
        <v>4001</v>
      </c>
      <c r="D2584" s="37"/>
      <c r="E2584" s="37" t="str">
        <f t="shared" si="120"/>
        <v>今治市</v>
      </c>
      <c r="F2584" s="39" t="str">
        <f t="shared" si="121"/>
        <v>愛媛県今治市</v>
      </c>
      <c r="G2584" s="3">
        <v>2535</v>
      </c>
      <c r="H2584" s="37" t="s">
        <v>2565</v>
      </c>
      <c r="I2584" s="37" t="s">
        <v>945</v>
      </c>
      <c r="J2584" s="37" t="s">
        <v>740</v>
      </c>
      <c r="K2584" s="37" t="s">
        <v>376</v>
      </c>
      <c r="L2584" t="str">
        <f t="shared" si="122"/>
        <v>愛媛県今治市</v>
      </c>
    </row>
    <row r="2585" spans="1:12">
      <c r="A2585" s="42">
        <v>38</v>
      </c>
      <c r="B2585" s="37" t="s">
        <v>2564</v>
      </c>
      <c r="C2585" s="37" t="s">
        <v>4001</v>
      </c>
      <c r="D2585" s="37" t="s">
        <v>4007</v>
      </c>
      <c r="E2585" s="37" t="str">
        <f t="shared" si="120"/>
        <v/>
      </c>
      <c r="F2585" s="39" t="str">
        <f t="shared" si="121"/>
        <v>愛媛県今治市</v>
      </c>
      <c r="G2585" s="3">
        <v>2563</v>
      </c>
      <c r="H2585" s="37" t="s">
        <v>2585</v>
      </c>
      <c r="I2585" s="37" t="s">
        <v>945</v>
      </c>
      <c r="J2585" s="37" t="s">
        <v>740</v>
      </c>
      <c r="K2585" s="37" t="s">
        <v>413</v>
      </c>
      <c r="L2585" t="str">
        <f t="shared" si="122"/>
        <v>愛媛県今治市</v>
      </c>
    </row>
    <row r="2586" spans="1:12">
      <c r="A2586" s="42">
        <v>38</v>
      </c>
      <c r="B2586" s="37" t="s">
        <v>2564</v>
      </c>
      <c r="C2586" s="37" t="s">
        <v>4001</v>
      </c>
      <c r="D2586" s="37" t="s">
        <v>4008</v>
      </c>
      <c r="E2586" s="37" t="str">
        <f t="shared" si="120"/>
        <v/>
      </c>
      <c r="F2586" s="39" t="str">
        <f t="shared" si="121"/>
        <v>愛媛県今治市</v>
      </c>
      <c r="G2586" s="3">
        <v>2564</v>
      </c>
      <c r="H2586" s="37" t="s">
        <v>2586</v>
      </c>
      <c r="I2586" s="37" t="s">
        <v>945</v>
      </c>
      <c r="J2586" s="37" t="s">
        <v>740</v>
      </c>
      <c r="K2586" s="37" t="s">
        <v>378</v>
      </c>
      <c r="L2586" t="str">
        <f t="shared" si="122"/>
        <v>愛媛県今治市</v>
      </c>
    </row>
    <row r="2587" spans="1:12">
      <c r="A2587" s="42">
        <v>38</v>
      </c>
      <c r="B2587" s="37" t="s">
        <v>2564</v>
      </c>
      <c r="C2587" s="37" t="s">
        <v>4001</v>
      </c>
      <c r="D2587" s="37" t="s">
        <v>4009</v>
      </c>
      <c r="E2587" s="37" t="str">
        <f t="shared" si="120"/>
        <v/>
      </c>
      <c r="F2587" s="39" t="str">
        <f t="shared" si="121"/>
        <v>愛媛県今治市</v>
      </c>
      <c r="G2587" s="3">
        <v>2554</v>
      </c>
      <c r="H2587" s="37" t="s">
        <v>2577</v>
      </c>
      <c r="I2587" s="37" t="s">
        <v>945</v>
      </c>
      <c r="J2587" s="37" t="s">
        <v>740</v>
      </c>
      <c r="K2587" s="37" t="s">
        <v>376</v>
      </c>
      <c r="L2587" t="str">
        <f t="shared" si="122"/>
        <v>愛媛県今治市</v>
      </c>
    </row>
    <row r="2588" spans="1:12">
      <c r="A2588" s="42">
        <v>38</v>
      </c>
      <c r="B2588" s="37" t="s">
        <v>2564</v>
      </c>
      <c r="C2588" s="37" t="s">
        <v>4001</v>
      </c>
      <c r="D2588" s="37" t="s">
        <v>4010</v>
      </c>
      <c r="E2588" s="37" t="str">
        <f t="shared" si="120"/>
        <v/>
      </c>
      <c r="F2588" s="39" t="str">
        <f t="shared" si="121"/>
        <v>愛媛県今治市</v>
      </c>
      <c r="G2588" s="3">
        <v>2551</v>
      </c>
      <c r="H2588" s="37" t="s">
        <v>2574</v>
      </c>
      <c r="I2588" s="37" t="s">
        <v>945</v>
      </c>
      <c r="J2588" s="37" t="s">
        <v>740</v>
      </c>
      <c r="K2588" s="37" t="s">
        <v>376</v>
      </c>
      <c r="L2588" t="str">
        <f t="shared" si="122"/>
        <v>愛媛県今治市</v>
      </c>
    </row>
    <row r="2589" spans="1:12">
      <c r="A2589" s="42">
        <v>38</v>
      </c>
      <c r="B2589" s="37" t="s">
        <v>2564</v>
      </c>
      <c r="C2589" s="37" t="s">
        <v>4001</v>
      </c>
      <c r="D2589" s="37" t="s">
        <v>4011</v>
      </c>
      <c r="E2589" s="37" t="str">
        <f t="shared" si="120"/>
        <v/>
      </c>
      <c r="F2589" s="39" t="str">
        <f t="shared" si="121"/>
        <v>愛媛県今治市</v>
      </c>
      <c r="G2589" s="3">
        <v>2553</v>
      </c>
      <c r="H2589" s="37" t="s">
        <v>2576</v>
      </c>
      <c r="I2589" s="37" t="s">
        <v>945</v>
      </c>
      <c r="J2589" s="37" t="s">
        <v>740</v>
      </c>
      <c r="K2589" s="37" t="s">
        <v>376</v>
      </c>
      <c r="L2589" t="str">
        <f t="shared" si="122"/>
        <v>愛媛県今治市</v>
      </c>
    </row>
    <row r="2590" spans="1:12">
      <c r="A2590" s="42">
        <v>38</v>
      </c>
      <c r="B2590" s="37" t="s">
        <v>2564</v>
      </c>
      <c r="C2590" s="37" t="s">
        <v>4001</v>
      </c>
      <c r="D2590" s="37" t="s">
        <v>4012</v>
      </c>
      <c r="E2590" s="37" t="str">
        <f t="shared" si="120"/>
        <v/>
      </c>
      <c r="F2590" s="39" t="str">
        <f t="shared" si="121"/>
        <v>愛媛県今治市</v>
      </c>
      <c r="G2590" s="3">
        <v>2558</v>
      </c>
      <c r="H2590" s="37" t="s">
        <v>2581</v>
      </c>
      <c r="I2590" s="37" t="s">
        <v>945</v>
      </c>
      <c r="J2590" s="37" t="s">
        <v>740</v>
      </c>
      <c r="K2590" s="37" t="s">
        <v>378</v>
      </c>
      <c r="L2590" t="str">
        <f t="shared" si="122"/>
        <v>愛媛県今治市</v>
      </c>
    </row>
    <row r="2591" spans="1:12">
      <c r="A2591" s="42">
        <v>38</v>
      </c>
      <c r="B2591" s="37" t="s">
        <v>2564</v>
      </c>
      <c r="C2591" s="37" t="s">
        <v>4151</v>
      </c>
      <c r="D2591" s="37" t="s">
        <v>4152</v>
      </c>
      <c r="E2591" s="37" t="str">
        <f t="shared" si="120"/>
        <v/>
      </c>
      <c r="F2591" s="39" t="str">
        <f t="shared" si="121"/>
        <v>愛媛県四国中央市</v>
      </c>
      <c r="G2591" s="3">
        <v>2542</v>
      </c>
      <c r="H2591" s="37" t="s">
        <v>5841</v>
      </c>
      <c r="I2591" s="37" t="s">
        <v>945</v>
      </c>
      <c r="J2591" s="37" t="s">
        <v>380</v>
      </c>
      <c r="K2591" s="37" t="s">
        <v>384</v>
      </c>
      <c r="L2591" t="str">
        <f t="shared" si="122"/>
        <v>愛媛県四国中央市</v>
      </c>
    </row>
    <row r="2592" spans="1:12">
      <c r="A2592" s="42">
        <v>38</v>
      </c>
      <c r="B2592" s="37" t="s">
        <v>2564</v>
      </c>
      <c r="C2592" s="37" t="s">
        <v>4151</v>
      </c>
      <c r="D2592" s="37" t="s">
        <v>4153</v>
      </c>
      <c r="E2592" s="37" t="str">
        <f t="shared" si="120"/>
        <v/>
      </c>
      <c r="F2592" s="39" t="str">
        <f t="shared" si="121"/>
        <v>愛媛県四国中央市</v>
      </c>
      <c r="G2592" s="3">
        <v>2546</v>
      </c>
      <c r="H2592" s="37" t="s">
        <v>5846</v>
      </c>
      <c r="I2592" s="37" t="s">
        <v>945</v>
      </c>
      <c r="J2592" s="37" t="s">
        <v>380</v>
      </c>
      <c r="K2592" s="37" t="s">
        <v>384</v>
      </c>
      <c r="L2592" t="str">
        <f t="shared" si="122"/>
        <v>愛媛県四国中央市</v>
      </c>
    </row>
    <row r="2593" spans="1:12">
      <c r="A2593" s="42">
        <v>38</v>
      </c>
      <c r="B2593" s="37" t="s">
        <v>2564</v>
      </c>
      <c r="C2593" s="37" t="s">
        <v>4151</v>
      </c>
      <c r="D2593" s="37" t="s">
        <v>4154</v>
      </c>
      <c r="E2593" s="37" t="str">
        <f t="shared" si="120"/>
        <v/>
      </c>
      <c r="F2593" s="39" t="str">
        <f t="shared" si="121"/>
        <v>愛媛県四国中央市</v>
      </c>
      <c r="G2593" s="3">
        <v>2541</v>
      </c>
      <c r="H2593" s="37" t="s">
        <v>2568</v>
      </c>
      <c r="I2593" s="37" t="s">
        <v>945</v>
      </c>
      <c r="J2593" s="37" t="s">
        <v>380</v>
      </c>
      <c r="K2593" s="37" t="s">
        <v>378</v>
      </c>
      <c r="L2593" t="str">
        <f t="shared" si="122"/>
        <v>愛媛県四国中央市</v>
      </c>
    </row>
    <row r="2594" spans="1:12">
      <c r="A2594" s="42">
        <v>38</v>
      </c>
      <c r="B2594" s="37" t="s">
        <v>2564</v>
      </c>
      <c r="C2594" s="37" t="s">
        <v>4151</v>
      </c>
      <c r="D2594" s="37" t="s">
        <v>4155</v>
      </c>
      <c r="E2594" s="37" t="str">
        <f t="shared" si="120"/>
        <v/>
      </c>
      <c r="F2594" s="39" t="str">
        <f t="shared" si="121"/>
        <v>愛媛県四国中央市</v>
      </c>
      <c r="G2594" s="3">
        <v>2547</v>
      </c>
      <c r="H2594" s="37" t="s">
        <v>2570</v>
      </c>
      <c r="I2594" s="37" t="s">
        <v>945</v>
      </c>
      <c r="J2594" s="37" t="s">
        <v>380</v>
      </c>
      <c r="K2594" s="37" t="s">
        <v>378</v>
      </c>
      <c r="L2594" t="str">
        <f t="shared" si="122"/>
        <v>愛媛県四国中央市</v>
      </c>
    </row>
    <row r="2595" spans="1:12">
      <c r="A2595" s="42">
        <v>38</v>
      </c>
      <c r="B2595" s="37" t="s">
        <v>2564</v>
      </c>
      <c r="C2595" s="37" t="s">
        <v>4322</v>
      </c>
      <c r="D2595" s="37"/>
      <c r="E2595" s="37" t="str">
        <f t="shared" si="120"/>
        <v>松山市</v>
      </c>
      <c r="F2595" s="39" t="str">
        <f t="shared" si="121"/>
        <v>愛媛県松山市</v>
      </c>
      <c r="G2595" s="3">
        <v>2534</v>
      </c>
      <c r="H2595" s="37" t="s">
        <v>5842</v>
      </c>
      <c r="I2595" s="37" t="s">
        <v>945</v>
      </c>
      <c r="J2595" s="37" t="s">
        <v>740</v>
      </c>
      <c r="K2595" s="37" t="s">
        <v>376</v>
      </c>
      <c r="L2595" t="str">
        <f t="shared" si="122"/>
        <v>愛媛県松山市</v>
      </c>
    </row>
    <row r="2596" spans="1:12">
      <c r="A2596" s="42">
        <v>38</v>
      </c>
      <c r="B2596" s="37" t="s">
        <v>2564</v>
      </c>
      <c r="C2596" s="37" t="s">
        <v>4322</v>
      </c>
      <c r="D2596" s="37" t="s">
        <v>4216</v>
      </c>
      <c r="E2596" s="37" t="str">
        <f t="shared" si="120"/>
        <v/>
      </c>
      <c r="F2596" s="39" t="str">
        <f t="shared" si="121"/>
        <v>愛媛県松山市</v>
      </c>
      <c r="G2596" s="3">
        <v>2568</v>
      </c>
      <c r="H2596" s="37" t="s">
        <v>2588</v>
      </c>
      <c r="I2596" s="37" t="s">
        <v>945</v>
      </c>
      <c r="J2596" s="37" t="s">
        <v>1547</v>
      </c>
      <c r="K2596" s="37" t="s">
        <v>413</v>
      </c>
      <c r="L2596" t="str">
        <f t="shared" si="122"/>
        <v>愛媛県松山市</v>
      </c>
    </row>
    <row r="2597" spans="1:12">
      <c r="A2597" s="42">
        <v>38</v>
      </c>
      <c r="B2597" s="37" t="s">
        <v>2564</v>
      </c>
      <c r="C2597" s="37" t="s">
        <v>4322</v>
      </c>
      <c r="D2597" s="37" t="s">
        <v>4323</v>
      </c>
      <c r="E2597" s="37" t="str">
        <f t="shared" si="120"/>
        <v/>
      </c>
      <c r="F2597" s="39" t="str">
        <f t="shared" si="121"/>
        <v>愛媛県松山市</v>
      </c>
      <c r="G2597" s="3">
        <v>2544</v>
      </c>
      <c r="H2597" s="37" t="s">
        <v>5845</v>
      </c>
      <c r="I2597" s="37" t="s">
        <v>945</v>
      </c>
      <c r="J2597" s="37" t="s">
        <v>740</v>
      </c>
      <c r="K2597" s="37" t="s">
        <v>376</v>
      </c>
      <c r="L2597" t="str">
        <f t="shared" si="122"/>
        <v>愛媛県松山市</v>
      </c>
    </row>
    <row r="2598" spans="1:12">
      <c r="A2598" s="42">
        <v>38</v>
      </c>
      <c r="B2598" s="37" t="s">
        <v>2564</v>
      </c>
      <c r="C2598" s="37" t="s">
        <v>411</v>
      </c>
      <c r="D2598" s="37" t="s">
        <v>411</v>
      </c>
      <c r="E2598" s="37" t="str">
        <f t="shared" si="120"/>
        <v/>
      </c>
      <c r="F2598" s="39" t="str">
        <f t="shared" si="121"/>
        <v>愛媛県松前町</v>
      </c>
      <c r="G2598" s="3">
        <v>2574</v>
      </c>
      <c r="H2598" s="37" t="s">
        <v>411</v>
      </c>
      <c r="I2598" s="37" t="s">
        <v>945</v>
      </c>
      <c r="J2598" s="37" t="s">
        <v>740</v>
      </c>
      <c r="K2598" s="37" t="s">
        <v>376</v>
      </c>
      <c r="L2598" t="str">
        <f t="shared" si="122"/>
        <v>愛媛県松前町</v>
      </c>
    </row>
    <row r="2599" spans="1:12">
      <c r="A2599" s="42">
        <v>38</v>
      </c>
      <c r="B2599" s="37" t="s">
        <v>2564</v>
      </c>
      <c r="C2599" s="37" t="s">
        <v>2608</v>
      </c>
      <c r="D2599" s="37" t="s">
        <v>2608</v>
      </c>
      <c r="E2599" s="37" t="str">
        <f t="shared" si="120"/>
        <v/>
      </c>
      <c r="F2599" s="39" t="str">
        <f t="shared" si="121"/>
        <v>愛媛県松野町</v>
      </c>
      <c r="G2599" s="3">
        <v>2596</v>
      </c>
      <c r="H2599" s="37" t="s">
        <v>2608</v>
      </c>
      <c r="I2599" s="37" t="s">
        <v>945</v>
      </c>
      <c r="J2599" s="37" t="s">
        <v>740</v>
      </c>
      <c r="K2599" s="37" t="s">
        <v>378</v>
      </c>
      <c r="L2599" t="str">
        <f t="shared" si="122"/>
        <v>愛媛県松野町</v>
      </c>
    </row>
    <row r="2600" spans="1:12">
      <c r="A2600" s="42">
        <v>38</v>
      </c>
      <c r="B2600" s="37" t="s">
        <v>2564</v>
      </c>
      <c r="C2600" s="37" t="s">
        <v>4357</v>
      </c>
      <c r="D2600" s="37" t="s">
        <v>4358</v>
      </c>
      <c r="E2600" s="37" t="str">
        <f t="shared" si="120"/>
        <v/>
      </c>
      <c r="F2600" s="39" t="str">
        <f t="shared" si="121"/>
        <v>愛媛県上島町</v>
      </c>
      <c r="G2600" s="3">
        <v>2562</v>
      </c>
      <c r="H2600" s="37" t="s">
        <v>5843</v>
      </c>
      <c r="I2600" s="37" t="s">
        <v>945</v>
      </c>
      <c r="J2600" s="37" t="s">
        <v>740</v>
      </c>
      <c r="K2600" s="37" t="s">
        <v>378</v>
      </c>
      <c r="L2600" t="str">
        <f t="shared" si="122"/>
        <v>愛媛県上島町</v>
      </c>
    </row>
    <row r="2601" spans="1:12">
      <c r="A2601" s="42">
        <v>38</v>
      </c>
      <c r="B2601" s="37" t="s">
        <v>2564</v>
      </c>
      <c r="C2601" s="37" t="s">
        <v>4357</v>
      </c>
      <c r="D2601" s="37" t="s">
        <v>4359</v>
      </c>
      <c r="E2601" s="37" t="str">
        <f t="shared" si="120"/>
        <v/>
      </c>
      <c r="F2601" s="39" t="str">
        <f t="shared" si="121"/>
        <v>愛媛県上島町</v>
      </c>
      <c r="G2601" s="3">
        <v>2560</v>
      </c>
      <c r="H2601" s="37" t="s">
        <v>2583</v>
      </c>
      <c r="I2601" s="37" t="s">
        <v>945</v>
      </c>
      <c r="J2601" s="37" t="s">
        <v>740</v>
      </c>
      <c r="K2601" s="37" t="s">
        <v>376</v>
      </c>
      <c r="L2601" t="str">
        <f t="shared" si="122"/>
        <v>愛媛県上島町</v>
      </c>
    </row>
    <row r="2602" spans="1:12">
      <c r="A2602" s="42">
        <v>38</v>
      </c>
      <c r="B2602" s="37" t="s">
        <v>2564</v>
      </c>
      <c r="C2602" s="37" t="s">
        <v>4357</v>
      </c>
      <c r="D2602" s="37" t="s">
        <v>4360</v>
      </c>
      <c r="E2602" s="37" t="str">
        <f t="shared" si="120"/>
        <v/>
      </c>
      <c r="F2602" s="39" t="str">
        <f t="shared" si="121"/>
        <v>愛媛県上島町</v>
      </c>
      <c r="G2602" s="3">
        <v>2559</v>
      </c>
      <c r="H2602" s="37" t="s">
        <v>2582</v>
      </c>
      <c r="I2602" s="37" t="s">
        <v>945</v>
      </c>
      <c r="J2602" s="37" t="s">
        <v>740</v>
      </c>
      <c r="K2602" s="37" t="s">
        <v>413</v>
      </c>
      <c r="L2602" t="str">
        <f t="shared" si="122"/>
        <v>愛媛県上島町</v>
      </c>
    </row>
    <row r="2603" spans="1:12">
      <c r="A2603" s="42">
        <v>38</v>
      </c>
      <c r="B2603" s="37" t="s">
        <v>2564</v>
      </c>
      <c r="C2603" s="37" t="s">
        <v>4357</v>
      </c>
      <c r="D2603" s="37" t="s">
        <v>4361</v>
      </c>
      <c r="E2603" s="37" t="str">
        <f t="shared" si="120"/>
        <v/>
      </c>
      <c r="F2603" s="39" t="str">
        <f t="shared" si="121"/>
        <v>愛媛県上島町</v>
      </c>
      <c r="G2603" s="3">
        <v>2561</v>
      </c>
      <c r="H2603" s="37" t="s">
        <v>2584</v>
      </c>
      <c r="I2603" s="37" t="s">
        <v>945</v>
      </c>
      <c r="J2603" s="37" t="s">
        <v>740</v>
      </c>
      <c r="K2603" s="37" t="s">
        <v>378</v>
      </c>
      <c r="L2603" t="str">
        <f t="shared" si="122"/>
        <v>愛媛県上島町</v>
      </c>
    </row>
    <row r="2604" spans="1:12">
      <c r="A2604" s="42">
        <v>38</v>
      </c>
      <c r="B2604" s="37" t="s">
        <v>2564</v>
      </c>
      <c r="C2604" s="37" t="s">
        <v>4405</v>
      </c>
      <c r="D2604" s="37"/>
      <c r="E2604" s="37" t="str">
        <f t="shared" si="120"/>
        <v>新居浜市</v>
      </c>
      <c r="F2604" s="39" t="str">
        <f t="shared" si="121"/>
        <v>愛媛県新居浜市</v>
      </c>
      <c r="G2604" s="3">
        <v>2538</v>
      </c>
      <c r="H2604" s="37" t="s">
        <v>5844</v>
      </c>
      <c r="I2604" s="37" t="s">
        <v>945</v>
      </c>
      <c r="J2604" s="37" t="s">
        <v>740</v>
      </c>
      <c r="K2604" s="37" t="s">
        <v>378</v>
      </c>
      <c r="L2604" t="str">
        <f t="shared" si="122"/>
        <v>愛媛県新居浜市</v>
      </c>
    </row>
    <row r="2605" spans="1:12">
      <c r="A2605" s="42">
        <v>38</v>
      </c>
      <c r="B2605" s="37" t="s">
        <v>2564</v>
      </c>
      <c r="C2605" s="37" t="s">
        <v>4405</v>
      </c>
      <c r="D2605" s="37" t="s">
        <v>4406</v>
      </c>
      <c r="E2605" s="37" t="str">
        <f t="shared" si="120"/>
        <v/>
      </c>
      <c r="F2605" s="39" t="str">
        <f t="shared" si="121"/>
        <v>愛媛県新居浜市</v>
      </c>
      <c r="G2605" s="3">
        <v>2548</v>
      </c>
      <c r="H2605" s="37" t="s">
        <v>2571</v>
      </c>
      <c r="I2605" s="37" t="s">
        <v>849</v>
      </c>
      <c r="J2605" s="37" t="s">
        <v>380</v>
      </c>
      <c r="K2605" s="37" t="s">
        <v>376</v>
      </c>
      <c r="L2605" t="str">
        <f t="shared" si="122"/>
        <v>愛媛県新居浜市</v>
      </c>
    </row>
    <row r="2606" spans="1:12">
      <c r="A2606" s="42">
        <v>38</v>
      </c>
      <c r="B2606" s="37" t="s">
        <v>2564</v>
      </c>
      <c r="C2606" s="37" t="s">
        <v>4496</v>
      </c>
      <c r="D2606" s="37" t="s">
        <v>4497</v>
      </c>
      <c r="E2606" s="37" t="str">
        <f t="shared" si="120"/>
        <v/>
      </c>
      <c r="F2606" s="39" t="str">
        <f t="shared" si="121"/>
        <v>愛媛県西条市</v>
      </c>
      <c r="G2606" s="3">
        <v>2549</v>
      </c>
      <c r="H2606" s="37" t="s">
        <v>2572</v>
      </c>
      <c r="I2606" s="37" t="s">
        <v>945</v>
      </c>
      <c r="J2606" s="37" t="s">
        <v>740</v>
      </c>
      <c r="K2606" s="37" t="s">
        <v>946</v>
      </c>
      <c r="L2606" t="str">
        <f t="shared" si="122"/>
        <v>愛媛県西条市</v>
      </c>
    </row>
    <row r="2607" spans="1:12">
      <c r="A2607" s="42">
        <v>38</v>
      </c>
      <c r="B2607" s="37" t="s">
        <v>2564</v>
      </c>
      <c r="C2607" s="37" t="s">
        <v>4496</v>
      </c>
      <c r="D2607" s="37"/>
      <c r="E2607" s="37" t="str">
        <f t="shared" si="120"/>
        <v>西条市</v>
      </c>
      <c r="F2607" s="39" t="str">
        <f t="shared" si="121"/>
        <v>愛媛県西条市</v>
      </c>
      <c r="G2607" s="3">
        <v>2539</v>
      </c>
      <c r="H2607" s="37" t="s">
        <v>2566</v>
      </c>
      <c r="I2607" s="37" t="s">
        <v>945</v>
      </c>
      <c r="J2607" s="37" t="s">
        <v>740</v>
      </c>
      <c r="K2607" s="37" t="s">
        <v>946</v>
      </c>
      <c r="L2607" t="str">
        <f t="shared" si="122"/>
        <v>愛媛県西条市</v>
      </c>
    </row>
    <row r="2608" spans="1:12">
      <c r="A2608" s="42">
        <v>38</v>
      </c>
      <c r="B2608" s="37" t="s">
        <v>2564</v>
      </c>
      <c r="C2608" s="37" t="s">
        <v>4496</v>
      </c>
      <c r="D2608" s="37" t="s">
        <v>4498</v>
      </c>
      <c r="E2608" s="37" t="str">
        <f t="shared" si="120"/>
        <v/>
      </c>
      <c r="F2608" s="39" t="str">
        <f t="shared" si="121"/>
        <v>愛媛県西条市</v>
      </c>
      <c r="G2608" s="3">
        <v>2550</v>
      </c>
      <c r="H2608" s="37" t="s">
        <v>2573</v>
      </c>
      <c r="I2608" s="37" t="s">
        <v>945</v>
      </c>
      <c r="J2608" s="37" t="s">
        <v>740</v>
      </c>
      <c r="K2608" s="37" t="s">
        <v>384</v>
      </c>
      <c r="L2608" t="str">
        <f t="shared" si="122"/>
        <v>愛媛県西条市</v>
      </c>
    </row>
    <row r="2609" spans="1:12">
      <c r="A2609" s="42">
        <v>38</v>
      </c>
      <c r="B2609" s="37" t="s">
        <v>2564</v>
      </c>
      <c r="C2609" s="37" t="s">
        <v>4496</v>
      </c>
      <c r="D2609" s="37" t="s">
        <v>4499</v>
      </c>
      <c r="E2609" s="37" t="str">
        <f t="shared" si="120"/>
        <v/>
      </c>
      <c r="F2609" s="39" t="str">
        <f t="shared" si="121"/>
        <v>愛媛県西条市</v>
      </c>
      <c r="G2609" s="3">
        <v>2545</v>
      </c>
      <c r="H2609" s="37" t="s">
        <v>2569</v>
      </c>
      <c r="I2609" s="37" t="s">
        <v>945</v>
      </c>
      <c r="J2609" s="37" t="s">
        <v>740</v>
      </c>
      <c r="K2609" s="37" t="s">
        <v>378</v>
      </c>
      <c r="L2609" t="str">
        <f t="shared" si="122"/>
        <v>愛媛県西条市</v>
      </c>
    </row>
    <row r="2610" spans="1:12">
      <c r="A2610" s="42">
        <v>38</v>
      </c>
      <c r="B2610" s="37" t="s">
        <v>2564</v>
      </c>
      <c r="C2610" s="37" t="s">
        <v>4501</v>
      </c>
      <c r="D2610" s="37" t="s">
        <v>4763</v>
      </c>
      <c r="E2610" s="37" t="str">
        <f t="shared" si="120"/>
        <v/>
      </c>
      <c r="F2610" s="39" t="str">
        <f t="shared" si="121"/>
        <v>愛媛県西予市</v>
      </c>
      <c r="G2610" s="3">
        <v>2590</v>
      </c>
      <c r="H2610" s="37" t="s">
        <v>5860</v>
      </c>
      <c r="I2610" s="37" t="s">
        <v>945</v>
      </c>
      <c r="J2610" s="37" t="s">
        <v>740</v>
      </c>
      <c r="K2610" s="37" t="s">
        <v>378</v>
      </c>
      <c r="L2610" t="str">
        <f t="shared" si="122"/>
        <v>愛媛県西予市</v>
      </c>
    </row>
    <row r="2611" spans="1:12">
      <c r="A2611" s="42">
        <v>38</v>
      </c>
      <c r="B2611" s="37" t="s">
        <v>2564</v>
      </c>
      <c r="C2611" s="37" t="s">
        <v>4501</v>
      </c>
      <c r="D2611" s="37" t="s">
        <v>4764</v>
      </c>
      <c r="E2611" s="37" t="str">
        <f t="shared" si="120"/>
        <v/>
      </c>
      <c r="F2611" s="39" t="str">
        <f t="shared" si="121"/>
        <v>愛媛県西予市</v>
      </c>
      <c r="G2611" s="3">
        <v>2588</v>
      </c>
      <c r="H2611" s="37" t="s">
        <v>2602</v>
      </c>
      <c r="I2611" s="37" t="s">
        <v>945</v>
      </c>
      <c r="J2611" s="37" t="s">
        <v>740</v>
      </c>
      <c r="K2611" s="37" t="s">
        <v>378</v>
      </c>
      <c r="L2611" t="str">
        <f t="shared" si="122"/>
        <v>愛媛県西予市</v>
      </c>
    </row>
    <row r="2612" spans="1:12">
      <c r="A2612" s="42">
        <v>38</v>
      </c>
      <c r="B2612" s="37" t="s">
        <v>2564</v>
      </c>
      <c r="C2612" s="37" t="s">
        <v>4501</v>
      </c>
      <c r="D2612" s="37" t="s">
        <v>4765</v>
      </c>
      <c r="E2612" s="37" t="str">
        <f t="shared" si="120"/>
        <v/>
      </c>
      <c r="F2612" s="39" t="str">
        <f t="shared" si="121"/>
        <v>愛媛県西予市</v>
      </c>
      <c r="G2612" s="3">
        <v>2592</v>
      </c>
      <c r="H2612" s="37" t="s">
        <v>2605</v>
      </c>
      <c r="I2612" s="37" t="s">
        <v>849</v>
      </c>
      <c r="J2612" s="37" t="s">
        <v>380</v>
      </c>
      <c r="K2612" s="37" t="s">
        <v>376</v>
      </c>
      <c r="L2612" t="str">
        <f t="shared" si="122"/>
        <v>愛媛県西予市</v>
      </c>
    </row>
    <row r="2613" spans="1:12">
      <c r="A2613" s="42">
        <v>38</v>
      </c>
      <c r="B2613" s="37" t="s">
        <v>2564</v>
      </c>
      <c r="C2613" s="37" t="s">
        <v>4501</v>
      </c>
      <c r="D2613" s="37" t="s">
        <v>4766</v>
      </c>
      <c r="E2613" s="37" t="str">
        <f t="shared" si="120"/>
        <v/>
      </c>
      <c r="F2613" s="39" t="str">
        <f t="shared" si="121"/>
        <v>愛媛県西予市</v>
      </c>
      <c r="G2613" s="3">
        <v>2589</v>
      </c>
      <c r="H2613" s="37" t="s">
        <v>2603</v>
      </c>
      <c r="I2613" s="37" t="s">
        <v>945</v>
      </c>
      <c r="J2613" s="37" t="s">
        <v>740</v>
      </c>
      <c r="K2613" s="37" t="s">
        <v>378</v>
      </c>
      <c r="L2613" t="str">
        <f t="shared" si="122"/>
        <v>愛媛県西予市</v>
      </c>
    </row>
    <row r="2614" spans="1:12">
      <c r="A2614" s="42">
        <v>38</v>
      </c>
      <c r="B2614" s="37" t="s">
        <v>2564</v>
      </c>
      <c r="C2614" s="37" t="s">
        <v>4501</v>
      </c>
      <c r="D2614" s="37" t="s">
        <v>4767</v>
      </c>
      <c r="E2614" s="37" t="str">
        <f t="shared" si="120"/>
        <v/>
      </c>
      <c r="F2614" s="39" t="str">
        <f t="shared" si="121"/>
        <v>愛媛県西予市</v>
      </c>
      <c r="G2614" s="3">
        <v>2591</v>
      </c>
      <c r="H2614" s="37" t="s">
        <v>2604</v>
      </c>
      <c r="I2614" s="37" t="s">
        <v>945</v>
      </c>
      <c r="J2614" s="37" t="s">
        <v>380</v>
      </c>
      <c r="K2614" s="37" t="s">
        <v>946</v>
      </c>
      <c r="L2614" t="str">
        <f t="shared" si="122"/>
        <v>愛媛県西予市</v>
      </c>
    </row>
    <row r="2615" spans="1:12">
      <c r="A2615" s="42">
        <v>38</v>
      </c>
      <c r="B2615" s="37" t="s">
        <v>2564</v>
      </c>
      <c r="C2615" s="37" t="s">
        <v>4540</v>
      </c>
      <c r="D2615" s="37" t="s">
        <v>4847</v>
      </c>
      <c r="E2615" s="37" t="str">
        <f t="shared" si="120"/>
        <v/>
      </c>
      <c r="F2615" s="39" t="str">
        <f t="shared" si="121"/>
        <v>愛媛県大洲市</v>
      </c>
      <c r="G2615" s="3">
        <v>2583</v>
      </c>
      <c r="H2615" s="37" t="s">
        <v>5861</v>
      </c>
      <c r="I2615" s="37" t="s">
        <v>849</v>
      </c>
      <c r="J2615" s="37" t="s">
        <v>380</v>
      </c>
      <c r="K2615" s="37" t="s">
        <v>376</v>
      </c>
      <c r="L2615" t="str">
        <f t="shared" si="122"/>
        <v>愛媛県大洲市</v>
      </c>
    </row>
    <row r="2616" spans="1:12">
      <c r="A2616" s="42">
        <v>38</v>
      </c>
      <c r="B2616" s="37" t="s">
        <v>2564</v>
      </c>
      <c r="C2616" s="37" t="s">
        <v>4540</v>
      </c>
      <c r="D2616" s="37" t="s">
        <v>4848</v>
      </c>
      <c r="E2616" s="37" t="str">
        <f t="shared" si="120"/>
        <v/>
      </c>
      <c r="F2616" s="39" t="str">
        <f t="shared" si="121"/>
        <v>愛媛県大洲市</v>
      </c>
      <c r="G2616" s="3">
        <v>2582</v>
      </c>
      <c r="H2616" s="37" t="s">
        <v>2598</v>
      </c>
      <c r="I2616" s="37" t="s">
        <v>945</v>
      </c>
      <c r="J2616" s="37" t="s">
        <v>380</v>
      </c>
      <c r="K2616" s="37" t="s">
        <v>946</v>
      </c>
      <c r="L2616" t="str">
        <f t="shared" si="122"/>
        <v>愛媛県大洲市</v>
      </c>
    </row>
    <row r="2617" spans="1:12">
      <c r="A2617" s="42">
        <v>38</v>
      </c>
      <c r="B2617" s="37" t="s">
        <v>2564</v>
      </c>
      <c r="C2617" s="37" t="s">
        <v>4540</v>
      </c>
      <c r="D2617" s="37"/>
      <c r="E2617" s="37" t="str">
        <f t="shared" si="120"/>
        <v>大洲市</v>
      </c>
      <c r="F2617" s="39" t="str">
        <f t="shared" si="121"/>
        <v>愛媛県大洲市</v>
      </c>
      <c r="G2617" s="3">
        <v>2540</v>
      </c>
      <c r="H2617" s="37" t="s">
        <v>2567</v>
      </c>
      <c r="I2617" s="37" t="s">
        <v>945</v>
      </c>
      <c r="J2617" s="37" t="s">
        <v>380</v>
      </c>
      <c r="K2617" s="37" t="s">
        <v>378</v>
      </c>
      <c r="L2617" t="str">
        <f t="shared" si="122"/>
        <v>愛媛県大洲市</v>
      </c>
    </row>
    <row r="2618" spans="1:12">
      <c r="A2618" s="42">
        <v>38</v>
      </c>
      <c r="B2618" s="37" t="s">
        <v>2564</v>
      </c>
      <c r="C2618" s="37" t="s">
        <v>4540</v>
      </c>
      <c r="D2618" s="37" t="s">
        <v>4849</v>
      </c>
      <c r="E2618" s="37" t="str">
        <f t="shared" si="120"/>
        <v/>
      </c>
      <c r="F2618" s="39" t="str">
        <f t="shared" si="121"/>
        <v>愛媛県大洲市</v>
      </c>
      <c r="G2618" s="3">
        <v>2579</v>
      </c>
      <c r="H2618" s="37" t="s">
        <v>2596</v>
      </c>
      <c r="I2618" s="37" t="s">
        <v>945</v>
      </c>
      <c r="J2618" s="37" t="s">
        <v>740</v>
      </c>
      <c r="K2618" s="37" t="s">
        <v>378</v>
      </c>
      <c r="L2618" t="str">
        <f t="shared" si="122"/>
        <v>愛媛県大洲市</v>
      </c>
    </row>
    <row r="2619" spans="1:12">
      <c r="A2619" s="42">
        <v>38</v>
      </c>
      <c r="B2619" s="37" t="s">
        <v>2564</v>
      </c>
      <c r="C2619" s="37" t="s">
        <v>4593</v>
      </c>
      <c r="D2619" s="37" t="s">
        <v>5015</v>
      </c>
      <c r="E2619" s="37" t="str">
        <f t="shared" si="120"/>
        <v/>
      </c>
      <c r="F2619" s="39" t="str">
        <f t="shared" si="121"/>
        <v>愛媛県砥部町</v>
      </c>
      <c r="G2619" s="3">
        <v>2576</v>
      </c>
      <c r="H2619" s="37" t="s">
        <v>5862</v>
      </c>
      <c r="I2619" s="37" t="s">
        <v>849</v>
      </c>
      <c r="J2619" s="37" t="s">
        <v>380</v>
      </c>
      <c r="K2619" s="37" t="s">
        <v>376</v>
      </c>
      <c r="L2619" t="str">
        <f t="shared" si="122"/>
        <v>愛媛県砥部町</v>
      </c>
    </row>
    <row r="2620" spans="1:12">
      <c r="A2620" s="42">
        <v>38</v>
      </c>
      <c r="B2620" s="37" t="s">
        <v>2564</v>
      </c>
      <c r="C2620" s="37" t="s">
        <v>4593</v>
      </c>
      <c r="D2620" s="37"/>
      <c r="E2620" s="37" t="str">
        <f t="shared" si="120"/>
        <v>砥部町</v>
      </c>
      <c r="F2620" s="39" t="str">
        <f t="shared" si="121"/>
        <v>愛媛県砥部町</v>
      </c>
      <c r="G2620" s="3">
        <v>2575</v>
      </c>
      <c r="H2620" s="37" t="s">
        <v>2593</v>
      </c>
      <c r="I2620" s="37" t="s">
        <v>945</v>
      </c>
      <c r="J2620" s="37" t="s">
        <v>740</v>
      </c>
      <c r="K2620" s="37" t="s">
        <v>384</v>
      </c>
      <c r="L2620" t="str">
        <f t="shared" si="122"/>
        <v>愛媛県砥部町</v>
      </c>
    </row>
    <row r="2621" spans="1:12">
      <c r="A2621" s="42">
        <v>38</v>
      </c>
      <c r="B2621" s="37" t="s">
        <v>2564</v>
      </c>
      <c r="C2621" s="37" t="s">
        <v>4601</v>
      </c>
      <c r="D2621" s="37" t="s">
        <v>5031</v>
      </c>
      <c r="E2621" s="37" t="str">
        <f t="shared" si="120"/>
        <v/>
      </c>
      <c r="F2621" s="39" t="str">
        <f t="shared" si="121"/>
        <v>愛媛県東温市</v>
      </c>
      <c r="G2621" s="3">
        <v>2566</v>
      </c>
      <c r="H2621" s="37" t="s">
        <v>5863</v>
      </c>
      <c r="I2621" s="37" t="s">
        <v>945</v>
      </c>
      <c r="J2621" s="37" t="s">
        <v>740</v>
      </c>
      <c r="K2621" s="37" t="s">
        <v>384</v>
      </c>
      <c r="L2621" t="str">
        <f t="shared" si="122"/>
        <v>愛媛県東温市</v>
      </c>
    </row>
    <row r="2622" spans="1:12">
      <c r="A2622" s="42">
        <v>38</v>
      </c>
      <c r="B2622" s="37" t="s">
        <v>2564</v>
      </c>
      <c r="C2622" s="37" t="s">
        <v>4601</v>
      </c>
      <c r="D2622" s="37" t="s">
        <v>3287</v>
      </c>
      <c r="E2622" s="37" t="str">
        <f t="shared" si="120"/>
        <v/>
      </c>
      <c r="F2622" s="39" t="str">
        <f t="shared" si="121"/>
        <v>愛媛県東温市</v>
      </c>
      <c r="G2622" s="3">
        <v>2567</v>
      </c>
      <c r="H2622" s="37" t="s">
        <v>2587</v>
      </c>
      <c r="I2622" s="37" t="s">
        <v>945</v>
      </c>
      <c r="J2622" s="37" t="s">
        <v>740</v>
      </c>
      <c r="K2622" s="37" t="s">
        <v>946</v>
      </c>
      <c r="L2622" t="str">
        <f t="shared" si="122"/>
        <v>愛媛県東温市</v>
      </c>
    </row>
    <row r="2623" spans="1:12">
      <c r="A2623" s="42">
        <v>38</v>
      </c>
      <c r="B2623" s="37" t="s">
        <v>2564</v>
      </c>
      <c r="C2623" s="37" t="s">
        <v>4623</v>
      </c>
      <c r="D2623" s="37" t="s">
        <v>5075</v>
      </c>
      <c r="E2623" s="37" t="str">
        <f t="shared" si="120"/>
        <v/>
      </c>
      <c r="F2623" s="39" t="str">
        <f t="shared" si="121"/>
        <v>愛媛県内子町</v>
      </c>
      <c r="G2623" s="3">
        <v>2581</v>
      </c>
      <c r="H2623" s="37" t="s">
        <v>5864</v>
      </c>
      <c r="I2623" s="37" t="s">
        <v>849</v>
      </c>
      <c r="J2623" s="37" t="s">
        <v>380</v>
      </c>
      <c r="K2623" s="37" t="s">
        <v>413</v>
      </c>
      <c r="L2623" t="str">
        <f t="shared" si="122"/>
        <v>愛媛県内子町</v>
      </c>
    </row>
    <row r="2624" spans="1:12">
      <c r="A2624" s="42">
        <v>38</v>
      </c>
      <c r="B2624" s="37" t="s">
        <v>2564</v>
      </c>
      <c r="C2624" s="37" t="s">
        <v>4623</v>
      </c>
      <c r="D2624" s="37" t="s">
        <v>5076</v>
      </c>
      <c r="E2624" s="37" t="str">
        <f t="shared" si="120"/>
        <v/>
      </c>
      <c r="F2624" s="39" t="str">
        <f t="shared" si="121"/>
        <v>愛媛県内子町</v>
      </c>
      <c r="G2624" s="3">
        <v>2573</v>
      </c>
      <c r="H2624" s="37" t="s">
        <v>2592</v>
      </c>
      <c r="I2624" s="37" t="s">
        <v>849</v>
      </c>
      <c r="J2624" s="37" t="s">
        <v>380</v>
      </c>
      <c r="K2624" s="37" t="s">
        <v>378</v>
      </c>
      <c r="L2624" t="str">
        <f t="shared" si="122"/>
        <v>愛媛県内子町</v>
      </c>
    </row>
    <row r="2625" spans="1:12">
      <c r="A2625" s="42">
        <v>38</v>
      </c>
      <c r="B2625" s="37" t="s">
        <v>2564</v>
      </c>
      <c r="C2625" s="37" t="s">
        <v>4623</v>
      </c>
      <c r="D2625" s="37"/>
      <c r="E2625" s="37" t="str">
        <f t="shared" si="120"/>
        <v>内子町</v>
      </c>
      <c r="F2625" s="39" t="str">
        <f t="shared" si="121"/>
        <v>愛媛県内子町</v>
      </c>
      <c r="G2625" s="3">
        <v>2580</v>
      </c>
      <c r="H2625" s="37" t="s">
        <v>2597</v>
      </c>
      <c r="I2625" s="37" t="s">
        <v>849</v>
      </c>
      <c r="J2625" s="37" t="s">
        <v>380</v>
      </c>
      <c r="K2625" s="37" t="s">
        <v>413</v>
      </c>
      <c r="L2625" t="str">
        <f t="shared" si="122"/>
        <v>愛媛県内子町</v>
      </c>
    </row>
    <row r="2626" spans="1:12">
      <c r="A2626" s="42">
        <v>38</v>
      </c>
      <c r="B2626" s="37" t="s">
        <v>2564</v>
      </c>
      <c r="C2626" s="37" t="s">
        <v>4671</v>
      </c>
      <c r="D2626" s="37"/>
      <c r="E2626" s="37" t="str">
        <f t="shared" si="120"/>
        <v>八幡浜市</v>
      </c>
      <c r="F2626" s="39" t="str">
        <f t="shared" si="121"/>
        <v>愛媛県八幡浜市</v>
      </c>
      <c r="G2626" s="3">
        <v>2537</v>
      </c>
      <c r="H2626" s="37" t="s">
        <v>5865</v>
      </c>
      <c r="I2626" s="37" t="s">
        <v>945</v>
      </c>
      <c r="J2626" s="37" t="s">
        <v>740</v>
      </c>
      <c r="K2626" s="37" t="s">
        <v>378</v>
      </c>
      <c r="L2626" t="str">
        <f t="shared" si="122"/>
        <v>愛媛県八幡浜市</v>
      </c>
    </row>
    <row r="2627" spans="1:12">
      <c r="A2627" s="42">
        <v>38</v>
      </c>
      <c r="B2627" s="37" t="s">
        <v>2564</v>
      </c>
      <c r="C2627" s="37" t="s">
        <v>4671</v>
      </c>
      <c r="D2627" s="37" t="s">
        <v>5215</v>
      </c>
      <c r="E2627" s="37" t="str">
        <f t="shared" ref="E2627:E2690" si="123">IF(D2627="",C2627,"")</f>
        <v/>
      </c>
      <c r="F2627" s="39" t="str">
        <f t="shared" ref="F2627:F2690" si="124">B2627&amp;C2627</f>
        <v>愛媛県八幡浜市</v>
      </c>
      <c r="G2627" s="3">
        <v>2584</v>
      </c>
      <c r="H2627" s="37" t="s">
        <v>2599</v>
      </c>
      <c r="I2627" s="37" t="s">
        <v>945</v>
      </c>
      <c r="J2627" s="37" t="s">
        <v>740</v>
      </c>
      <c r="K2627" s="37" t="s">
        <v>376</v>
      </c>
      <c r="L2627" t="str">
        <f t="shared" ref="L2627:L2690" si="125">F2627</f>
        <v>愛媛県八幡浜市</v>
      </c>
    </row>
    <row r="2628" spans="1:12">
      <c r="A2628" s="42">
        <v>39</v>
      </c>
      <c r="B2628" s="37" t="s">
        <v>2615</v>
      </c>
      <c r="C2628" s="37" t="s">
        <v>3174</v>
      </c>
      <c r="D2628" s="37" t="s">
        <v>3175</v>
      </c>
      <c r="E2628" s="37" t="str">
        <f t="shared" si="123"/>
        <v/>
      </c>
      <c r="F2628" s="39" t="str">
        <f t="shared" si="124"/>
        <v>高知県いの町</v>
      </c>
      <c r="G2628" s="3">
        <v>2635</v>
      </c>
      <c r="H2628" s="37" t="s">
        <v>2644</v>
      </c>
      <c r="I2628" s="37" t="s">
        <v>970</v>
      </c>
      <c r="J2628" s="37" t="s">
        <v>740</v>
      </c>
      <c r="K2628" s="37" t="s">
        <v>946</v>
      </c>
      <c r="L2628" t="str">
        <f t="shared" si="125"/>
        <v>高知県いの町</v>
      </c>
    </row>
    <row r="2629" spans="1:12">
      <c r="A2629" s="42">
        <v>39</v>
      </c>
      <c r="B2629" s="37" t="s">
        <v>2615</v>
      </c>
      <c r="C2629" s="37" t="s">
        <v>3174</v>
      </c>
      <c r="D2629" s="37" t="s">
        <v>3176</v>
      </c>
      <c r="E2629" s="37" t="str">
        <f t="shared" si="123"/>
        <v/>
      </c>
      <c r="F2629" s="39" t="str">
        <f t="shared" si="124"/>
        <v>高知県いの町</v>
      </c>
      <c r="G2629" s="3">
        <v>2639</v>
      </c>
      <c r="H2629" s="37" t="s">
        <v>2647</v>
      </c>
      <c r="I2629" s="37" t="s">
        <v>849</v>
      </c>
      <c r="J2629" s="37" t="s">
        <v>740</v>
      </c>
      <c r="K2629" s="37" t="s">
        <v>378</v>
      </c>
      <c r="L2629" t="str">
        <f t="shared" si="125"/>
        <v>高知県いの町</v>
      </c>
    </row>
    <row r="2630" spans="1:12">
      <c r="A2630" s="42">
        <v>39</v>
      </c>
      <c r="B2630" s="37" t="s">
        <v>2615</v>
      </c>
      <c r="C2630" s="37" t="s">
        <v>3174</v>
      </c>
      <c r="D2630" s="37" t="s">
        <v>3177</v>
      </c>
      <c r="E2630" s="37" t="str">
        <f t="shared" si="123"/>
        <v/>
      </c>
      <c r="F2630" s="39" t="str">
        <f t="shared" si="124"/>
        <v>高知県いの町</v>
      </c>
      <c r="G2630" s="3">
        <v>2634</v>
      </c>
      <c r="H2630" s="37" t="s">
        <v>5439</v>
      </c>
      <c r="I2630" s="37" t="s">
        <v>574</v>
      </c>
      <c r="J2630" s="37" t="s">
        <v>740</v>
      </c>
      <c r="K2630" s="37" t="s">
        <v>376</v>
      </c>
      <c r="L2630" t="str">
        <f t="shared" si="125"/>
        <v>高知県いの町</v>
      </c>
    </row>
    <row r="2631" spans="1:12">
      <c r="A2631" s="42">
        <v>39</v>
      </c>
      <c r="B2631" s="37" t="s">
        <v>2615</v>
      </c>
      <c r="C2631" s="37" t="s">
        <v>2618</v>
      </c>
      <c r="D2631" s="37" t="s">
        <v>2618</v>
      </c>
      <c r="E2631" s="37" t="str">
        <f t="shared" si="123"/>
        <v/>
      </c>
      <c r="F2631" s="39" t="str">
        <f t="shared" si="124"/>
        <v>高知県安芸市</v>
      </c>
      <c r="G2631" s="3">
        <v>2606</v>
      </c>
      <c r="H2631" s="37" t="s">
        <v>2618</v>
      </c>
      <c r="I2631" s="37" t="s">
        <v>970</v>
      </c>
      <c r="J2631" s="37" t="s">
        <v>740</v>
      </c>
      <c r="K2631" s="37" t="s">
        <v>946</v>
      </c>
      <c r="L2631" t="str">
        <f t="shared" si="125"/>
        <v>高知県安芸市</v>
      </c>
    </row>
    <row r="2632" spans="1:12">
      <c r="A2632" s="42">
        <v>39</v>
      </c>
      <c r="B2632" s="37" t="s">
        <v>2615</v>
      </c>
      <c r="C2632" s="37" t="s">
        <v>2628</v>
      </c>
      <c r="D2632" s="37" t="s">
        <v>2628</v>
      </c>
      <c r="E2632" s="37" t="str">
        <f t="shared" si="123"/>
        <v/>
      </c>
      <c r="F2632" s="39" t="str">
        <f t="shared" si="124"/>
        <v>高知県安田町</v>
      </c>
      <c r="G2632" s="3">
        <v>2616</v>
      </c>
      <c r="H2632" s="37" t="s">
        <v>2628</v>
      </c>
      <c r="I2632" s="37" t="s">
        <v>970</v>
      </c>
      <c r="J2632" s="37" t="s">
        <v>740</v>
      </c>
      <c r="K2632" s="37" t="s">
        <v>946</v>
      </c>
      <c r="L2632" t="str">
        <f t="shared" si="125"/>
        <v>高知県安田町</v>
      </c>
    </row>
    <row r="2633" spans="1:12">
      <c r="A2633" s="42">
        <v>39</v>
      </c>
      <c r="B2633" s="37" t="s">
        <v>2615</v>
      </c>
      <c r="C2633" s="37" t="s">
        <v>2650</v>
      </c>
      <c r="D2633" s="37" t="s">
        <v>2650</v>
      </c>
      <c r="E2633" s="37" t="str">
        <f t="shared" si="123"/>
        <v/>
      </c>
      <c r="F2633" s="39" t="str">
        <f t="shared" si="124"/>
        <v>高知県越知町</v>
      </c>
      <c r="G2633" s="3">
        <v>2642</v>
      </c>
      <c r="H2633" s="37" t="s">
        <v>2650</v>
      </c>
      <c r="I2633" s="37" t="s">
        <v>849</v>
      </c>
      <c r="J2633" s="37" t="s">
        <v>740</v>
      </c>
      <c r="K2633" s="37" t="s">
        <v>378</v>
      </c>
      <c r="L2633" t="str">
        <f t="shared" si="125"/>
        <v>高知県越知町</v>
      </c>
    </row>
    <row r="2634" spans="1:12">
      <c r="A2634" s="42">
        <v>39</v>
      </c>
      <c r="B2634" s="37" t="s">
        <v>2615</v>
      </c>
      <c r="C2634" s="37" t="s">
        <v>2631</v>
      </c>
      <c r="D2634" s="37" t="s">
        <v>2631</v>
      </c>
      <c r="E2634" s="37" t="str">
        <f t="shared" si="123"/>
        <v/>
      </c>
      <c r="F2634" s="39" t="str">
        <f t="shared" si="124"/>
        <v>高知県芸西村</v>
      </c>
      <c r="G2634" s="3">
        <v>2619</v>
      </c>
      <c r="H2634" s="37" t="s">
        <v>2631</v>
      </c>
      <c r="I2634" s="37" t="s">
        <v>970</v>
      </c>
      <c r="J2634" s="37" t="s">
        <v>740</v>
      </c>
      <c r="K2634" s="37" t="s">
        <v>378</v>
      </c>
      <c r="L2634" t="str">
        <f t="shared" si="125"/>
        <v>高知県芸西村</v>
      </c>
    </row>
    <row r="2635" spans="1:12">
      <c r="A2635" s="42">
        <v>39</v>
      </c>
      <c r="B2635" s="37" t="s">
        <v>2615</v>
      </c>
      <c r="C2635" s="37" t="s">
        <v>3924</v>
      </c>
      <c r="D2635" s="37" t="s">
        <v>3925</v>
      </c>
      <c r="E2635" s="37" t="str">
        <f t="shared" si="123"/>
        <v/>
      </c>
      <c r="F2635" s="39" t="str">
        <f t="shared" si="124"/>
        <v>高知県香南市</v>
      </c>
      <c r="G2635" s="3">
        <v>2626</v>
      </c>
      <c r="H2635" s="37" t="s">
        <v>5866</v>
      </c>
      <c r="I2635" s="37" t="s">
        <v>970</v>
      </c>
      <c r="J2635" s="37" t="s">
        <v>740</v>
      </c>
      <c r="K2635" s="37" t="s">
        <v>946</v>
      </c>
      <c r="L2635" t="str">
        <f t="shared" si="125"/>
        <v>高知県香南市</v>
      </c>
    </row>
    <row r="2636" spans="1:12">
      <c r="A2636" s="42">
        <v>39</v>
      </c>
      <c r="B2636" s="37" t="s">
        <v>2615</v>
      </c>
      <c r="C2636" s="37" t="s">
        <v>3924</v>
      </c>
      <c r="D2636" s="37" t="s">
        <v>3926</v>
      </c>
      <c r="E2636" s="37" t="str">
        <f t="shared" si="123"/>
        <v/>
      </c>
      <c r="F2636" s="39" t="str">
        <f t="shared" si="124"/>
        <v>高知県香南市</v>
      </c>
      <c r="G2636" s="3">
        <v>2621</v>
      </c>
      <c r="H2636" s="37" t="s">
        <v>2633</v>
      </c>
      <c r="I2636" s="37" t="s">
        <v>970</v>
      </c>
      <c r="J2636" s="37" t="s">
        <v>740</v>
      </c>
      <c r="K2636" s="37" t="s">
        <v>946</v>
      </c>
      <c r="L2636" t="str">
        <f t="shared" si="125"/>
        <v>高知県香南市</v>
      </c>
    </row>
    <row r="2637" spans="1:12">
      <c r="A2637" s="42">
        <v>39</v>
      </c>
      <c r="B2637" s="37" t="s">
        <v>2615</v>
      </c>
      <c r="C2637" s="37" t="s">
        <v>3924</v>
      </c>
      <c r="D2637" s="37" t="s">
        <v>3927</v>
      </c>
      <c r="E2637" s="37" t="str">
        <f t="shared" si="123"/>
        <v/>
      </c>
      <c r="F2637" s="39" t="str">
        <f t="shared" si="124"/>
        <v>高知県香南市</v>
      </c>
      <c r="G2637" s="3">
        <v>2620</v>
      </c>
      <c r="H2637" s="37" t="s">
        <v>2632</v>
      </c>
      <c r="I2637" s="37" t="s">
        <v>970</v>
      </c>
      <c r="J2637" s="37" t="s">
        <v>740</v>
      </c>
      <c r="K2637" s="37" t="s">
        <v>946</v>
      </c>
      <c r="L2637" t="str">
        <f t="shared" si="125"/>
        <v>高知県香南市</v>
      </c>
    </row>
    <row r="2638" spans="1:12">
      <c r="A2638" s="42">
        <v>39</v>
      </c>
      <c r="B2638" s="37" t="s">
        <v>2615</v>
      </c>
      <c r="C2638" s="37" t="s">
        <v>3924</v>
      </c>
      <c r="D2638" s="37" t="s">
        <v>3929</v>
      </c>
      <c r="E2638" s="37" t="str">
        <f t="shared" si="123"/>
        <v/>
      </c>
      <c r="F2638" s="39" t="str">
        <f t="shared" si="124"/>
        <v>高知県香南市</v>
      </c>
      <c r="G2638" s="3">
        <v>2624</v>
      </c>
      <c r="H2638" s="37" t="s">
        <v>2636</v>
      </c>
      <c r="I2638" s="37" t="s">
        <v>970</v>
      </c>
      <c r="J2638" s="37" t="s">
        <v>740</v>
      </c>
      <c r="K2638" s="37" t="s">
        <v>946</v>
      </c>
      <c r="L2638" t="str">
        <f t="shared" si="125"/>
        <v>高知県香南市</v>
      </c>
    </row>
    <row r="2639" spans="1:12">
      <c r="A2639" s="42">
        <v>39</v>
      </c>
      <c r="B2639" s="37" t="s">
        <v>2615</v>
      </c>
      <c r="C2639" s="37" t="s">
        <v>3924</v>
      </c>
      <c r="D2639" s="37" t="s">
        <v>3930</v>
      </c>
      <c r="E2639" s="37" t="str">
        <f t="shared" si="123"/>
        <v/>
      </c>
      <c r="F2639" s="39" t="str">
        <f t="shared" si="124"/>
        <v>高知県香南市</v>
      </c>
      <c r="G2639" s="3">
        <v>2623</v>
      </c>
      <c r="H2639" s="37" t="s">
        <v>2635</v>
      </c>
      <c r="I2639" s="37" t="s">
        <v>970</v>
      </c>
      <c r="J2639" s="37" t="s">
        <v>740</v>
      </c>
      <c r="K2639" s="37" t="s">
        <v>946</v>
      </c>
      <c r="L2639" t="str">
        <f t="shared" si="125"/>
        <v>高知県香南市</v>
      </c>
    </row>
    <row r="2640" spans="1:12">
      <c r="A2640" s="42">
        <v>39</v>
      </c>
      <c r="B2640" s="37" t="s">
        <v>2615</v>
      </c>
      <c r="C2640" s="37" t="s">
        <v>3931</v>
      </c>
      <c r="D2640" s="37" t="s">
        <v>3932</v>
      </c>
      <c r="E2640" s="37" t="str">
        <f t="shared" si="123"/>
        <v/>
      </c>
      <c r="F2640" s="39" t="str">
        <f t="shared" si="124"/>
        <v>高知県香美市</v>
      </c>
      <c r="G2640" s="3">
        <v>2625</v>
      </c>
      <c r="H2640" s="37" t="s">
        <v>5867</v>
      </c>
      <c r="I2640" s="37" t="s">
        <v>945</v>
      </c>
      <c r="J2640" s="37" t="s">
        <v>740</v>
      </c>
      <c r="K2640" s="37" t="s">
        <v>946</v>
      </c>
      <c r="L2640" t="str">
        <f t="shared" si="125"/>
        <v>高知県香美市</v>
      </c>
    </row>
    <row r="2641" spans="1:12">
      <c r="A2641" s="42">
        <v>39</v>
      </c>
      <c r="B2641" s="37" t="s">
        <v>2615</v>
      </c>
      <c r="C2641" s="37" t="s">
        <v>3931</v>
      </c>
      <c r="D2641" s="37" t="s">
        <v>3933</v>
      </c>
      <c r="E2641" s="37" t="str">
        <f t="shared" si="123"/>
        <v/>
      </c>
      <c r="F2641" s="39" t="str">
        <f t="shared" si="124"/>
        <v>高知県香美市</v>
      </c>
      <c r="G2641" s="3">
        <v>2622</v>
      </c>
      <c r="H2641" s="37" t="s">
        <v>2634</v>
      </c>
      <c r="I2641" s="37" t="s">
        <v>945</v>
      </c>
      <c r="J2641" s="37" t="s">
        <v>740</v>
      </c>
      <c r="K2641" s="37" t="s">
        <v>384</v>
      </c>
      <c r="L2641" t="str">
        <f t="shared" si="125"/>
        <v>高知県香美市</v>
      </c>
    </row>
    <row r="2642" spans="1:12">
      <c r="A2642" s="42">
        <v>39</v>
      </c>
      <c r="B2642" s="37" t="s">
        <v>2615</v>
      </c>
      <c r="C2642" s="37" t="s">
        <v>3931</v>
      </c>
      <c r="D2642" s="37" t="s">
        <v>3934</v>
      </c>
      <c r="E2642" s="37" t="str">
        <f t="shared" si="123"/>
        <v/>
      </c>
      <c r="F2642" s="39" t="str">
        <f t="shared" si="124"/>
        <v>高知県香美市</v>
      </c>
      <c r="G2642" s="3">
        <v>2627</v>
      </c>
      <c r="H2642" s="37" t="s">
        <v>2637</v>
      </c>
      <c r="I2642" s="37" t="s">
        <v>945</v>
      </c>
      <c r="J2642" s="37" t="s">
        <v>380</v>
      </c>
      <c r="K2642" s="37" t="s">
        <v>946</v>
      </c>
      <c r="L2642" t="str">
        <f t="shared" si="125"/>
        <v>高知県香美市</v>
      </c>
    </row>
    <row r="2643" spans="1:12">
      <c r="A2643" s="42">
        <v>39</v>
      </c>
      <c r="B2643" s="37" t="s">
        <v>2615</v>
      </c>
      <c r="C2643" s="37" t="s">
        <v>3965</v>
      </c>
      <c r="D2643" s="37" t="s">
        <v>3966</v>
      </c>
      <c r="E2643" s="37" t="str">
        <f t="shared" si="123"/>
        <v/>
      </c>
      <c r="F2643" s="39" t="str">
        <f t="shared" si="124"/>
        <v>高知県高知市</v>
      </c>
      <c r="G2643" s="3">
        <v>2630</v>
      </c>
      <c r="H2643" s="37" t="s">
        <v>2640</v>
      </c>
      <c r="I2643" s="37" t="s">
        <v>945</v>
      </c>
      <c r="J2643" s="37" t="s">
        <v>740</v>
      </c>
      <c r="K2643" s="37" t="s">
        <v>946</v>
      </c>
      <c r="L2643" t="str">
        <f t="shared" si="125"/>
        <v>高知県高知市</v>
      </c>
    </row>
    <row r="2644" spans="1:12">
      <c r="A2644" s="42">
        <v>39</v>
      </c>
      <c r="B2644" s="37" t="s">
        <v>2615</v>
      </c>
      <c r="C2644" s="37" t="s">
        <v>3965</v>
      </c>
      <c r="D2644" s="37" t="s">
        <v>3967</v>
      </c>
      <c r="E2644" s="37" t="str">
        <f t="shared" si="123"/>
        <v/>
      </c>
      <c r="F2644" s="39" t="str">
        <f t="shared" si="124"/>
        <v>高知県高知市</v>
      </c>
      <c r="G2644" s="3">
        <v>2604</v>
      </c>
      <c r="H2644" s="37" t="s">
        <v>2616</v>
      </c>
      <c r="I2644" s="37" t="s">
        <v>970</v>
      </c>
      <c r="J2644" s="37" t="s">
        <v>740</v>
      </c>
      <c r="K2644" s="37" t="s">
        <v>946</v>
      </c>
      <c r="L2644" t="str">
        <f t="shared" si="125"/>
        <v>高知県高知市</v>
      </c>
    </row>
    <row r="2645" spans="1:12">
      <c r="A2645" s="42">
        <v>39</v>
      </c>
      <c r="B2645" s="37" t="s">
        <v>2615</v>
      </c>
      <c r="C2645" s="37" t="s">
        <v>3965</v>
      </c>
      <c r="D2645" s="37" t="s">
        <v>3969</v>
      </c>
      <c r="E2645" s="37" t="str">
        <f t="shared" si="123"/>
        <v/>
      </c>
      <c r="F2645" s="39" t="str">
        <f t="shared" si="124"/>
        <v>高知県高知市</v>
      </c>
      <c r="G2645" s="3">
        <v>2637</v>
      </c>
      <c r="H2645" s="37" t="s">
        <v>2646</v>
      </c>
      <c r="I2645" s="37" t="s">
        <v>970</v>
      </c>
      <c r="J2645" s="37" t="s">
        <v>1547</v>
      </c>
      <c r="K2645" s="37" t="s">
        <v>946</v>
      </c>
      <c r="L2645" t="str">
        <f t="shared" si="125"/>
        <v>高知県高知市</v>
      </c>
    </row>
    <row r="2646" spans="1:12">
      <c r="A2646" s="42">
        <v>39</v>
      </c>
      <c r="B2646" s="37" t="s">
        <v>2615</v>
      </c>
      <c r="C2646" s="37" t="s">
        <v>3965</v>
      </c>
      <c r="D2646" s="37" t="s">
        <v>3970</v>
      </c>
      <c r="E2646" s="37" t="str">
        <f t="shared" si="123"/>
        <v/>
      </c>
      <c r="F2646" s="39" t="str">
        <f t="shared" si="124"/>
        <v>高知県高知市</v>
      </c>
      <c r="G2646" s="3">
        <v>2631</v>
      </c>
      <c r="H2646" s="37" t="s">
        <v>2641</v>
      </c>
      <c r="I2646" s="37" t="s">
        <v>945</v>
      </c>
      <c r="J2646" s="37" t="s">
        <v>740</v>
      </c>
      <c r="K2646" s="37" t="s">
        <v>946</v>
      </c>
      <c r="L2646" t="str">
        <f t="shared" si="125"/>
        <v>高知県高知市</v>
      </c>
    </row>
    <row r="2647" spans="1:12">
      <c r="A2647" s="42">
        <v>39</v>
      </c>
      <c r="B2647" s="37" t="s">
        <v>2615</v>
      </c>
      <c r="C2647" s="37" t="s">
        <v>3996</v>
      </c>
      <c r="D2647" s="37" t="s">
        <v>3997</v>
      </c>
      <c r="E2647" s="37" t="str">
        <f t="shared" si="123"/>
        <v/>
      </c>
      <c r="F2647" s="39" t="str">
        <f t="shared" si="124"/>
        <v>高知県黒潮町</v>
      </c>
      <c r="G2647" s="3">
        <v>2650</v>
      </c>
      <c r="H2647" s="37" t="s">
        <v>2656</v>
      </c>
      <c r="I2647" s="37" t="s">
        <v>945</v>
      </c>
      <c r="J2647" s="37" t="s">
        <v>740</v>
      </c>
      <c r="K2647" s="37" t="s">
        <v>384</v>
      </c>
      <c r="L2647" t="str">
        <f t="shared" si="125"/>
        <v>高知県黒潮町</v>
      </c>
    </row>
    <row r="2648" spans="1:12">
      <c r="A2648" s="42">
        <v>39</v>
      </c>
      <c r="B2648" s="37" t="s">
        <v>2615</v>
      </c>
      <c r="C2648" s="37" t="s">
        <v>3996</v>
      </c>
      <c r="D2648" s="37" t="s">
        <v>3998</v>
      </c>
      <c r="E2648" s="37" t="str">
        <f t="shared" si="123"/>
        <v/>
      </c>
      <c r="F2648" s="39" t="str">
        <f t="shared" si="124"/>
        <v>高知県黒潮町</v>
      </c>
      <c r="G2648" s="3">
        <v>2652</v>
      </c>
      <c r="H2648" s="37" t="s">
        <v>2658</v>
      </c>
      <c r="I2648" s="37" t="s">
        <v>970</v>
      </c>
      <c r="J2648" s="37" t="s">
        <v>740</v>
      </c>
      <c r="K2648" s="37" t="s">
        <v>384</v>
      </c>
      <c r="L2648" t="str">
        <f t="shared" si="125"/>
        <v>高知県黒潮町</v>
      </c>
    </row>
    <row r="2649" spans="1:12">
      <c r="A2649" s="42">
        <v>39</v>
      </c>
      <c r="B2649" s="37" t="s">
        <v>2615</v>
      </c>
      <c r="C2649" s="37" t="s">
        <v>2649</v>
      </c>
      <c r="D2649" s="37" t="s">
        <v>2649</v>
      </c>
      <c r="E2649" s="37" t="str">
        <f t="shared" si="123"/>
        <v/>
      </c>
      <c r="F2649" s="39" t="str">
        <f t="shared" si="124"/>
        <v>高知県佐川町</v>
      </c>
      <c r="G2649" s="3">
        <v>2641</v>
      </c>
      <c r="H2649" s="37" t="s">
        <v>2649</v>
      </c>
      <c r="I2649" s="37" t="s">
        <v>945</v>
      </c>
      <c r="J2649" s="37" t="s">
        <v>740</v>
      </c>
      <c r="K2649" s="37" t="s">
        <v>946</v>
      </c>
      <c r="L2649" t="str">
        <f t="shared" si="125"/>
        <v>高知県佐川町</v>
      </c>
    </row>
    <row r="2650" spans="1:12">
      <c r="A2650" s="42">
        <v>39</v>
      </c>
      <c r="B2650" s="37" t="s">
        <v>2615</v>
      </c>
      <c r="C2650" s="37" t="s">
        <v>2661</v>
      </c>
      <c r="D2650" s="37" t="s">
        <v>2661</v>
      </c>
      <c r="E2650" s="37" t="str">
        <f t="shared" si="123"/>
        <v/>
      </c>
      <c r="F2650" s="39" t="str">
        <f t="shared" si="124"/>
        <v>高知県三原村</v>
      </c>
      <c r="G2650" s="3">
        <v>2656</v>
      </c>
      <c r="H2650" s="37" t="s">
        <v>2661</v>
      </c>
      <c r="I2650" s="37" t="s">
        <v>970</v>
      </c>
      <c r="J2650" s="37" t="s">
        <v>740</v>
      </c>
      <c r="K2650" s="37" t="s">
        <v>946</v>
      </c>
      <c r="L2650" t="str">
        <f t="shared" si="125"/>
        <v>高知県三原村</v>
      </c>
    </row>
    <row r="2651" spans="1:12">
      <c r="A2651" s="42">
        <v>39</v>
      </c>
      <c r="B2651" s="37" t="s">
        <v>2615</v>
      </c>
      <c r="C2651" s="37" t="s">
        <v>4158</v>
      </c>
      <c r="D2651" s="37" t="s">
        <v>4159</v>
      </c>
      <c r="E2651" s="37" t="str">
        <f t="shared" si="123"/>
        <v/>
      </c>
      <c r="F2651" s="39" t="str">
        <f t="shared" si="124"/>
        <v>高知県四万十市</v>
      </c>
      <c r="G2651" s="3">
        <v>2655</v>
      </c>
      <c r="H2651" s="37" t="s">
        <v>5868</v>
      </c>
      <c r="I2651" s="37" t="s">
        <v>945</v>
      </c>
      <c r="J2651" s="37" t="s">
        <v>740</v>
      </c>
      <c r="K2651" s="37" t="s">
        <v>378</v>
      </c>
      <c r="L2651" t="str">
        <f t="shared" si="125"/>
        <v>高知県四万十市</v>
      </c>
    </row>
    <row r="2652" spans="1:12">
      <c r="A2652" s="42">
        <v>39</v>
      </c>
      <c r="B2652" s="37" t="s">
        <v>2615</v>
      </c>
      <c r="C2652" s="37" t="s">
        <v>4158</v>
      </c>
      <c r="D2652" s="37" t="s">
        <v>4160</v>
      </c>
      <c r="E2652" s="37" t="str">
        <f t="shared" si="123"/>
        <v/>
      </c>
      <c r="F2652" s="39" t="str">
        <f t="shared" si="124"/>
        <v>高知県四万十市</v>
      </c>
      <c r="G2652" s="3">
        <v>2610</v>
      </c>
      <c r="H2652" s="37" t="s">
        <v>2622</v>
      </c>
      <c r="I2652" s="37" t="s">
        <v>945</v>
      </c>
      <c r="J2652" s="37" t="s">
        <v>740</v>
      </c>
      <c r="K2652" s="37" t="s">
        <v>378</v>
      </c>
      <c r="L2652" t="str">
        <f t="shared" si="125"/>
        <v>高知県四万十市</v>
      </c>
    </row>
    <row r="2653" spans="1:12">
      <c r="A2653" s="42">
        <v>39</v>
      </c>
      <c r="B2653" s="37" t="s">
        <v>2615</v>
      </c>
      <c r="C2653" s="37" t="s">
        <v>4161</v>
      </c>
      <c r="D2653" s="37" t="s">
        <v>4162</v>
      </c>
      <c r="E2653" s="37" t="str">
        <f t="shared" si="123"/>
        <v/>
      </c>
      <c r="F2653" s="39" t="str">
        <f t="shared" si="124"/>
        <v>高知県四万十町</v>
      </c>
      <c r="G2653" s="3">
        <v>2643</v>
      </c>
      <c r="H2653" s="37" t="s">
        <v>2651</v>
      </c>
      <c r="I2653" s="37" t="s">
        <v>945</v>
      </c>
      <c r="J2653" s="37" t="s">
        <v>380</v>
      </c>
      <c r="K2653" s="37" t="s">
        <v>384</v>
      </c>
      <c r="L2653" t="str">
        <f t="shared" si="125"/>
        <v>高知県四万十町</v>
      </c>
    </row>
    <row r="2654" spans="1:12">
      <c r="A2654" s="42">
        <v>39</v>
      </c>
      <c r="B2654" s="37" t="s">
        <v>2615</v>
      </c>
      <c r="C2654" s="37" t="s">
        <v>4161</v>
      </c>
      <c r="D2654" s="37" t="s">
        <v>4163</v>
      </c>
      <c r="E2654" s="37" t="str">
        <f t="shared" si="123"/>
        <v/>
      </c>
      <c r="F2654" s="39" t="str">
        <f t="shared" si="124"/>
        <v>高知県四万十町</v>
      </c>
      <c r="G2654" s="3">
        <v>2654</v>
      </c>
      <c r="H2654" s="37" t="s">
        <v>2660</v>
      </c>
      <c r="I2654" s="37" t="s">
        <v>945</v>
      </c>
      <c r="J2654" s="37" t="s">
        <v>380</v>
      </c>
      <c r="K2654" s="37" t="s">
        <v>946</v>
      </c>
      <c r="L2654" t="str">
        <f t="shared" si="125"/>
        <v>高知県四万十町</v>
      </c>
    </row>
    <row r="2655" spans="1:12">
      <c r="A2655" s="42">
        <v>39</v>
      </c>
      <c r="B2655" s="37" t="s">
        <v>2615</v>
      </c>
      <c r="C2655" s="37" t="s">
        <v>4161</v>
      </c>
      <c r="D2655" s="37" t="s">
        <v>4164</v>
      </c>
      <c r="E2655" s="37" t="str">
        <f t="shared" si="123"/>
        <v/>
      </c>
      <c r="F2655" s="39" t="str">
        <f t="shared" si="124"/>
        <v>高知県四万十町</v>
      </c>
      <c r="G2655" s="3">
        <v>2651</v>
      </c>
      <c r="H2655" s="37" t="s">
        <v>2657</v>
      </c>
      <c r="I2655" s="37" t="s">
        <v>945</v>
      </c>
      <c r="J2655" s="37" t="s">
        <v>380</v>
      </c>
      <c r="K2655" s="37" t="s">
        <v>946</v>
      </c>
      <c r="L2655" t="str">
        <f t="shared" si="125"/>
        <v>高知県四万十町</v>
      </c>
    </row>
    <row r="2656" spans="1:12">
      <c r="A2656" s="42">
        <v>39</v>
      </c>
      <c r="B2656" s="37" t="s">
        <v>2615</v>
      </c>
      <c r="C2656" s="37" t="s">
        <v>2617</v>
      </c>
      <c r="D2656" s="37" t="s">
        <v>2617</v>
      </c>
      <c r="E2656" s="37" t="str">
        <f t="shared" si="123"/>
        <v/>
      </c>
      <c r="F2656" s="39" t="str">
        <f t="shared" si="124"/>
        <v>高知県室戸市</v>
      </c>
      <c r="G2656" s="3">
        <v>2605</v>
      </c>
      <c r="H2656" s="37" t="s">
        <v>2617</v>
      </c>
      <c r="I2656" s="37" t="s">
        <v>970</v>
      </c>
      <c r="J2656" s="37" t="s">
        <v>740</v>
      </c>
      <c r="K2656" s="37" t="s">
        <v>946</v>
      </c>
      <c r="L2656" t="str">
        <f t="shared" si="125"/>
        <v>高知県室戸市</v>
      </c>
    </row>
    <row r="2657" spans="1:12">
      <c r="A2657" s="42">
        <v>39</v>
      </c>
      <c r="B2657" s="37" t="s">
        <v>2615</v>
      </c>
      <c r="C2657" s="37" t="s">
        <v>2623</v>
      </c>
      <c r="D2657" s="37" t="s">
        <v>2623</v>
      </c>
      <c r="E2657" s="37" t="str">
        <f t="shared" si="123"/>
        <v/>
      </c>
      <c r="F2657" s="39" t="str">
        <f t="shared" si="124"/>
        <v>高知県宿毛市</v>
      </c>
      <c r="G2657" s="3">
        <v>2611</v>
      </c>
      <c r="H2657" s="37" t="s">
        <v>2623</v>
      </c>
      <c r="I2657" s="37" t="s">
        <v>970</v>
      </c>
      <c r="J2657" s="37" t="s">
        <v>740</v>
      </c>
      <c r="K2657" s="37" t="s">
        <v>946</v>
      </c>
      <c r="L2657" t="str">
        <f t="shared" si="125"/>
        <v>高知県宿毛市</v>
      </c>
    </row>
    <row r="2658" spans="1:12">
      <c r="A2658" s="42">
        <v>39</v>
      </c>
      <c r="B2658" s="37" t="s">
        <v>2615</v>
      </c>
      <c r="C2658" s="37" t="s">
        <v>4461</v>
      </c>
      <c r="D2658" s="37" t="s">
        <v>4462</v>
      </c>
      <c r="E2658" s="37" t="str">
        <f t="shared" si="123"/>
        <v/>
      </c>
      <c r="F2658" s="39" t="str">
        <f t="shared" si="124"/>
        <v>高知県仁淀川町</v>
      </c>
      <c r="G2658" s="3">
        <v>2638</v>
      </c>
      <c r="H2658" s="37" t="s">
        <v>5869</v>
      </c>
      <c r="I2658" s="37" t="s">
        <v>849</v>
      </c>
      <c r="J2658" s="37" t="s">
        <v>380</v>
      </c>
      <c r="K2658" s="37" t="s">
        <v>384</v>
      </c>
      <c r="L2658" t="str">
        <f t="shared" si="125"/>
        <v>高知県仁淀川町</v>
      </c>
    </row>
    <row r="2659" spans="1:12">
      <c r="A2659" s="42">
        <v>39</v>
      </c>
      <c r="B2659" s="37" t="s">
        <v>2615</v>
      </c>
      <c r="C2659" s="37" t="s">
        <v>4461</v>
      </c>
      <c r="D2659" s="37" t="s">
        <v>4463</v>
      </c>
      <c r="E2659" s="37" t="str">
        <f t="shared" si="123"/>
        <v/>
      </c>
      <c r="F2659" s="39" t="str">
        <f t="shared" si="124"/>
        <v>高知県仁淀川町</v>
      </c>
      <c r="G2659" s="3">
        <v>2648</v>
      </c>
      <c r="H2659" s="37" t="s">
        <v>2654</v>
      </c>
      <c r="I2659" s="37" t="s">
        <v>849</v>
      </c>
      <c r="J2659" s="37" t="s">
        <v>380</v>
      </c>
      <c r="K2659" s="37" t="s">
        <v>378</v>
      </c>
      <c r="L2659" t="str">
        <f t="shared" si="125"/>
        <v>高知県仁淀川町</v>
      </c>
    </row>
    <row r="2660" spans="1:12">
      <c r="A2660" s="42">
        <v>39</v>
      </c>
      <c r="B2660" s="37" t="s">
        <v>2615</v>
      </c>
      <c r="C2660" s="37" t="s">
        <v>4461</v>
      </c>
      <c r="D2660" s="37" t="s">
        <v>4464</v>
      </c>
      <c r="E2660" s="37" t="str">
        <f t="shared" si="123"/>
        <v/>
      </c>
      <c r="F2660" s="39" t="str">
        <f t="shared" si="124"/>
        <v>高知県仁淀川町</v>
      </c>
      <c r="G2660" s="3">
        <v>2636</v>
      </c>
      <c r="H2660" s="37" t="s">
        <v>2645</v>
      </c>
      <c r="I2660" s="37" t="s">
        <v>849</v>
      </c>
      <c r="J2660" s="37" t="s">
        <v>380</v>
      </c>
      <c r="K2660" s="37" t="s">
        <v>384</v>
      </c>
      <c r="L2660" t="str">
        <f t="shared" si="125"/>
        <v>高知県仁淀川町</v>
      </c>
    </row>
    <row r="2661" spans="1:12">
      <c r="A2661" s="42">
        <v>39</v>
      </c>
      <c r="B2661" s="37" t="s">
        <v>2615</v>
      </c>
      <c r="C2661" s="37" t="s">
        <v>2621</v>
      </c>
      <c r="D2661" s="37" t="s">
        <v>2621</v>
      </c>
      <c r="E2661" s="37" t="str">
        <f t="shared" si="123"/>
        <v/>
      </c>
      <c r="F2661" s="39" t="str">
        <f t="shared" si="124"/>
        <v>高知県須崎市</v>
      </c>
      <c r="G2661" s="3">
        <v>2609</v>
      </c>
      <c r="H2661" s="37" t="s">
        <v>2621</v>
      </c>
      <c r="I2661" s="37" t="s">
        <v>970</v>
      </c>
      <c r="J2661" s="37" t="s">
        <v>740</v>
      </c>
      <c r="K2661" s="37" t="s">
        <v>946</v>
      </c>
      <c r="L2661" t="str">
        <f t="shared" si="125"/>
        <v>高知県須崎市</v>
      </c>
    </row>
    <row r="2662" spans="1:12">
      <c r="A2662" s="42">
        <v>39</v>
      </c>
      <c r="B2662" s="37" t="s">
        <v>2615</v>
      </c>
      <c r="C2662" s="37" t="s">
        <v>2659</v>
      </c>
      <c r="D2662" s="37" t="s">
        <v>2659</v>
      </c>
      <c r="E2662" s="37" t="str">
        <f t="shared" si="123"/>
        <v/>
      </c>
      <c r="F2662" s="39" t="str">
        <f t="shared" si="124"/>
        <v>高知県大月町</v>
      </c>
      <c r="G2662" s="3">
        <v>2653</v>
      </c>
      <c r="H2662" s="37" t="s">
        <v>2659</v>
      </c>
      <c r="I2662" s="37" t="s">
        <v>970</v>
      </c>
      <c r="J2662" s="37" t="s">
        <v>1547</v>
      </c>
      <c r="K2662" s="37" t="s">
        <v>378</v>
      </c>
      <c r="L2662" t="str">
        <f t="shared" si="125"/>
        <v>高知県大月町</v>
      </c>
    </row>
    <row r="2663" spans="1:12">
      <c r="A2663" s="42">
        <v>39</v>
      </c>
      <c r="B2663" s="37" t="s">
        <v>2615</v>
      </c>
      <c r="C2663" s="37" t="s">
        <v>2643</v>
      </c>
      <c r="D2663" s="37" t="s">
        <v>2643</v>
      </c>
      <c r="E2663" s="37" t="str">
        <f t="shared" si="123"/>
        <v/>
      </c>
      <c r="F2663" s="39" t="str">
        <f t="shared" si="124"/>
        <v>高知県大川村</v>
      </c>
      <c r="G2663" s="3">
        <v>2633</v>
      </c>
      <c r="H2663" s="37" t="s">
        <v>2643</v>
      </c>
      <c r="I2663" s="37" t="s">
        <v>849</v>
      </c>
      <c r="J2663" s="37" t="s">
        <v>380</v>
      </c>
      <c r="K2663" s="37" t="s">
        <v>376</v>
      </c>
      <c r="L2663" t="str">
        <f t="shared" si="125"/>
        <v>高知県大川村</v>
      </c>
    </row>
    <row r="2664" spans="1:12">
      <c r="A2664" s="42">
        <v>39</v>
      </c>
      <c r="B2664" s="37" t="s">
        <v>2615</v>
      </c>
      <c r="C2664" s="37" t="s">
        <v>2639</v>
      </c>
      <c r="D2664" s="37" t="s">
        <v>2639</v>
      </c>
      <c r="E2664" s="37" t="str">
        <f t="shared" si="123"/>
        <v/>
      </c>
      <c r="F2664" s="39" t="str">
        <f t="shared" si="124"/>
        <v>高知県大豊町</v>
      </c>
      <c r="G2664" s="3">
        <v>2629</v>
      </c>
      <c r="H2664" s="37" t="s">
        <v>2639</v>
      </c>
      <c r="I2664" s="37" t="s">
        <v>849</v>
      </c>
      <c r="J2664" s="37" t="s">
        <v>380</v>
      </c>
      <c r="K2664" s="37" t="s">
        <v>376</v>
      </c>
      <c r="L2664" t="str">
        <f t="shared" si="125"/>
        <v>高知県大豊町</v>
      </c>
    </row>
    <row r="2665" spans="1:12">
      <c r="A2665" s="42">
        <v>39</v>
      </c>
      <c r="B2665" s="37" t="s">
        <v>2615</v>
      </c>
      <c r="C2665" s="37" t="s">
        <v>4564</v>
      </c>
      <c r="D2665" s="37" t="s">
        <v>4908</v>
      </c>
      <c r="E2665" s="37" t="str">
        <f t="shared" si="123"/>
        <v/>
      </c>
      <c r="F2665" s="39" t="str">
        <f t="shared" si="124"/>
        <v>高知県中土佐町</v>
      </c>
      <c r="G2665" s="3">
        <v>2645</v>
      </c>
      <c r="H2665" s="37" t="s">
        <v>5870</v>
      </c>
      <c r="I2665" s="37" t="s">
        <v>945</v>
      </c>
      <c r="J2665" s="37" t="s">
        <v>380</v>
      </c>
      <c r="K2665" s="37" t="s">
        <v>946</v>
      </c>
      <c r="L2665" t="str">
        <f t="shared" si="125"/>
        <v>高知県中土佐町</v>
      </c>
    </row>
    <row r="2666" spans="1:12">
      <c r="A2666" s="42">
        <v>39</v>
      </c>
      <c r="B2666" s="37" t="s">
        <v>2615</v>
      </c>
      <c r="C2666" s="37" t="s">
        <v>4564</v>
      </c>
      <c r="D2666" s="37" t="s">
        <v>4563</v>
      </c>
      <c r="E2666" s="37" t="str">
        <f t="shared" si="123"/>
        <v/>
      </c>
      <c r="F2666" s="39" t="str">
        <f t="shared" si="124"/>
        <v>高知県中土佐町</v>
      </c>
      <c r="G2666" s="3">
        <v>2640</v>
      </c>
      <c r="H2666" s="37" t="s">
        <v>2648</v>
      </c>
      <c r="I2666" s="37" t="s">
        <v>945</v>
      </c>
      <c r="J2666" s="37" t="s">
        <v>740</v>
      </c>
      <c r="K2666" s="37" t="s">
        <v>384</v>
      </c>
      <c r="L2666" t="str">
        <f t="shared" si="125"/>
        <v>高知県中土佐町</v>
      </c>
    </row>
    <row r="2667" spans="1:12">
      <c r="A2667" s="42">
        <v>39</v>
      </c>
      <c r="B2667" s="37" t="s">
        <v>2615</v>
      </c>
      <c r="C2667" s="37" t="s">
        <v>4583</v>
      </c>
      <c r="D2667" s="37" t="s">
        <v>4972</v>
      </c>
      <c r="E2667" s="37" t="str">
        <f t="shared" si="123"/>
        <v/>
      </c>
      <c r="F2667" s="39" t="str">
        <f t="shared" si="124"/>
        <v>高知県津野町</v>
      </c>
      <c r="G2667" s="3">
        <v>2646</v>
      </c>
      <c r="H2667" s="37" t="s">
        <v>5871</v>
      </c>
      <c r="I2667" s="37" t="s">
        <v>849</v>
      </c>
      <c r="J2667" s="37" t="s">
        <v>380</v>
      </c>
      <c r="K2667" s="37" t="s">
        <v>378</v>
      </c>
      <c r="L2667" t="str">
        <f t="shared" si="125"/>
        <v>高知県津野町</v>
      </c>
    </row>
    <row r="2668" spans="1:12">
      <c r="A2668" s="42">
        <v>39</v>
      </c>
      <c r="B2668" s="37" t="s">
        <v>2615</v>
      </c>
      <c r="C2668" s="37" t="s">
        <v>4583</v>
      </c>
      <c r="D2668" s="37" t="s">
        <v>4973</v>
      </c>
      <c r="E2668" s="37" t="str">
        <f t="shared" si="123"/>
        <v/>
      </c>
      <c r="F2668" s="39" t="str">
        <f t="shared" si="124"/>
        <v>高知県津野町</v>
      </c>
      <c r="G2668" s="3">
        <v>2647</v>
      </c>
      <c r="H2668" s="37" t="s">
        <v>2653</v>
      </c>
      <c r="I2668" s="37" t="s">
        <v>945</v>
      </c>
      <c r="J2668" s="37" t="s">
        <v>740</v>
      </c>
      <c r="K2668" s="37" t="s">
        <v>946</v>
      </c>
      <c r="L2668" t="str">
        <f t="shared" si="125"/>
        <v>高知県津野町</v>
      </c>
    </row>
    <row r="2669" spans="1:12">
      <c r="A2669" s="42">
        <v>39</v>
      </c>
      <c r="B2669" s="37" t="s">
        <v>2615</v>
      </c>
      <c r="C2669" s="37" t="s">
        <v>2627</v>
      </c>
      <c r="D2669" s="37" t="s">
        <v>2627</v>
      </c>
      <c r="E2669" s="37" t="str">
        <f t="shared" si="123"/>
        <v/>
      </c>
      <c r="F2669" s="39" t="str">
        <f t="shared" si="124"/>
        <v>高知県田野町</v>
      </c>
      <c r="G2669" s="3">
        <v>2615</v>
      </c>
      <c r="H2669" s="37" t="s">
        <v>2627</v>
      </c>
      <c r="I2669" s="37" t="s">
        <v>970</v>
      </c>
      <c r="J2669" s="37" t="s">
        <v>740</v>
      </c>
      <c r="K2669" s="37" t="s">
        <v>946</v>
      </c>
      <c r="L2669" t="str">
        <f t="shared" si="125"/>
        <v>高知県田野町</v>
      </c>
    </row>
    <row r="2670" spans="1:12">
      <c r="A2670" s="42">
        <v>39</v>
      </c>
      <c r="B2670" s="37" t="s">
        <v>2615</v>
      </c>
      <c r="C2670" s="37" t="s">
        <v>2620</v>
      </c>
      <c r="D2670" s="37" t="s">
        <v>2620</v>
      </c>
      <c r="E2670" s="37" t="str">
        <f t="shared" si="123"/>
        <v/>
      </c>
      <c r="F2670" s="39" t="str">
        <f t="shared" si="124"/>
        <v>高知県土佐市</v>
      </c>
      <c r="G2670" s="3">
        <v>2608</v>
      </c>
      <c r="H2670" s="37" t="s">
        <v>2620</v>
      </c>
      <c r="I2670" s="37" t="s">
        <v>970</v>
      </c>
      <c r="J2670" s="37" t="s">
        <v>1547</v>
      </c>
      <c r="K2670" s="37" t="s">
        <v>946</v>
      </c>
      <c r="L2670" t="str">
        <f t="shared" si="125"/>
        <v>高知県土佐市</v>
      </c>
    </row>
    <row r="2671" spans="1:12">
      <c r="A2671" s="42">
        <v>39</v>
      </c>
      <c r="B2671" s="37" t="s">
        <v>2615</v>
      </c>
      <c r="C2671" s="37" t="s">
        <v>2624</v>
      </c>
      <c r="D2671" s="37"/>
      <c r="E2671" s="37" t="str">
        <f t="shared" si="123"/>
        <v>土佐清水市</v>
      </c>
      <c r="F2671" s="39" t="str">
        <f t="shared" si="124"/>
        <v>高知県土佐清水市</v>
      </c>
      <c r="G2671" s="3">
        <v>2612</v>
      </c>
      <c r="H2671" s="37" t="s">
        <v>2624</v>
      </c>
      <c r="I2671" s="37" t="s">
        <v>970</v>
      </c>
      <c r="J2671" s="37" t="s">
        <v>1547</v>
      </c>
      <c r="K2671" s="37" t="s">
        <v>384</v>
      </c>
      <c r="L2671" t="str">
        <f t="shared" si="125"/>
        <v>高知県土佐清水市</v>
      </c>
    </row>
    <row r="2672" spans="1:12">
      <c r="A2672" s="42">
        <v>39</v>
      </c>
      <c r="B2672" s="37" t="s">
        <v>2615</v>
      </c>
      <c r="C2672" s="37" t="s">
        <v>2642</v>
      </c>
      <c r="D2672" s="37" t="s">
        <v>2642</v>
      </c>
      <c r="E2672" s="37" t="str">
        <f t="shared" si="123"/>
        <v/>
      </c>
      <c r="F2672" s="39" t="str">
        <f t="shared" si="124"/>
        <v>高知県土佐町</v>
      </c>
      <c r="G2672" s="3">
        <v>2632</v>
      </c>
      <c r="H2672" s="37" t="s">
        <v>2642</v>
      </c>
      <c r="I2672" s="37" t="s">
        <v>849</v>
      </c>
      <c r="J2672" s="37" t="s">
        <v>740</v>
      </c>
      <c r="K2672" s="37" t="s">
        <v>376</v>
      </c>
      <c r="L2672" t="str">
        <f t="shared" si="125"/>
        <v>高知県土佐町</v>
      </c>
    </row>
    <row r="2673" spans="1:12">
      <c r="A2673" s="42">
        <v>39</v>
      </c>
      <c r="B2673" s="37" t="s">
        <v>2615</v>
      </c>
      <c r="C2673" s="37" t="s">
        <v>2625</v>
      </c>
      <c r="D2673" s="37" t="s">
        <v>2625</v>
      </c>
      <c r="E2673" s="37" t="str">
        <f t="shared" si="123"/>
        <v/>
      </c>
      <c r="F2673" s="39" t="str">
        <f t="shared" si="124"/>
        <v>高知県東洋町</v>
      </c>
      <c r="G2673" s="3">
        <v>2613</v>
      </c>
      <c r="H2673" s="37" t="s">
        <v>2625</v>
      </c>
      <c r="I2673" s="37" t="s">
        <v>970</v>
      </c>
      <c r="J2673" s="37" t="s">
        <v>740</v>
      </c>
      <c r="K2673" s="37" t="s">
        <v>946</v>
      </c>
      <c r="L2673" t="str">
        <f t="shared" si="125"/>
        <v>高知県東洋町</v>
      </c>
    </row>
    <row r="2674" spans="1:12">
      <c r="A2674" s="42">
        <v>39</v>
      </c>
      <c r="B2674" s="37" t="s">
        <v>2615</v>
      </c>
      <c r="C2674" s="37" t="s">
        <v>2626</v>
      </c>
      <c r="D2674" s="37"/>
      <c r="E2674" s="37" t="str">
        <f t="shared" si="123"/>
        <v>奈半利町</v>
      </c>
      <c r="F2674" s="39" t="str">
        <f t="shared" si="124"/>
        <v>高知県奈半利町</v>
      </c>
      <c r="G2674" s="3">
        <v>2614</v>
      </c>
      <c r="H2674" s="37" t="s">
        <v>2626</v>
      </c>
      <c r="I2674" s="37" t="s">
        <v>970</v>
      </c>
      <c r="J2674" s="37" t="s">
        <v>740</v>
      </c>
      <c r="K2674" s="37" t="s">
        <v>413</v>
      </c>
      <c r="L2674" t="str">
        <f t="shared" si="125"/>
        <v>高知県奈半利町</v>
      </c>
    </row>
    <row r="2675" spans="1:12">
      <c r="A2675" s="42">
        <v>39</v>
      </c>
      <c r="B2675" s="37" t="s">
        <v>2615</v>
      </c>
      <c r="C2675" s="37" t="s">
        <v>2619</v>
      </c>
      <c r="D2675" s="37" t="s">
        <v>2619</v>
      </c>
      <c r="E2675" s="37" t="str">
        <f t="shared" si="123"/>
        <v/>
      </c>
      <c r="F2675" s="39" t="str">
        <f t="shared" si="124"/>
        <v>高知県南国市</v>
      </c>
      <c r="G2675" s="3">
        <v>2607</v>
      </c>
      <c r="H2675" s="37" t="s">
        <v>2619</v>
      </c>
      <c r="I2675" s="37" t="s">
        <v>970</v>
      </c>
      <c r="J2675" s="37" t="s">
        <v>740</v>
      </c>
      <c r="K2675" s="37" t="s">
        <v>946</v>
      </c>
      <c r="L2675" t="str">
        <f t="shared" si="125"/>
        <v>高知県南国市</v>
      </c>
    </row>
    <row r="2676" spans="1:12">
      <c r="A2676" s="42">
        <v>39</v>
      </c>
      <c r="B2676" s="37" t="s">
        <v>2615</v>
      </c>
      <c r="C2676" s="37" t="s">
        <v>2655</v>
      </c>
      <c r="D2676" s="37" t="s">
        <v>2655</v>
      </c>
      <c r="E2676" s="37" t="str">
        <f t="shared" si="123"/>
        <v/>
      </c>
      <c r="F2676" s="39" t="str">
        <f t="shared" si="124"/>
        <v>高知県日高村</v>
      </c>
      <c r="G2676" s="3">
        <v>2649</v>
      </c>
      <c r="H2676" s="37" t="s">
        <v>2655</v>
      </c>
      <c r="I2676" s="37" t="s">
        <v>945</v>
      </c>
      <c r="J2676" s="37" t="s">
        <v>740</v>
      </c>
      <c r="K2676" s="37" t="s">
        <v>946</v>
      </c>
      <c r="L2676" t="str">
        <f t="shared" si="125"/>
        <v>高知県日高村</v>
      </c>
    </row>
    <row r="2677" spans="1:12">
      <c r="A2677" s="42">
        <v>39</v>
      </c>
      <c r="B2677" s="37" t="s">
        <v>2615</v>
      </c>
      <c r="C2677" s="37" t="s">
        <v>2630</v>
      </c>
      <c r="D2677" s="37" t="s">
        <v>2630</v>
      </c>
      <c r="E2677" s="37" t="str">
        <f t="shared" si="123"/>
        <v/>
      </c>
      <c r="F2677" s="39" t="str">
        <f t="shared" si="124"/>
        <v>高知県馬路村</v>
      </c>
      <c r="G2677" s="3">
        <v>2618</v>
      </c>
      <c r="H2677" s="37" t="s">
        <v>2630</v>
      </c>
      <c r="I2677" s="37" t="s">
        <v>970</v>
      </c>
      <c r="J2677" s="37" t="s">
        <v>740</v>
      </c>
      <c r="K2677" s="37" t="s">
        <v>946</v>
      </c>
      <c r="L2677" t="str">
        <f t="shared" si="125"/>
        <v>高知県馬路村</v>
      </c>
    </row>
    <row r="2678" spans="1:12">
      <c r="A2678" s="42">
        <v>39</v>
      </c>
      <c r="B2678" s="37" t="s">
        <v>2615</v>
      </c>
      <c r="C2678" s="37" t="s">
        <v>2629</v>
      </c>
      <c r="D2678" s="37" t="s">
        <v>2629</v>
      </c>
      <c r="E2678" s="37" t="str">
        <f t="shared" si="123"/>
        <v/>
      </c>
      <c r="F2678" s="39" t="str">
        <f t="shared" si="124"/>
        <v>高知県北川村</v>
      </c>
      <c r="G2678" s="3">
        <v>2617</v>
      </c>
      <c r="H2678" s="37" t="s">
        <v>2629</v>
      </c>
      <c r="I2678" s="37" t="s">
        <v>970</v>
      </c>
      <c r="J2678" s="37" t="s">
        <v>740</v>
      </c>
      <c r="K2678" s="37" t="s">
        <v>946</v>
      </c>
      <c r="L2678" t="str">
        <f t="shared" si="125"/>
        <v>高知県北川村</v>
      </c>
    </row>
    <row r="2679" spans="1:12">
      <c r="A2679" s="42">
        <v>39</v>
      </c>
      <c r="B2679" s="37" t="s">
        <v>2615</v>
      </c>
      <c r="C2679" s="37" t="s">
        <v>2638</v>
      </c>
      <c r="D2679" s="37" t="s">
        <v>2638</v>
      </c>
      <c r="E2679" s="37" t="str">
        <f t="shared" si="123"/>
        <v/>
      </c>
      <c r="F2679" s="39" t="str">
        <f t="shared" si="124"/>
        <v>高知県本山町</v>
      </c>
      <c r="G2679" s="3">
        <v>2628</v>
      </c>
      <c r="H2679" s="37" t="s">
        <v>2638</v>
      </c>
      <c r="I2679" s="37" t="s">
        <v>849</v>
      </c>
      <c r="J2679" s="37" t="s">
        <v>380</v>
      </c>
      <c r="K2679" s="37" t="s">
        <v>376</v>
      </c>
      <c r="L2679" t="str">
        <f t="shared" si="125"/>
        <v>高知県本山町</v>
      </c>
    </row>
    <row r="2680" spans="1:12">
      <c r="A2680" s="42">
        <v>39</v>
      </c>
      <c r="B2680" s="37" t="s">
        <v>2615</v>
      </c>
      <c r="C2680" s="37" t="s">
        <v>2652</v>
      </c>
      <c r="D2680" s="37" t="s">
        <v>2652</v>
      </c>
      <c r="E2680" s="37" t="str">
        <f t="shared" si="123"/>
        <v/>
      </c>
      <c r="F2680" s="39" t="str">
        <f t="shared" si="124"/>
        <v>高知県檮原町</v>
      </c>
      <c r="G2680" s="3">
        <v>2644</v>
      </c>
      <c r="H2680" s="37" t="s">
        <v>2652</v>
      </c>
      <c r="I2680" s="37" t="s">
        <v>849</v>
      </c>
      <c r="J2680" s="37" t="s">
        <v>380</v>
      </c>
      <c r="K2680" s="37" t="s">
        <v>378</v>
      </c>
      <c r="L2680" t="str">
        <f t="shared" si="125"/>
        <v>高知県檮原町</v>
      </c>
    </row>
    <row r="2681" spans="1:12">
      <c r="A2681" s="42">
        <v>40</v>
      </c>
      <c r="B2681" s="37" t="s">
        <v>2662</v>
      </c>
      <c r="C2681" s="37" t="s">
        <v>3178</v>
      </c>
      <c r="D2681" s="37" t="s">
        <v>3180</v>
      </c>
      <c r="E2681" s="37" t="str">
        <f t="shared" si="123"/>
        <v/>
      </c>
      <c r="F2681" s="39" t="str">
        <f t="shared" si="124"/>
        <v>福岡県うきは市</v>
      </c>
      <c r="G2681" s="3">
        <v>2718</v>
      </c>
      <c r="H2681" s="37" t="s">
        <v>5440</v>
      </c>
      <c r="I2681" s="37" t="s">
        <v>945</v>
      </c>
      <c r="J2681" s="37" t="s">
        <v>380</v>
      </c>
      <c r="K2681" s="37" t="s">
        <v>384</v>
      </c>
      <c r="L2681" t="str">
        <f t="shared" si="125"/>
        <v>福岡県うきは市</v>
      </c>
    </row>
    <row r="2682" spans="1:12">
      <c r="A2682" s="42">
        <v>40</v>
      </c>
      <c r="B2682" s="37" t="s">
        <v>2662</v>
      </c>
      <c r="C2682" s="37" t="s">
        <v>3178</v>
      </c>
      <c r="D2682" s="37" t="s">
        <v>3181</v>
      </c>
      <c r="E2682" s="37" t="str">
        <f t="shared" si="123"/>
        <v/>
      </c>
      <c r="F2682" s="39" t="str">
        <f t="shared" si="124"/>
        <v>福岡県うきは市</v>
      </c>
      <c r="G2682" s="3">
        <v>2720</v>
      </c>
      <c r="H2682" s="37" t="s">
        <v>2713</v>
      </c>
      <c r="I2682" s="37" t="s">
        <v>945</v>
      </c>
      <c r="J2682" s="37" t="s">
        <v>380</v>
      </c>
      <c r="K2682" s="37" t="s">
        <v>384</v>
      </c>
      <c r="L2682" t="str">
        <f t="shared" si="125"/>
        <v>福岡県うきは市</v>
      </c>
    </row>
    <row r="2683" spans="1:12">
      <c r="A2683" s="42">
        <v>40</v>
      </c>
      <c r="B2683" s="37" t="s">
        <v>2662</v>
      </c>
      <c r="C2683" s="37" t="s">
        <v>3271</v>
      </c>
      <c r="D2683" s="37" t="s">
        <v>3272</v>
      </c>
      <c r="E2683" s="37" t="str">
        <f t="shared" si="123"/>
        <v/>
      </c>
      <c r="F2683" s="39" t="str">
        <f t="shared" si="124"/>
        <v>福岡県みやこ町</v>
      </c>
      <c r="G2683" s="3">
        <v>2747</v>
      </c>
      <c r="H2683" s="37" t="s">
        <v>5518</v>
      </c>
      <c r="I2683" s="37" t="s">
        <v>945</v>
      </c>
      <c r="J2683" s="37" t="s">
        <v>380</v>
      </c>
      <c r="K2683" s="37" t="s">
        <v>378</v>
      </c>
      <c r="L2683" t="str">
        <f t="shared" si="125"/>
        <v>福岡県みやこ町</v>
      </c>
    </row>
    <row r="2684" spans="1:12">
      <c r="A2684" s="42">
        <v>40</v>
      </c>
      <c r="B2684" s="37" t="s">
        <v>2662</v>
      </c>
      <c r="C2684" s="37" t="s">
        <v>3271</v>
      </c>
      <c r="D2684" s="37" t="s">
        <v>3274</v>
      </c>
      <c r="E2684" s="37" t="str">
        <f t="shared" si="123"/>
        <v/>
      </c>
      <c r="F2684" s="39" t="str">
        <f t="shared" si="124"/>
        <v>福岡県みやこ町</v>
      </c>
      <c r="G2684" s="3">
        <v>2748</v>
      </c>
      <c r="H2684" s="37" t="s">
        <v>2735</v>
      </c>
      <c r="I2684" s="37" t="s">
        <v>945</v>
      </c>
      <c r="J2684" s="37" t="s">
        <v>380</v>
      </c>
      <c r="K2684" s="37" t="s">
        <v>376</v>
      </c>
      <c r="L2684" t="str">
        <f t="shared" si="125"/>
        <v>福岡県みやこ町</v>
      </c>
    </row>
    <row r="2685" spans="1:12">
      <c r="A2685" s="42">
        <v>40</v>
      </c>
      <c r="B2685" s="37" t="s">
        <v>2662</v>
      </c>
      <c r="C2685" s="37" t="s">
        <v>3271</v>
      </c>
      <c r="D2685" s="37" t="s">
        <v>3275</v>
      </c>
      <c r="E2685" s="37" t="str">
        <f t="shared" si="123"/>
        <v/>
      </c>
      <c r="F2685" s="39" t="str">
        <f t="shared" si="124"/>
        <v>福岡県みやこ町</v>
      </c>
      <c r="G2685" s="3">
        <v>2749</v>
      </c>
      <c r="H2685" s="37" t="s">
        <v>2736</v>
      </c>
      <c r="I2685" s="37" t="s">
        <v>945</v>
      </c>
      <c r="J2685" s="37" t="s">
        <v>380</v>
      </c>
      <c r="K2685" s="37" t="s">
        <v>378</v>
      </c>
      <c r="L2685" t="str">
        <f t="shared" si="125"/>
        <v>福岡県みやこ町</v>
      </c>
    </row>
    <row r="2686" spans="1:12">
      <c r="A2686" s="42">
        <v>40</v>
      </c>
      <c r="B2686" s="37" t="s">
        <v>2662</v>
      </c>
      <c r="C2686" s="37" t="s">
        <v>3276</v>
      </c>
      <c r="D2686" s="37" t="s">
        <v>3277</v>
      </c>
      <c r="E2686" s="37" t="str">
        <f t="shared" si="123"/>
        <v/>
      </c>
      <c r="F2686" s="39" t="str">
        <f t="shared" si="124"/>
        <v>福岡県みやま市</v>
      </c>
      <c r="G2686" s="3">
        <v>2736</v>
      </c>
      <c r="H2686" s="37" t="s">
        <v>5519</v>
      </c>
      <c r="I2686" s="37" t="s">
        <v>945</v>
      </c>
      <c r="J2686" s="37" t="s">
        <v>740</v>
      </c>
      <c r="K2686" s="37" t="s">
        <v>378</v>
      </c>
      <c r="L2686" t="str">
        <f t="shared" si="125"/>
        <v>福岡県みやま市</v>
      </c>
    </row>
    <row r="2687" spans="1:12">
      <c r="A2687" s="42">
        <v>40</v>
      </c>
      <c r="B2687" s="37" t="s">
        <v>2662</v>
      </c>
      <c r="C2687" s="37" t="s">
        <v>3276</v>
      </c>
      <c r="D2687" s="37" t="s">
        <v>3278</v>
      </c>
      <c r="E2687" s="37" t="str">
        <f t="shared" si="123"/>
        <v/>
      </c>
      <c r="F2687" s="39" t="str">
        <f t="shared" si="124"/>
        <v>福岡県みやま市</v>
      </c>
      <c r="G2687" s="3">
        <v>2735</v>
      </c>
      <c r="H2687" s="37" t="s">
        <v>2726</v>
      </c>
      <c r="I2687" s="37" t="s">
        <v>945</v>
      </c>
      <c r="J2687" s="37" t="s">
        <v>740</v>
      </c>
      <c r="K2687" s="37" t="s">
        <v>378</v>
      </c>
      <c r="L2687" t="str">
        <f t="shared" si="125"/>
        <v>福岡県みやま市</v>
      </c>
    </row>
    <row r="2688" spans="1:12">
      <c r="A2688" s="42">
        <v>40</v>
      </c>
      <c r="B2688" s="37" t="s">
        <v>2662</v>
      </c>
      <c r="C2688" s="37" t="s">
        <v>3276</v>
      </c>
      <c r="D2688" s="37" t="s">
        <v>3279</v>
      </c>
      <c r="E2688" s="37" t="str">
        <f t="shared" si="123"/>
        <v/>
      </c>
      <c r="F2688" s="39" t="str">
        <f t="shared" si="124"/>
        <v>福岡県みやま市</v>
      </c>
      <c r="G2688" s="3">
        <v>2732</v>
      </c>
      <c r="H2688" s="37" t="s">
        <v>2724</v>
      </c>
      <c r="I2688" s="37" t="s">
        <v>945</v>
      </c>
      <c r="J2688" s="37" t="s">
        <v>740</v>
      </c>
      <c r="K2688" s="37" t="s">
        <v>378</v>
      </c>
      <c r="L2688" t="str">
        <f t="shared" si="125"/>
        <v>福岡県みやま市</v>
      </c>
    </row>
    <row r="2689" spans="1:12">
      <c r="A2689" s="42">
        <v>40</v>
      </c>
      <c r="B2689" s="37" t="s">
        <v>2662</v>
      </c>
      <c r="C2689" s="37" t="s">
        <v>2695</v>
      </c>
      <c r="D2689" s="37" t="s">
        <v>2695</v>
      </c>
      <c r="E2689" s="37" t="str">
        <f t="shared" si="123"/>
        <v/>
      </c>
      <c r="F2689" s="39" t="str">
        <f t="shared" si="124"/>
        <v>福岡県芦屋町</v>
      </c>
      <c r="G2689" s="3">
        <v>2694</v>
      </c>
      <c r="H2689" s="37" t="s">
        <v>2695</v>
      </c>
      <c r="I2689" s="37" t="s">
        <v>945</v>
      </c>
      <c r="J2689" s="37" t="s">
        <v>740</v>
      </c>
      <c r="K2689" s="37" t="s">
        <v>376</v>
      </c>
      <c r="L2689" t="str">
        <f t="shared" si="125"/>
        <v>福岡県芦屋町</v>
      </c>
    </row>
    <row r="2690" spans="1:12">
      <c r="A2690" s="42">
        <v>40</v>
      </c>
      <c r="B2690" s="37" t="s">
        <v>2662</v>
      </c>
      <c r="C2690" s="37" t="s">
        <v>2700</v>
      </c>
      <c r="D2690" s="37" t="s">
        <v>2700</v>
      </c>
      <c r="E2690" s="37" t="str">
        <f t="shared" si="123"/>
        <v/>
      </c>
      <c r="F2690" s="39" t="str">
        <f t="shared" si="124"/>
        <v>福岡県鞍手町</v>
      </c>
      <c r="G2690" s="3">
        <v>2699</v>
      </c>
      <c r="H2690" s="37" t="s">
        <v>2700</v>
      </c>
      <c r="I2690" s="37" t="s">
        <v>945</v>
      </c>
      <c r="J2690" s="37" t="s">
        <v>740</v>
      </c>
      <c r="K2690" s="37" t="s">
        <v>376</v>
      </c>
      <c r="L2690" t="str">
        <f t="shared" si="125"/>
        <v>福岡県鞍手町</v>
      </c>
    </row>
    <row r="2691" spans="1:12">
      <c r="A2691" s="42">
        <v>40</v>
      </c>
      <c r="B2691" s="37" t="s">
        <v>2662</v>
      </c>
      <c r="C2691" s="37" t="s">
        <v>2686</v>
      </c>
      <c r="D2691" s="37" t="s">
        <v>2686</v>
      </c>
      <c r="E2691" s="37" t="str">
        <f t="shared" ref="E2691:E2754" si="126">IF(D2691="",C2691,"")</f>
        <v/>
      </c>
      <c r="F2691" s="39" t="str">
        <f t="shared" ref="F2691:F2754" si="127">B2691&amp;C2691</f>
        <v>福岡県宇美町</v>
      </c>
      <c r="G2691" s="3">
        <v>2683</v>
      </c>
      <c r="H2691" s="37" t="s">
        <v>2686</v>
      </c>
      <c r="I2691" s="37" t="s">
        <v>945</v>
      </c>
      <c r="J2691" s="37" t="s">
        <v>740</v>
      </c>
      <c r="K2691" s="37" t="s">
        <v>376</v>
      </c>
      <c r="L2691" t="str">
        <f t="shared" ref="L2691:L2754" si="128">F2691</f>
        <v>福岡県宇美町</v>
      </c>
    </row>
    <row r="2692" spans="1:12">
      <c r="A2692" s="42">
        <v>40</v>
      </c>
      <c r="B2692" s="37" t="s">
        <v>2662</v>
      </c>
      <c r="C2692" s="37" t="s">
        <v>2698</v>
      </c>
      <c r="D2692" s="37" t="s">
        <v>2698</v>
      </c>
      <c r="E2692" s="37" t="str">
        <f t="shared" si="126"/>
        <v/>
      </c>
      <c r="F2692" s="39" t="str">
        <f t="shared" si="127"/>
        <v>福岡県遠賀町</v>
      </c>
      <c r="G2692" s="3">
        <v>2697</v>
      </c>
      <c r="H2692" s="37" t="s">
        <v>2698</v>
      </c>
      <c r="I2692" s="37" t="s">
        <v>945</v>
      </c>
      <c r="J2692" s="37" t="s">
        <v>740</v>
      </c>
      <c r="K2692" s="37" t="s">
        <v>376</v>
      </c>
      <c r="L2692" t="str">
        <f t="shared" si="128"/>
        <v>福岡県遠賀町</v>
      </c>
    </row>
    <row r="2693" spans="1:12">
      <c r="A2693" s="42">
        <v>40</v>
      </c>
      <c r="B2693" s="37" t="s">
        <v>2662</v>
      </c>
      <c r="C2693" s="37" t="s">
        <v>2697</v>
      </c>
      <c r="D2693" s="37" t="s">
        <v>2697</v>
      </c>
      <c r="E2693" s="37" t="str">
        <f t="shared" si="126"/>
        <v/>
      </c>
      <c r="F2693" s="39" t="str">
        <f t="shared" si="127"/>
        <v>福岡県岡垣町</v>
      </c>
      <c r="G2693" s="3">
        <v>2696</v>
      </c>
      <c r="H2693" s="37" t="s">
        <v>2697</v>
      </c>
      <c r="I2693" s="37" t="s">
        <v>945</v>
      </c>
      <c r="J2693" s="37" t="s">
        <v>740</v>
      </c>
      <c r="K2693" s="37" t="s">
        <v>376</v>
      </c>
      <c r="L2693" t="str">
        <f t="shared" si="128"/>
        <v>福岡県岡垣町</v>
      </c>
    </row>
    <row r="2694" spans="1:12">
      <c r="A2694" s="42">
        <v>40</v>
      </c>
      <c r="B2694" s="37" t="s">
        <v>2662</v>
      </c>
      <c r="C2694" s="37" t="s">
        <v>3591</v>
      </c>
      <c r="D2694" s="37" t="s">
        <v>3592</v>
      </c>
      <c r="E2694" s="37" t="str">
        <f t="shared" si="126"/>
        <v/>
      </c>
      <c r="F2694" s="39" t="str">
        <f t="shared" si="127"/>
        <v>福岡県嘉麻市</v>
      </c>
      <c r="G2694" s="3">
        <v>2703</v>
      </c>
      <c r="H2694" s="37" t="s">
        <v>5872</v>
      </c>
      <c r="I2694" s="37" t="s">
        <v>945</v>
      </c>
      <c r="J2694" s="37" t="s">
        <v>380</v>
      </c>
      <c r="K2694" s="37" t="s">
        <v>378</v>
      </c>
      <c r="L2694" t="str">
        <f t="shared" si="128"/>
        <v>福岡県嘉麻市</v>
      </c>
    </row>
    <row r="2695" spans="1:12">
      <c r="A2695" s="42">
        <v>40</v>
      </c>
      <c r="B2695" s="37" t="s">
        <v>2662</v>
      </c>
      <c r="C2695" s="37" t="s">
        <v>3591</v>
      </c>
      <c r="D2695" s="37" t="s">
        <v>3593</v>
      </c>
      <c r="E2695" s="37" t="str">
        <f t="shared" si="126"/>
        <v/>
      </c>
      <c r="F2695" s="39" t="str">
        <f t="shared" si="127"/>
        <v>福岡県嘉麻市</v>
      </c>
      <c r="G2695" s="3">
        <v>2704</v>
      </c>
      <c r="H2695" s="37" t="s">
        <v>2703</v>
      </c>
      <c r="I2695" s="37" t="s">
        <v>945</v>
      </c>
      <c r="J2695" s="37" t="s">
        <v>380</v>
      </c>
      <c r="K2695" s="37" t="s">
        <v>378</v>
      </c>
      <c r="L2695" t="str">
        <f t="shared" si="128"/>
        <v>福岡県嘉麻市</v>
      </c>
    </row>
    <row r="2696" spans="1:12">
      <c r="A2696" s="42">
        <v>40</v>
      </c>
      <c r="B2696" s="37" t="s">
        <v>2662</v>
      </c>
      <c r="C2696" s="37" t="s">
        <v>3591</v>
      </c>
      <c r="D2696" s="37" t="s">
        <v>3594</v>
      </c>
      <c r="E2696" s="37" t="str">
        <f t="shared" si="126"/>
        <v/>
      </c>
      <c r="F2696" s="39" t="str">
        <f t="shared" si="127"/>
        <v>福岡県嘉麻市</v>
      </c>
      <c r="G2696" s="3">
        <v>2705</v>
      </c>
      <c r="H2696" s="37" t="s">
        <v>2704</v>
      </c>
      <c r="I2696" s="37" t="s">
        <v>945</v>
      </c>
      <c r="J2696" s="37" t="s">
        <v>380</v>
      </c>
      <c r="K2696" s="37" t="s">
        <v>378</v>
      </c>
      <c r="L2696" t="str">
        <f t="shared" si="128"/>
        <v>福岡県嘉麻市</v>
      </c>
    </row>
    <row r="2697" spans="1:12">
      <c r="A2697" s="42">
        <v>40</v>
      </c>
      <c r="B2697" s="37" t="s">
        <v>2662</v>
      </c>
      <c r="C2697" s="37" t="s">
        <v>3591</v>
      </c>
      <c r="D2697" s="37" t="s">
        <v>3595</v>
      </c>
      <c r="E2697" s="37" t="str">
        <f t="shared" si="126"/>
        <v/>
      </c>
      <c r="F2697" s="39" t="str">
        <f t="shared" si="127"/>
        <v>福岡県嘉麻市</v>
      </c>
      <c r="G2697" s="3">
        <v>2666</v>
      </c>
      <c r="H2697" s="37" t="s">
        <v>2669</v>
      </c>
      <c r="I2697" s="37" t="s">
        <v>945</v>
      </c>
      <c r="J2697" s="37" t="s">
        <v>380</v>
      </c>
      <c r="K2697" s="37" t="s">
        <v>378</v>
      </c>
      <c r="L2697" t="str">
        <f t="shared" si="128"/>
        <v>福岡県嘉麻市</v>
      </c>
    </row>
    <row r="2698" spans="1:12">
      <c r="A2698" s="42">
        <v>40</v>
      </c>
      <c r="B2698" s="37" t="s">
        <v>2662</v>
      </c>
      <c r="C2698" s="37" t="s">
        <v>2734</v>
      </c>
      <c r="D2698" s="37" t="s">
        <v>2734</v>
      </c>
      <c r="E2698" s="37" t="str">
        <f t="shared" si="126"/>
        <v/>
      </c>
      <c r="F2698" s="39" t="str">
        <f t="shared" si="127"/>
        <v>福岡県苅田町</v>
      </c>
      <c r="G2698" s="3">
        <v>2746</v>
      </c>
      <c r="H2698" s="37" t="s">
        <v>2734</v>
      </c>
      <c r="I2698" s="37" t="s">
        <v>945</v>
      </c>
      <c r="J2698" s="37" t="s">
        <v>740</v>
      </c>
      <c r="K2698" s="37" t="s">
        <v>376</v>
      </c>
      <c r="L2698" t="str">
        <f t="shared" si="128"/>
        <v>福岡県苅田町</v>
      </c>
    </row>
    <row r="2699" spans="1:12">
      <c r="A2699" s="42">
        <v>40</v>
      </c>
      <c r="B2699" s="37" t="s">
        <v>2662</v>
      </c>
      <c r="C2699" s="37" t="s">
        <v>2737</v>
      </c>
      <c r="D2699" s="37" t="s">
        <v>2737</v>
      </c>
      <c r="E2699" s="37" t="str">
        <f t="shared" si="126"/>
        <v/>
      </c>
      <c r="F2699" s="39" t="str">
        <f t="shared" si="127"/>
        <v>福岡県吉富町</v>
      </c>
      <c r="G2699" s="3">
        <v>2751</v>
      </c>
      <c r="H2699" s="37" t="s">
        <v>2737</v>
      </c>
      <c r="I2699" s="37" t="s">
        <v>945</v>
      </c>
      <c r="J2699" s="37" t="s">
        <v>740</v>
      </c>
      <c r="K2699" s="37" t="s">
        <v>378</v>
      </c>
      <c r="L2699" t="str">
        <f t="shared" si="128"/>
        <v>福岡県吉富町</v>
      </c>
    </row>
    <row r="2700" spans="1:12">
      <c r="A2700" s="42">
        <v>40</v>
      </c>
      <c r="B2700" s="37" t="s">
        <v>2662</v>
      </c>
      <c r="C2700" s="37" t="s">
        <v>2691</v>
      </c>
      <c r="D2700" s="37" t="s">
        <v>2691</v>
      </c>
      <c r="E2700" s="37" t="str">
        <f t="shared" si="126"/>
        <v/>
      </c>
      <c r="F2700" s="39" t="str">
        <f t="shared" si="127"/>
        <v>福岡県久山町</v>
      </c>
      <c r="G2700" s="3">
        <v>2688</v>
      </c>
      <c r="H2700" s="37" t="s">
        <v>2691</v>
      </c>
      <c r="I2700" s="37" t="s">
        <v>945</v>
      </c>
      <c r="J2700" s="37" t="s">
        <v>740</v>
      </c>
      <c r="K2700" s="37" t="s">
        <v>376</v>
      </c>
      <c r="L2700" t="str">
        <f t="shared" si="128"/>
        <v>福岡県久山町</v>
      </c>
    </row>
    <row r="2701" spans="1:12">
      <c r="A2701" s="42">
        <v>40</v>
      </c>
      <c r="B2701" s="37" t="s">
        <v>2662</v>
      </c>
      <c r="C2701" s="37" t="s">
        <v>186</v>
      </c>
      <c r="D2701" s="37"/>
      <c r="E2701" s="37" t="str">
        <f t="shared" si="126"/>
        <v>久留米市</v>
      </c>
      <c r="F2701" s="39" t="str">
        <f t="shared" si="127"/>
        <v>福岡県久留米市</v>
      </c>
      <c r="G2701" s="3">
        <v>2661</v>
      </c>
      <c r="H2701" s="37" t="s">
        <v>5873</v>
      </c>
      <c r="I2701" s="37" t="s">
        <v>945</v>
      </c>
      <c r="J2701" s="37" t="s">
        <v>740</v>
      </c>
      <c r="K2701" s="37" t="s">
        <v>378</v>
      </c>
      <c r="L2701" t="str">
        <f t="shared" si="128"/>
        <v>福岡県久留米市</v>
      </c>
    </row>
    <row r="2702" spans="1:12">
      <c r="A2702" s="42">
        <v>40</v>
      </c>
      <c r="B2702" s="37" t="s">
        <v>2662</v>
      </c>
      <c r="C2702" s="37" t="s">
        <v>186</v>
      </c>
      <c r="D2702" s="37" t="s">
        <v>187</v>
      </c>
      <c r="E2702" s="37" t="str">
        <f t="shared" si="126"/>
        <v/>
      </c>
      <c r="F2702" s="39" t="str">
        <f t="shared" si="127"/>
        <v>福岡県久留米市</v>
      </c>
      <c r="G2702" s="3">
        <v>2725</v>
      </c>
      <c r="H2702" s="37" t="s">
        <v>2718</v>
      </c>
      <c r="I2702" s="37" t="s">
        <v>945</v>
      </c>
      <c r="J2702" s="37" t="s">
        <v>740</v>
      </c>
      <c r="K2702" s="37" t="s">
        <v>376</v>
      </c>
      <c r="L2702" t="str">
        <f t="shared" si="128"/>
        <v>福岡県久留米市</v>
      </c>
    </row>
    <row r="2703" spans="1:12">
      <c r="A2703" s="42">
        <v>40</v>
      </c>
      <c r="B2703" s="37" t="s">
        <v>2662</v>
      </c>
      <c r="C2703" s="37" t="s">
        <v>186</v>
      </c>
      <c r="D2703" s="37" t="s">
        <v>188</v>
      </c>
      <c r="E2703" s="37" t="str">
        <f t="shared" si="126"/>
        <v/>
      </c>
      <c r="F2703" s="39" t="str">
        <f t="shared" si="127"/>
        <v>福岡県久留米市</v>
      </c>
      <c r="G2703" s="3">
        <v>2723</v>
      </c>
      <c r="H2703" s="37" t="s">
        <v>2716</v>
      </c>
      <c r="I2703" s="37" t="s">
        <v>945</v>
      </c>
      <c r="J2703" s="37" t="s">
        <v>740</v>
      </c>
      <c r="K2703" s="37" t="s">
        <v>376</v>
      </c>
      <c r="L2703" t="str">
        <f t="shared" si="128"/>
        <v>福岡県久留米市</v>
      </c>
    </row>
    <row r="2704" spans="1:12">
      <c r="A2704" s="42">
        <v>40</v>
      </c>
      <c r="B2704" s="37" t="s">
        <v>2662</v>
      </c>
      <c r="C2704" s="37" t="s">
        <v>186</v>
      </c>
      <c r="D2704" s="37" t="s">
        <v>189</v>
      </c>
      <c r="E2704" s="37" t="str">
        <f t="shared" si="126"/>
        <v/>
      </c>
      <c r="F2704" s="39" t="str">
        <f t="shared" si="127"/>
        <v>福岡県久留米市</v>
      </c>
      <c r="G2704" s="3">
        <v>2719</v>
      </c>
      <c r="H2704" s="37" t="s">
        <v>2712</v>
      </c>
      <c r="I2704" s="37" t="s">
        <v>945</v>
      </c>
      <c r="J2704" s="37" t="s">
        <v>380</v>
      </c>
      <c r="K2704" s="37" t="s">
        <v>384</v>
      </c>
      <c r="L2704" t="str">
        <f t="shared" si="128"/>
        <v>福岡県久留米市</v>
      </c>
    </row>
    <row r="2705" spans="1:12">
      <c r="A2705" s="42">
        <v>40</v>
      </c>
      <c r="B2705" s="37" t="s">
        <v>2662</v>
      </c>
      <c r="C2705" s="37" t="s">
        <v>186</v>
      </c>
      <c r="D2705" s="37" t="s">
        <v>190</v>
      </c>
      <c r="E2705" s="37" t="str">
        <f t="shared" si="126"/>
        <v/>
      </c>
      <c r="F2705" s="39" t="str">
        <f t="shared" si="127"/>
        <v>福岡県久留米市</v>
      </c>
      <c r="G2705" s="3">
        <v>2721</v>
      </c>
      <c r="H2705" s="37" t="s">
        <v>2714</v>
      </c>
      <c r="I2705" s="37" t="s">
        <v>945</v>
      </c>
      <c r="J2705" s="37" t="s">
        <v>740</v>
      </c>
      <c r="K2705" s="37" t="s">
        <v>378</v>
      </c>
      <c r="L2705" t="str">
        <f t="shared" si="128"/>
        <v>福岡県久留米市</v>
      </c>
    </row>
    <row r="2706" spans="1:12">
      <c r="A2706" s="42">
        <v>40</v>
      </c>
      <c r="B2706" s="37" t="s">
        <v>2662</v>
      </c>
      <c r="C2706" s="37" t="s">
        <v>208</v>
      </c>
      <c r="D2706" s="37" t="s">
        <v>206</v>
      </c>
      <c r="E2706" s="37" t="str">
        <f t="shared" si="126"/>
        <v/>
      </c>
      <c r="F2706" s="39" t="str">
        <f t="shared" si="127"/>
        <v>福岡県宮若市</v>
      </c>
      <c r="G2706" s="3">
        <v>2700</v>
      </c>
      <c r="H2706" s="37" t="s">
        <v>5874</v>
      </c>
      <c r="I2706" s="37" t="s">
        <v>945</v>
      </c>
      <c r="J2706" s="37" t="s">
        <v>740</v>
      </c>
      <c r="K2706" s="37" t="s">
        <v>376</v>
      </c>
      <c r="L2706" t="str">
        <f t="shared" si="128"/>
        <v>福岡県宮若市</v>
      </c>
    </row>
    <row r="2707" spans="1:12">
      <c r="A2707" s="42">
        <v>40</v>
      </c>
      <c r="B2707" s="37" t="s">
        <v>2662</v>
      </c>
      <c r="C2707" s="37" t="s">
        <v>208</v>
      </c>
      <c r="D2707" s="37" t="s">
        <v>207</v>
      </c>
      <c r="E2707" s="37" t="str">
        <f t="shared" si="126"/>
        <v/>
      </c>
      <c r="F2707" s="39" t="str">
        <f t="shared" si="127"/>
        <v>福岡県宮若市</v>
      </c>
      <c r="G2707" s="3">
        <v>2701</v>
      </c>
      <c r="H2707" s="37" t="s">
        <v>2701</v>
      </c>
      <c r="I2707" s="37" t="s">
        <v>945</v>
      </c>
      <c r="J2707" s="37" t="s">
        <v>740</v>
      </c>
      <c r="K2707" s="37" t="s">
        <v>376</v>
      </c>
      <c r="L2707" t="str">
        <f t="shared" si="128"/>
        <v>福岡県宮若市</v>
      </c>
    </row>
    <row r="2708" spans="1:12">
      <c r="A2708" s="42">
        <v>40</v>
      </c>
      <c r="B2708" s="37" t="s">
        <v>2662</v>
      </c>
      <c r="C2708" s="37" t="s">
        <v>2702</v>
      </c>
      <c r="D2708" s="37" t="s">
        <v>2702</v>
      </c>
      <c r="E2708" s="37" t="str">
        <f t="shared" si="126"/>
        <v/>
      </c>
      <c r="F2708" s="39" t="str">
        <f t="shared" si="127"/>
        <v>福岡県桂川町</v>
      </c>
      <c r="G2708" s="3">
        <v>2702</v>
      </c>
      <c r="H2708" s="37" t="s">
        <v>2702</v>
      </c>
      <c r="I2708" s="37" t="s">
        <v>945</v>
      </c>
      <c r="J2708" s="37" t="s">
        <v>380</v>
      </c>
      <c r="K2708" s="37" t="s">
        <v>378</v>
      </c>
      <c r="L2708" t="str">
        <f t="shared" si="128"/>
        <v>福岡県桂川町</v>
      </c>
    </row>
    <row r="2709" spans="1:12">
      <c r="A2709" s="42">
        <v>40</v>
      </c>
      <c r="B2709" s="37" t="s">
        <v>2662</v>
      </c>
      <c r="C2709" s="37" t="s">
        <v>2684</v>
      </c>
      <c r="D2709" s="37" t="s">
        <v>2684</v>
      </c>
      <c r="E2709" s="37" t="str">
        <f t="shared" si="126"/>
        <v/>
      </c>
      <c r="F2709" s="39" t="str">
        <f t="shared" si="127"/>
        <v>福岡県古賀市</v>
      </c>
      <c r="G2709" s="3">
        <v>2681</v>
      </c>
      <c r="H2709" s="37" t="s">
        <v>2684</v>
      </c>
      <c r="I2709" s="37" t="s">
        <v>945</v>
      </c>
      <c r="J2709" s="37" t="s">
        <v>740</v>
      </c>
      <c r="K2709" s="37" t="s">
        <v>376</v>
      </c>
      <c r="L2709" t="str">
        <f t="shared" si="128"/>
        <v>福岡県古賀市</v>
      </c>
    </row>
    <row r="2710" spans="1:12">
      <c r="A2710" s="42">
        <v>40</v>
      </c>
      <c r="B2710" s="37" t="s">
        <v>2662</v>
      </c>
      <c r="C2710" s="37" t="s">
        <v>2222</v>
      </c>
      <c r="D2710" s="37" t="s">
        <v>2222</v>
      </c>
      <c r="E2710" s="37" t="str">
        <f t="shared" si="126"/>
        <v/>
      </c>
      <c r="F2710" s="39" t="str">
        <f t="shared" si="127"/>
        <v>福岡県広川町</v>
      </c>
      <c r="G2710" s="3">
        <v>2729</v>
      </c>
      <c r="H2710" s="37" t="s">
        <v>2222</v>
      </c>
      <c r="I2710" s="37" t="s">
        <v>945</v>
      </c>
      <c r="J2710" s="37" t="s">
        <v>740</v>
      </c>
      <c r="K2710" s="37" t="s">
        <v>378</v>
      </c>
      <c r="L2710" t="str">
        <f t="shared" si="128"/>
        <v>福岡県広川町</v>
      </c>
    </row>
    <row r="2711" spans="1:12">
      <c r="A2711" s="42">
        <v>40</v>
      </c>
      <c r="B2711" s="37" t="s">
        <v>2662</v>
      </c>
      <c r="C2711" s="37" t="s">
        <v>2674</v>
      </c>
      <c r="D2711" s="37" t="s">
        <v>2674</v>
      </c>
      <c r="E2711" s="37" t="str">
        <f t="shared" si="126"/>
        <v/>
      </c>
      <c r="F2711" s="39" t="str">
        <f t="shared" si="127"/>
        <v>福岡県行橋市</v>
      </c>
      <c r="G2711" s="3">
        <v>2671</v>
      </c>
      <c r="H2711" s="37" t="s">
        <v>2674</v>
      </c>
      <c r="I2711" s="37" t="s">
        <v>945</v>
      </c>
      <c r="J2711" s="37" t="s">
        <v>740</v>
      </c>
      <c r="K2711" s="37" t="s">
        <v>378</v>
      </c>
      <c r="L2711" t="str">
        <f t="shared" si="128"/>
        <v>福岡県行橋市</v>
      </c>
    </row>
    <row r="2712" spans="1:12">
      <c r="A2712" s="42">
        <v>40</v>
      </c>
      <c r="B2712" s="37" t="s">
        <v>2662</v>
      </c>
      <c r="C2712" s="37" t="s">
        <v>2727</v>
      </c>
      <c r="D2712" s="37" t="s">
        <v>2727</v>
      </c>
      <c r="E2712" s="37" t="str">
        <f t="shared" si="126"/>
        <v/>
      </c>
      <c r="F2712" s="39" t="str">
        <f t="shared" si="127"/>
        <v>福岡県香春町</v>
      </c>
      <c r="G2712" s="3">
        <v>2737</v>
      </c>
      <c r="H2712" s="37" t="s">
        <v>2727</v>
      </c>
      <c r="I2712" s="37" t="s">
        <v>945</v>
      </c>
      <c r="J2712" s="37" t="s">
        <v>380</v>
      </c>
      <c r="K2712" s="37" t="s">
        <v>378</v>
      </c>
      <c r="L2712" t="str">
        <f t="shared" si="128"/>
        <v>福岡県香春町</v>
      </c>
    </row>
    <row r="2713" spans="1:12">
      <c r="A2713" s="42">
        <v>40</v>
      </c>
      <c r="B2713" s="37" t="s">
        <v>2662</v>
      </c>
      <c r="C2713" s="37" t="s">
        <v>2688</v>
      </c>
      <c r="D2713" s="37" t="s">
        <v>2688</v>
      </c>
      <c r="E2713" s="37" t="str">
        <f t="shared" si="126"/>
        <v/>
      </c>
      <c r="F2713" s="39" t="str">
        <f t="shared" si="127"/>
        <v>福岡県志免町</v>
      </c>
      <c r="G2713" s="3">
        <v>2685</v>
      </c>
      <c r="H2713" s="37" t="s">
        <v>2688</v>
      </c>
      <c r="I2713" s="37" t="s">
        <v>945</v>
      </c>
      <c r="J2713" s="37" t="s">
        <v>740</v>
      </c>
      <c r="K2713" s="37" t="s">
        <v>376</v>
      </c>
      <c r="L2713" t="str">
        <f t="shared" si="128"/>
        <v>福岡県志免町</v>
      </c>
    </row>
    <row r="2714" spans="1:12">
      <c r="A2714" s="42">
        <v>40</v>
      </c>
      <c r="B2714" s="37" t="s">
        <v>2662</v>
      </c>
      <c r="C2714" s="37" t="s">
        <v>2729</v>
      </c>
      <c r="D2714" s="37" t="s">
        <v>2729</v>
      </c>
      <c r="E2714" s="37" t="str">
        <f t="shared" si="126"/>
        <v/>
      </c>
      <c r="F2714" s="39" t="str">
        <f t="shared" si="127"/>
        <v>福岡県糸田町</v>
      </c>
      <c r="G2714" s="3">
        <v>2740</v>
      </c>
      <c r="H2714" s="37" t="s">
        <v>2729</v>
      </c>
      <c r="I2714" s="37" t="s">
        <v>945</v>
      </c>
      <c r="J2714" s="37" t="s">
        <v>380</v>
      </c>
      <c r="K2714" s="37" t="s">
        <v>378</v>
      </c>
      <c r="L2714" t="str">
        <f t="shared" si="128"/>
        <v>福岡県糸田町</v>
      </c>
    </row>
    <row r="2715" spans="1:12">
      <c r="A2715" s="42">
        <v>40</v>
      </c>
      <c r="B2715" s="37" t="s">
        <v>2662</v>
      </c>
      <c r="C2715" s="37" t="s">
        <v>4194</v>
      </c>
      <c r="D2715" s="37" t="s">
        <v>4184</v>
      </c>
      <c r="E2715" s="37" t="str">
        <f t="shared" si="126"/>
        <v/>
      </c>
      <c r="F2715" s="39" t="str">
        <f t="shared" si="127"/>
        <v>福岡県糸島市</v>
      </c>
      <c r="G2715" s="3">
        <v>2717</v>
      </c>
      <c r="H2715" s="37" t="s">
        <v>5875</v>
      </c>
      <c r="I2715" s="37" t="s">
        <v>945</v>
      </c>
      <c r="J2715" s="37" t="s">
        <v>740</v>
      </c>
      <c r="K2715" s="37" t="s">
        <v>376</v>
      </c>
      <c r="L2715" t="str">
        <f t="shared" si="128"/>
        <v>福岡県糸島市</v>
      </c>
    </row>
    <row r="2716" spans="1:12">
      <c r="A2716" s="42">
        <v>40</v>
      </c>
      <c r="B2716" s="37" t="s">
        <v>2662</v>
      </c>
      <c r="C2716" s="37" t="s">
        <v>4194</v>
      </c>
      <c r="D2716" s="37" t="s">
        <v>4195</v>
      </c>
      <c r="E2716" s="37" t="str">
        <f t="shared" si="126"/>
        <v/>
      </c>
      <c r="F2716" s="39" t="str">
        <f t="shared" si="127"/>
        <v>福岡県糸島市</v>
      </c>
      <c r="G2716" s="3">
        <v>2680</v>
      </c>
      <c r="H2716" s="37" t="s">
        <v>2683</v>
      </c>
      <c r="I2716" s="37" t="s">
        <v>945</v>
      </c>
      <c r="J2716" s="37" t="s">
        <v>740</v>
      </c>
      <c r="K2716" s="37" t="s">
        <v>376</v>
      </c>
      <c r="L2716" t="str">
        <f t="shared" si="128"/>
        <v>福岡県糸島市</v>
      </c>
    </row>
    <row r="2717" spans="1:12">
      <c r="A2717" s="42">
        <v>40</v>
      </c>
      <c r="B2717" s="37" t="s">
        <v>2662</v>
      </c>
      <c r="C2717" s="37" t="s">
        <v>4194</v>
      </c>
      <c r="D2717" s="37" t="s">
        <v>4196</v>
      </c>
      <c r="E2717" s="37" t="str">
        <f t="shared" si="126"/>
        <v/>
      </c>
      <c r="F2717" s="39" t="str">
        <f t="shared" si="127"/>
        <v>福岡県糸島市</v>
      </c>
      <c r="G2717" s="3">
        <v>2716</v>
      </c>
      <c r="H2717" s="37" t="s">
        <v>2711</v>
      </c>
      <c r="I2717" s="37" t="s">
        <v>945</v>
      </c>
      <c r="J2717" s="37" t="s">
        <v>740</v>
      </c>
      <c r="K2717" s="37" t="s">
        <v>376</v>
      </c>
      <c r="L2717" t="str">
        <f t="shared" si="128"/>
        <v>福岡県糸島市</v>
      </c>
    </row>
    <row r="2718" spans="1:12">
      <c r="A2718" s="42">
        <v>40</v>
      </c>
      <c r="B2718" s="37" t="s">
        <v>2662</v>
      </c>
      <c r="C2718" s="37" t="s">
        <v>2687</v>
      </c>
      <c r="D2718" s="37" t="s">
        <v>2687</v>
      </c>
      <c r="E2718" s="37" t="str">
        <f t="shared" si="126"/>
        <v/>
      </c>
      <c r="F2718" s="39" t="str">
        <f t="shared" si="127"/>
        <v>福岡県篠栗町</v>
      </c>
      <c r="G2718" s="3">
        <v>2684</v>
      </c>
      <c r="H2718" s="37" t="s">
        <v>2687</v>
      </c>
      <c r="I2718" s="37" t="s">
        <v>945</v>
      </c>
      <c r="J2718" s="37" t="s">
        <v>740</v>
      </c>
      <c r="K2718" s="37" t="s">
        <v>376</v>
      </c>
      <c r="L2718" t="str">
        <f t="shared" si="128"/>
        <v>福岡県篠栗町</v>
      </c>
    </row>
    <row r="2719" spans="1:12">
      <c r="A2719" s="42">
        <v>40</v>
      </c>
      <c r="B2719" s="37" t="s">
        <v>2662</v>
      </c>
      <c r="C2719" s="37" t="s">
        <v>4244</v>
      </c>
      <c r="D2719" s="37" t="s">
        <v>4245</v>
      </c>
      <c r="E2719" s="37" t="str">
        <f t="shared" si="126"/>
        <v/>
      </c>
      <c r="F2719" s="39" t="str">
        <f t="shared" si="127"/>
        <v>福岡県宗像市</v>
      </c>
      <c r="G2719" s="3">
        <v>2692</v>
      </c>
      <c r="H2719" s="37" t="s">
        <v>5876</v>
      </c>
      <c r="I2719" s="37" t="s">
        <v>945</v>
      </c>
      <c r="J2719" s="37" t="s">
        <v>740</v>
      </c>
      <c r="K2719" s="37" t="s">
        <v>376</v>
      </c>
      <c r="L2719" t="str">
        <f t="shared" si="128"/>
        <v>福岡県宗像市</v>
      </c>
    </row>
    <row r="2720" spans="1:12">
      <c r="A2720" s="42">
        <v>40</v>
      </c>
      <c r="B2720" s="37" t="s">
        <v>2662</v>
      </c>
      <c r="C2720" s="37" t="s">
        <v>4244</v>
      </c>
      <c r="D2720" s="37"/>
      <c r="E2720" s="37" t="str">
        <f t="shared" si="126"/>
        <v>宗像市</v>
      </c>
      <c r="F2720" s="39" t="str">
        <f t="shared" si="127"/>
        <v>福岡県宗像市</v>
      </c>
      <c r="G2720" s="3">
        <v>2678</v>
      </c>
      <c r="H2720" s="37" t="s">
        <v>2681</v>
      </c>
      <c r="I2720" s="37" t="s">
        <v>945</v>
      </c>
      <c r="J2720" s="37" t="s">
        <v>740</v>
      </c>
      <c r="K2720" s="37" t="s">
        <v>376</v>
      </c>
      <c r="L2720" t="str">
        <f t="shared" si="128"/>
        <v>福岡県宗像市</v>
      </c>
    </row>
    <row r="2721" spans="1:12">
      <c r="A2721" s="42">
        <v>40</v>
      </c>
      <c r="B2721" s="37" t="s">
        <v>2662</v>
      </c>
      <c r="C2721" s="37" t="s">
        <v>4244</v>
      </c>
      <c r="D2721" s="37" t="s">
        <v>4247</v>
      </c>
      <c r="E2721" s="37" t="str">
        <f t="shared" si="126"/>
        <v/>
      </c>
      <c r="F2721" s="39" t="str">
        <f t="shared" si="127"/>
        <v>福岡県宗像市</v>
      </c>
      <c r="G2721" s="3">
        <v>2693</v>
      </c>
      <c r="H2721" s="37" t="s">
        <v>2694</v>
      </c>
      <c r="I2721" s="37" t="s">
        <v>945</v>
      </c>
      <c r="J2721" s="37" t="s">
        <v>740</v>
      </c>
      <c r="K2721" s="37" t="s">
        <v>376</v>
      </c>
      <c r="L2721" t="str">
        <f t="shared" si="128"/>
        <v>福岡県宗像市</v>
      </c>
    </row>
    <row r="2722" spans="1:12">
      <c r="A2722" s="42">
        <v>40</v>
      </c>
      <c r="B2722" s="37" t="s">
        <v>2662</v>
      </c>
      <c r="C2722" s="37" t="s">
        <v>2679</v>
      </c>
      <c r="D2722" s="37" t="s">
        <v>2679</v>
      </c>
      <c r="E2722" s="37" t="str">
        <f t="shared" si="126"/>
        <v/>
      </c>
      <c r="F2722" s="39" t="str">
        <f t="shared" si="127"/>
        <v>福岡県春日市</v>
      </c>
      <c r="G2722" s="3">
        <v>2676</v>
      </c>
      <c r="H2722" s="37" t="s">
        <v>2679</v>
      </c>
      <c r="I2722" s="37" t="s">
        <v>945</v>
      </c>
      <c r="J2722" s="37" t="s">
        <v>740</v>
      </c>
      <c r="K2722" s="37" t="s">
        <v>376</v>
      </c>
      <c r="L2722" t="str">
        <f t="shared" si="128"/>
        <v>福岡県春日市</v>
      </c>
    </row>
    <row r="2723" spans="1:12">
      <c r="A2723" s="42">
        <v>40</v>
      </c>
      <c r="B2723" s="37" t="s">
        <v>2662</v>
      </c>
      <c r="C2723" s="37" t="s">
        <v>2677</v>
      </c>
      <c r="D2723" s="37" t="s">
        <v>2677</v>
      </c>
      <c r="E2723" s="37" t="str">
        <f t="shared" si="126"/>
        <v/>
      </c>
      <c r="F2723" s="39" t="str">
        <f t="shared" si="127"/>
        <v>福岡県小郡市</v>
      </c>
      <c r="G2723" s="3">
        <v>2674</v>
      </c>
      <c r="H2723" s="37" t="s">
        <v>2677</v>
      </c>
      <c r="I2723" s="37" t="s">
        <v>945</v>
      </c>
      <c r="J2723" s="37" t="s">
        <v>740</v>
      </c>
      <c r="K2723" s="37" t="s">
        <v>378</v>
      </c>
      <c r="L2723" t="str">
        <f t="shared" si="128"/>
        <v>福岡県小郡市</v>
      </c>
    </row>
    <row r="2724" spans="1:12">
      <c r="A2724" s="42">
        <v>40</v>
      </c>
      <c r="B2724" s="37" t="s">
        <v>2662</v>
      </c>
      <c r="C2724" s="37" t="s">
        <v>2699</v>
      </c>
      <c r="D2724" s="37" t="s">
        <v>2699</v>
      </c>
      <c r="E2724" s="37" t="str">
        <f t="shared" si="126"/>
        <v/>
      </c>
      <c r="F2724" s="39" t="str">
        <f t="shared" si="127"/>
        <v>福岡県小竹町</v>
      </c>
      <c r="G2724" s="3">
        <v>2698</v>
      </c>
      <c r="H2724" s="37" t="s">
        <v>2699</v>
      </c>
      <c r="I2724" s="37" t="s">
        <v>945</v>
      </c>
      <c r="J2724" s="37" t="s">
        <v>740</v>
      </c>
      <c r="K2724" s="37" t="s">
        <v>376</v>
      </c>
      <c r="L2724" t="str">
        <f t="shared" si="128"/>
        <v>福岡県小竹町</v>
      </c>
    </row>
    <row r="2725" spans="1:12">
      <c r="A2725" s="42">
        <v>40</v>
      </c>
      <c r="B2725" s="37" t="s">
        <v>2662</v>
      </c>
      <c r="C2725" s="37" t="s">
        <v>4362</v>
      </c>
      <c r="D2725" s="37" t="s">
        <v>4363</v>
      </c>
      <c r="E2725" s="37" t="str">
        <f t="shared" si="126"/>
        <v/>
      </c>
      <c r="F2725" s="39" t="str">
        <f t="shared" si="127"/>
        <v>福岡県上毛町</v>
      </c>
      <c r="G2725" s="3">
        <v>2753</v>
      </c>
      <c r="H2725" s="37" t="s">
        <v>5877</v>
      </c>
      <c r="I2725" s="37" t="s">
        <v>945</v>
      </c>
      <c r="J2725" s="37" t="s">
        <v>740</v>
      </c>
      <c r="K2725" s="37" t="s">
        <v>378</v>
      </c>
      <c r="L2725" t="str">
        <f t="shared" si="128"/>
        <v>福岡県上毛町</v>
      </c>
    </row>
    <row r="2726" spans="1:12">
      <c r="A2726" s="42">
        <v>40</v>
      </c>
      <c r="B2726" s="37" t="s">
        <v>2662</v>
      </c>
      <c r="C2726" s="37" t="s">
        <v>4362</v>
      </c>
      <c r="D2726" s="37" t="s">
        <v>4364</v>
      </c>
      <c r="E2726" s="37" t="str">
        <f t="shared" si="126"/>
        <v/>
      </c>
      <c r="F2726" s="39" t="str">
        <f t="shared" si="127"/>
        <v>福岡県上毛町</v>
      </c>
      <c r="G2726" s="3">
        <v>2754</v>
      </c>
      <c r="H2726" s="37" t="s">
        <v>2739</v>
      </c>
      <c r="I2726" s="37" t="s">
        <v>945</v>
      </c>
      <c r="J2726" s="37" t="s">
        <v>740</v>
      </c>
      <c r="K2726" s="37" t="s">
        <v>378</v>
      </c>
      <c r="L2726" t="str">
        <f t="shared" si="128"/>
        <v>福岡県上毛町</v>
      </c>
    </row>
    <row r="2727" spans="1:12">
      <c r="A2727" s="42">
        <v>40</v>
      </c>
      <c r="B2727" s="37" t="s">
        <v>2662</v>
      </c>
      <c r="C2727" s="37" t="s">
        <v>5424</v>
      </c>
      <c r="D2727" s="37" t="s">
        <v>5431</v>
      </c>
      <c r="E2727" s="37" t="str">
        <f t="shared" si="126"/>
        <v/>
      </c>
      <c r="F2727" s="39" t="str">
        <f t="shared" si="127"/>
        <v>福岡県福岡市</v>
      </c>
      <c r="G2727" s="3">
        <v>2660</v>
      </c>
      <c r="H2727" s="37" t="s">
        <v>5431</v>
      </c>
      <c r="I2727" s="37" t="s">
        <v>970</v>
      </c>
      <c r="J2727" s="37" t="s">
        <v>740</v>
      </c>
      <c r="K2727" s="37" t="s">
        <v>384</v>
      </c>
      <c r="L2727" t="str">
        <f t="shared" si="128"/>
        <v>福岡県福岡市</v>
      </c>
    </row>
    <row r="2728" spans="1:12">
      <c r="A2728" s="42">
        <v>40</v>
      </c>
      <c r="B2728" s="37" t="s">
        <v>2662</v>
      </c>
      <c r="C2728" s="37" t="s">
        <v>2690</v>
      </c>
      <c r="D2728" s="37" t="s">
        <v>2690</v>
      </c>
      <c r="E2728" s="37" t="str">
        <f t="shared" si="126"/>
        <v/>
      </c>
      <c r="F2728" s="39" t="str">
        <f t="shared" si="127"/>
        <v>福岡県新宮町</v>
      </c>
      <c r="G2728" s="3">
        <v>2687</v>
      </c>
      <c r="H2728" s="37" t="s">
        <v>2690</v>
      </c>
      <c r="I2728" s="37" t="s">
        <v>945</v>
      </c>
      <c r="J2728" s="37" t="s">
        <v>740</v>
      </c>
      <c r="K2728" s="37" t="s">
        <v>376</v>
      </c>
      <c r="L2728" t="str">
        <f t="shared" si="128"/>
        <v>福岡県新宮町</v>
      </c>
    </row>
    <row r="2729" spans="1:12">
      <c r="A2729" s="42">
        <v>40</v>
      </c>
      <c r="B2729" s="37" t="s">
        <v>2662</v>
      </c>
      <c r="C2729" s="37" t="s">
        <v>2689</v>
      </c>
      <c r="D2729" s="37" t="s">
        <v>2689</v>
      </c>
      <c r="E2729" s="37" t="str">
        <f t="shared" si="126"/>
        <v/>
      </c>
      <c r="F2729" s="39" t="str">
        <f t="shared" si="127"/>
        <v>福岡県須恵町</v>
      </c>
      <c r="G2729" s="3">
        <v>2686</v>
      </c>
      <c r="H2729" s="37" t="s">
        <v>2689</v>
      </c>
      <c r="I2729" s="37" t="s">
        <v>945</v>
      </c>
      <c r="J2729" s="37" t="s">
        <v>740</v>
      </c>
      <c r="K2729" s="37" t="s">
        <v>376</v>
      </c>
      <c r="L2729" t="str">
        <f t="shared" si="128"/>
        <v>福岡県須恵町</v>
      </c>
    </row>
    <row r="2730" spans="1:12">
      <c r="A2730" s="42">
        <v>40</v>
      </c>
      <c r="B2730" s="37" t="s">
        <v>2662</v>
      </c>
      <c r="C2730" s="37" t="s">
        <v>2696</v>
      </c>
      <c r="D2730" s="37" t="s">
        <v>2696</v>
      </c>
      <c r="E2730" s="37" t="str">
        <f t="shared" si="126"/>
        <v/>
      </c>
      <c r="F2730" s="39" t="str">
        <f t="shared" si="127"/>
        <v>福岡県水巻町</v>
      </c>
      <c r="G2730" s="3">
        <v>2695</v>
      </c>
      <c r="H2730" s="37" t="s">
        <v>2696</v>
      </c>
      <c r="I2730" s="37" t="s">
        <v>945</v>
      </c>
      <c r="J2730" s="37" t="s">
        <v>740</v>
      </c>
      <c r="K2730" s="37" t="s">
        <v>376</v>
      </c>
      <c r="L2730" t="str">
        <f t="shared" si="128"/>
        <v>福岡県水巻町</v>
      </c>
    </row>
    <row r="2731" spans="1:12">
      <c r="A2731" s="42">
        <v>40</v>
      </c>
      <c r="B2731" s="37" t="s">
        <v>2662</v>
      </c>
      <c r="C2731" s="37" t="s">
        <v>5424</v>
      </c>
      <c r="D2731" s="37" t="s">
        <v>5426</v>
      </c>
      <c r="E2731" s="37" t="str">
        <f t="shared" si="126"/>
        <v/>
      </c>
      <c r="F2731" s="39" t="str">
        <f t="shared" si="127"/>
        <v>福岡県福岡市</v>
      </c>
      <c r="G2731" s="3">
        <v>2658</v>
      </c>
      <c r="H2731" s="37" t="s">
        <v>5426</v>
      </c>
      <c r="I2731" s="37" t="s">
        <v>945</v>
      </c>
      <c r="J2731" s="37" t="s">
        <v>740</v>
      </c>
      <c r="K2731" s="37" t="s">
        <v>376</v>
      </c>
      <c r="L2731" t="str">
        <f t="shared" si="128"/>
        <v>福岡県福岡市</v>
      </c>
    </row>
    <row r="2732" spans="1:12">
      <c r="A2732" s="42">
        <v>40</v>
      </c>
      <c r="B2732" s="37" t="s">
        <v>2662</v>
      </c>
      <c r="C2732" s="37" t="s">
        <v>2733</v>
      </c>
      <c r="D2732" s="37" t="s">
        <v>2733</v>
      </c>
      <c r="E2732" s="37" t="str">
        <f t="shared" si="126"/>
        <v/>
      </c>
      <c r="F2732" s="39" t="str">
        <f t="shared" si="127"/>
        <v>福岡県赤村</v>
      </c>
      <c r="G2732" s="3">
        <v>2745</v>
      </c>
      <c r="H2732" s="37" t="s">
        <v>2733</v>
      </c>
      <c r="I2732" s="37" t="s">
        <v>945</v>
      </c>
      <c r="J2732" s="37" t="s">
        <v>380</v>
      </c>
      <c r="K2732" s="37" t="s">
        <v>378</v>
      </c>
      <c r="L2732" t="str">
        <f t="shared" si="128"/>
        <v>福岡県赤村</v>
      </c>
    </row>
    <row r="2733" spans="1:12">
      <c r="A2733" s="42">
        <v>40</v>
      </c>
      <c r="B2733" s="37" t="s">
        <v>2662</v>
      </c>
      <c r="C2733" s="37" t="s">
        <v>695</v>
      </c>
      <c r="D2733" s="37" t="s">
        <v>695</v>
      </c>
      <c r="E2733" s="37" t="str">
        <f t="shared" si="126"/>
        <v/>
      </c>
      <c r="F2733" s="39" t="str">
        <f t="shared" si="127"/>
        <v>福岡県川崎町</v>
      </c>
      <c r="G2733" s="3">
        <v>2741</v>
      </c>
      <c r="H2733" s="37" t="s">
        <v>695</v>
      </c>
      <c r="I2733" s="37" t="s">
        <v>945</v>
      </c>
      <c r="J2733" s="37" t="s">
        <v>380</v>
      </c>
      <c r="K2733" s="37" t="s">
        <v>378</v>
      </c>
      <c r="L2733" t="str">
        <f t="shared" si="128"/>
        <v>福岡県川崎町</v>
      </c>
    </row>
    <row r="2734" spans="1:12">
      <c r="A2734" s="42">
        <v>40</v>
      </c>
      <c r="B2734" s="37" t="s">
        <v>2662</v>
      </c>
      <c r="C2734" s="37" t="s">
        <v>5424</v>
      </c>
      <c r="D2734" s="37" t="s">
        <v>5427</v>
      </c>
      <c r="E2734" s="37" t="str">
        <f t="shared" si="126"/>
        <v/>
      </c>
      <c r="F2734" s="39" t="str">
        <f t="shared" si="127"/>
        <v>福岡県福岡市</v>
      </c>
      <c r="G2734" s="3">
        <v>2658</v>
      </c>
      <c r="H2734" s="37" t="s">
        <v>5427</v>
      </c>
      <c r="I2734" s="37" t="s">
        <v>945</v>
      </c>
      <c r="J2734" s="37" t="s">
        <v>740</v>
      </c>
      <c r="K2734" s="37" t="s">
        <v>376</v>
      </c>
      <c r="L2734" t="str">
        <f t="shared" si="128"/>
        <v>福岡県福岡市</v>
      </c>
    </row>
    <row r="2735" spans="1:12">
      <c r="A2735" s="42">
        <v>40</v>
      </c>
      <c r="B2735" s="37" t="s">
        <v>2662</v>
      </c>
      <c r="C2735" s="37" t="s">
        <v>2682</v>
      </c>
      <c r="D2735" s="37"/>
      <c r="E2735" s="37" t="str">
        <f t="shared" si="126"/>
        <v>太宰府市</v>
      </c>
      <c r="F2735" s="39" t="str">
        <f t="shared" si="127"/>
        <v>福岡県太宰府市</v>
      </c>
      <c r="G2735" s="3">
        <v>2679</v>
      </c>
      <c r="H2735" s="37" t="s">
        <v>2682</v>
      </c>
      <c r="I2735" s="37" t="s">
        <v>945</v>
      </c>
      <c r="J2735" s="37" t="s">
        <v>740</v>
      </c>
      <c r="K2735" s="37" t="s">
        <v>376</v>
      </c>
      <c r="L2735" t="str">
        <f t="shared" si="128"/>
        <v>福岡県太宰府市</v>
      </c>
    </row>
    <row r="2736" spans="1:12">
      <c r="A2736" s="42">
        <v>40</v>
      </c>
      <c r="B2736" s="37" t="s">
        <v>2662</v>
      </c>
      <c r="C2736" s="37" t="s">
        <v>2673</v>
      </c>
      <c r="D2736" s="37" t="s">
        <v>2673</v>
      </c>
      <c r="E2736" s="37" t="str">
        <f t="shared" si="126"/>
        <v/>
      </c>
      <c r="F2736" s="39" t="str">
        <f t="shared" si="127"/>
        <v>福岡県大川市</v>
      </c>
      <c r="G2736" s="3">
        <v>2670</v>
      </c>
      <c r="H2736" s="37" t="s">
        <v>2673</v>
      </c>
      <c r="I2736" s="37" t="s">
        <v>945</v>
      </c>
      <c r="J2736" s="37" t="s">
        <v>740</v>
      </c>
      <c r="K2736" s="37" t="s">
        <v>376</v>
      </c>
      <c r="L2736" t="str">
        <f t="shared" si="128"/>
        <v>福岡県大川市</v>
      </c>
    </row>
    <row r="2737" spans="1:12">
      <c r="A2737" s="42">
        <v>40</v>
      </c>
      <c r="B2737" s="37" t="s">
        <v>2662</v>
      </c>
      <c r="C2737" s="37" t="s">
        <v>2715</v>
      </c>
      <c r="D2737" s="37"/>
      <c r="E2737" s="37" t="str">
        <f t="shared" si="126"/>
        <v>大刀洗町</v>
      </c>
      <c r="F2737" s="39" t="str">
        <f t="shared" si="127"/>
        <v>福岡県大刀洗町</v>
      </c>
      <c r="G2737" s="3">
        <v>2722</v>
      </c>
      <c r="H2737" s="37" t="s">
        <v>2715</v>
      </c>
      <c r="I2737" s="37" t="s">
        <v>945</v>
      </c>
      <c r="J2737" s="37" t="s">
        <v>380</v>
      </c>
      <c r="K2737" s="37" t="s">
        <v>378</v>
      </c>
      <c r="L2737" t="str">
        <f t="shared" si="128"/>
        <v>福岡県大刀洗町</v>
      </c>
    </row>
    <row r="2738" spans="1:12">
      <c r="A2738" s="42">
        <v>40</v>
      </c>
      <c r="B2738" s="37" t="s">
        <v>2662</v>
      </c>
      <c r="C2738" s="37" t="s">
        <v>2732</v>
      </c>
      <c r="D2738" s="37" t="s">
        <v>2732</v>
      </c>
      <c r="E2738" s="37" t="str">
        <f t="shared" si="126"/>
        <v/>
      </c>
      <c r="F2738" s="39" t="str">
        <f t="shared" si="127"/>
        <v>福岡県大任町</v>
      </c>
      <c r="G2738" s="3">
        <v>2744</v>
      </c>
      <c r="H2738" s="37" t="s">
        <v>2732</v>
      </c>
      <c r="I2738" s="37" t="s">
        <v>945</v>
      </c>
      <c r="J2738" s="37" t="s">
        <v>380</v>
      </c>
      <c r="K2738" s="37" t="s">
        <v>378</v>
      </c>
      <c r="L2738" t="str">
        <f t="shared" si="128"/>
        <v>福岡県大任町</v>
      </c>
    </row>
    <row r="2739" spans="1:12">
      <c r="A2739" s="42">
        <v>40</v>
      </c>
      <c r="B2739" s="37" t="s">
        <v>2662</v>
      </c>
      <c r="C2739" s="37" t="s">
        <v>2664</v>
      </c>
      <c r="D2739" s="37"/>
      <c r="E2739" s="37" t="str">
        <f t="shared" si="126"/>
        <v>大牟田市</v>
      </c>
      <c r="F2739" s="39" t="str">
        <f t="shared" si="127"/>
        <v>福岡県大牟田市</v>
      </c>
      <c r="G2739" s="3">
        <v>2660</v>
      </c>
      <c r="H2739" s="37" t="s">
        <v>2664</v>
      </c>
      <c r="I2739" s="37" t="s">
        <v>945</v>
      </c>
      <c r="J2739" s="37" t="s">
        <v>740</v>
      </c>
      <c r="K2739" s="37" t="s">
        <v>378</v>
      </c>
      <c r="L2739" t="str">
        <f t="shared" si="128"/>
        <v>福岡県大牟田市</v>
      </c>
    </row>
    <row r="2740" spans="1:12">
      <c r="A2740" s="42">
        <v>40</v>
      </c>
      <c r="B2740" s="37" t="s">
        <v>2662</v>
      </c>
      <c r="C2740" s="37" t="s">
        <v>2717</v>
      </c>
      <c r="D2740" s="37" t="s">
        <v>2717</v>
      </c>
      <c r="E2740" s="37" t="str">
        <f t="shared" si="126"/>
        <v/>
      </c>
      <c r="F2740" s="39" t="str">
        <f t="shared" si="127"/>
        <v>福岡県大木町</v>
      </c>
      <c r="G2740" s="3">
        <v>2724</v>
      </c>
      <c r="H2740" s="37" t="s">
        <v>2717</v>
      </c>
      <c r="I2740" s="37" t="s">
        <v>945</v>
      </c>
      <c r="J2740" s="37" t="s">
        <v>740</v>
      </c>
      <c r="K2740" s="37" t="s">
        <v>376</v>
      </c>
      <c r="L2740" t="str">
        <f t="shared" si="128"/>
        <v>福岡県大木町</v>
      </c>
    </row>
    <row r="2741" spans="1:12">
      <c r="A2741" s="42">
        <v>40</v>
      </c>
      <c r="B2741" s="37" t="s">
        <v>2662</v>
      </c>
      <c r="C2741" s="37" t="s">
        <v>2680</v>
      </c>
      <c r="D2741" s="37"/>
      <c r="E2741" s="37" t="str">
        <f t="shared" si="126"/>
        <v>大野城市</v>
      </c>
      <c r="F2741" s="39" t="str">
        <f t="shared" si="127"/>
        <v>福岡県大野城市</v>
      </c>
      <c r="G2741" s="3">
        <v>2677</v>
      </c>
      <c r="H2741" s="37" t="s">
        <v>2680</v>
      </c>
      <c r="I2741" s="37" t="s">
        <v>945</v>
      </c>
      <c r="J2741" s="37" t="s">
        <v>740</v>
      </c>
      <c r="K2741" s="37" t="s">
        <v>376</v>
      </c>
      <c r="L2741" t="str">
        <f t="shared" si="128"/>
        <v>福岡県大野城市</v>
      </c>
    </row>
    <row r="2742" spans="1:12">
      <c r="A2742" s="42">
        <v>40</v>
      </c>
      <c r="B2742" s="37" t="s">
        <v>2662</v>
      </c>
      <c r="C2742" s="37" t="s">
        <v>4555</v>
      </c>
      <c r="D2742" s="37"/>
      <c r="E2742" s="37" t="str">
        <f t="shared" si="126"/>
        <v>築上町</v>
      </c>
      <c r="F2742" s="39" t="str">
        <f t="shared" si="127"/>
        <v>福岡県築上町</v>
      </c>
      <c r="G2742" s="3">
        <v>2752</v>
      </c>
      <c r="H2742" s="37" t="s">
        <v>2738</v>
      </c>
      <c r="I2742" s="37" t="s">
        <v>945</v>
      </c>
      <c r="J2742" s="37" t="s">
        <v>380</v>
      </c>
      <c r="K2742" s="37" t="s">
        <v>378</v>
      </c>
      <c r="L2742" t="str">
        <f t="shared" si="128"/>
        <v>福岡県築上町</v>
      </c>
    </row>
    <row r="2743" spans="1:12">
      <c r="A2743" s="42">
        <v>40</v>
      </c>
      <c r="B2743" s="37" t="s">
        <v>2662</v>
      </c>
      <c r="C2743" s="37" t="s">
        <v>4555</v>
      </c>
      <c r="D2743" s="37" t="s">
        <v>4885</v>
      </c>
      <c r="E2743" s="37" t="str">
        <f t="shared" si="126"/>
        <v/>
      </c>
      <c r="F2743" s="39" t="str">
        <f t="shared" si="127"/>
        <v>福岡県築上町</v>
      </c>
      <c r="G2743" s="3">
        <v>2750</v>
      </c>
      <c r="H2743" s="37" t="s">
        <v>5878</v>
      </c>
      <c r="I2743" s="37" t="s">
        <v>945</v>
      </c>
      <c r="J2743" s="37" t="s">
        <v>740</v>
      </c>
      <c r="K2743" s="37" t="s">
        <v>413</v>
      </c>
      <c r="L2743" t="str">
        <f t="shared" si="128"/>
        <v>福岡県築上町</v>
      </c>
    </row>
    <row r="2744" spans="1:12">
      <c r="A2744" s="42">
        <v>40</v>
      </c>
      <c r="B2744" s="37" t="s">
        <v>2662</v>
      </c>
      <c r="C2744" s="37" t="s">
        <v>2672</v>
      </c>
      <c r="D2744" s="37" t="s">
        <v>2672</v>
      </c>
      <c r="E2744" s="37" t="str">
        <f t="shared" si="126"/>
        <v/>
      </c>
      <c r="F2744" s="39" t="str">
        <f t="shared" si="127"/>
        <v>福岡県筑後市</v>
      </c>
      <c r="G2744" s="3">
        <v>2669</v>
      </c>
      <c r="H2744" s="37" t="s">
        <v>2672</v>
      </c>
      <c r="I2744" s="37" t="s">
        <v>945</v>
      </c>
      <c r="J2744" s="37" t="s">
        <v>740</v>
      </c>
      <c r="K2744" s="37" t="s">
        <v>378</v>
      </c>
      <c r="L2744" t="str">
        <f t="shared" si="128"/>
        <v>福岡県筑後市</v>
      </c>
    </row>
    <row r="2745" spans="1:12">
      <c r="A2745" s="42">
        <v>40</v>
      </c>
      <c r="B2745" s="37" t="s">
        <v>2662</v>
      </c>
      <c r="C2745" s="37" t="s">
        <v>2678</v>
      </c>
      <c r="D2745" s="37"/>
      <c r="E2745" s="37" t="str">
        <f t="shared" si="126"/>
        <v>筑紫野市</v>
      </c>
      <c r="F2745" s="39" t="str">
        <f t="shared" si="127"/>
        <v>福岡県筑紫野市</v>
      </c>
      <c r="G2745" s="3">
        <v>2675</v>
      </c>
      <c r="H2745" s="37" t="s">
        <v>2678</v>
      </c>
      <c r="I2745" s="37" t="s">
        <v>945</v>
      </c>
      <c r="J2745" s="37" t="s">
        <v>740</v>
      </c>
      <c r="K2745" s="37" t="s">
        <v>376</v>
      </c>
      <c r="L2745" t="str">
        <f t="shared" si="128"/>
        <v>福岡県筑紫野市</v>
      </c>
    </row>
    <row r="2746" spans="1:12">
      <c r="A2746" s="42">
        <v>40</v>
      </c>
      <c r="B2746" s="37" t="s">
        <v>2662</v>
      </c>
      <c r="C2746" s="37" t="s">
        <v>4558</v>
      </c>
      <c r="D2746" s="37" t="s">
        <v>4892</v>
      </c>
      <c r="E2746" s="37" t="str">
        <f t="shared" si="126"/>
        <v/>
      </c>
      <c r="F2746" s="39" t="str">
        <f t="shared" si="127"/>
        <v>福岡県筑前町</v>
      </c>
      <c r="G2746" s="3">
        <v>2712</v>
      </c>
      <c r="H2746" s="37" t="s">
        <v>5879</v>
      </c>
      <c r="I2746" s="37" t="s">
        <v>945</v>
      </c>
      <c r="J2746" s="37" t="s">
        <v>380</v>
      </c>
      <c r="K2746" s="37" t="s">
        <v>378</v>
      </c>
      <c r="L2746" t="str">
        <f t="shared" si="128"/>
        <v>福岡県筑前町</v>
      </c>
    </row>
    <row r="2747" spans="1:12">
      <c r="A2747" s="42">
        <v>40</v>
      </c>
      <c r="B2747" s="37" t="s">
        <v>2662</v>
      </c>
      <c r="C2747" s="37" t="s">
        <v>4558</v>
      </c>
      <c r="D2747" s="37" t="s">
        <v>3928</v>
      </c>
      <c r="E2747" s="37" t="str">
        <f t="shared" si="126"/>
        <v/>
      </c>
      <c r="F2747" s="39" t="str">
        <f t="shared" si="127"/>
        <v>福岡県筑前町</v>
      </c>
      <c r="G2747" s="3">
        <v>2713</v>
      </c>
      <c r="H2747" s="37" t="s">
        <v>2709</v>
      </c>
      <c r="I2747" s="37" t="s">
        <v>945</v>
      </c>
      <c r="J2747" s="37" t="s">
        <v>380</v>
      </c>
      <c r="K2747" s="37" t="s">
        <v>378</v>
      </c>
      <c r="L2747" t="str">
        <f t="shared" si="128"/>
        <v>福岡県筑前町</v>
      </c>
    </row>
    <row r="2748" spans="1:12">
      <c r="A2748" s="42">
        <v>40</v>
      </c>
      <c r="B2748" s="37" t="s">
        <v>2662</v>
      </c>
      <c r="C2748" s="37" t="s">
        <v>5424</v>
      </c>
      <c r="D2748" s="37" t="s">
        <v>5429</v>
      </c>
      <c r="E2748" s="37" t="str">
        <f t="shared" si="126"/>
        <v/>
      </c>
      <c r="F2748" s="39" t="str">
        <f t="shared" si="127"/>
        <v>福岡県福岡市</v>
      </c>
      <c r="G2748" s="3">
        <v>2659</v>
      </c>
      <c r="H2748" s="37" t="s">
        <v>5429</v>
      </c>
      <c r="I2748" s="37" t="s">
        <v>970</v>
      </c>
      <c r="J2748" s="37" t="s">
        <v>740</v>
      </c>
      <c r="K2748" s="37" t="s">
        <v>384</v>
      </c>
      <c r="L2748" t="str">
        <f t="shared" si="128"/>
        <v>福岡県福岡市</v>
      </c>
    </row>
    <row r="2749" spans="1:12">
      <c r="A2749" s="42">
        <v>40</v>
      </c>
      <c r="B2749" s="37" t="s">
        <v>2662</v>
      </c>
      <c r="C2749" s="37" t="s">
        <v>2676</v>
      </c>
      <c r="D2749" s="37" t="s">
        <v>2676</v>
      </c>
      <c r="E2749" s="37" t="str">
        <f t="shared" si="126"/>
        <v/>
      </c>
      <c r="F2749" s="39" t="str">
        <f t="shared" si="127"/>
        <v>福岡県中間市</v>
      </c>
      <c r="G2749" s="3">
        <v>2673</v>
      </c>
      <c r="H2749" s="37" t="s">
        <v>2676</v>
      </c>
      <c r="I2749" s="37" t="s">
        <v>945</v>
      </c>
      <c r="J2749" s="37" t="s">
        <v>740</v>
      </c>
      <c r="K2749" s="37" t="s">
        <v>376</v>
      </c>
      <c r="L2749" t="str">
        <f t="shared" si="128"/>
        <v>福岡県中間市</v>
      </c>
    </row>
    <row r="2750" spans="1:12">
      <c r="A2750" s="42">
        <v>40</v>
      </c>
      <c r="B2750" s="37" t="s">
        <v>2662</v>
      </c>
      <c r="C2750" s="37" t="s">
        <v>4570</v>
      </c>
      <c r="D2750" s="37" t="s">
        <v>4915</v>
      </c>
      <c r="E2750" s="37" t="str">
        <f t="shared" si="126"/>
        <v/>
      </c>
      <c r="F2750" s="39" t="str">
        <f t="shared" si="127"/>
        <v>福岡県朝倉市</v>
      </c>
      <c r="G2750" s="3">
        <v>2667</v>
      </c>
      <c r="H2750" s="37" t="s">
        <v>2670</v>
      </c>
      <c r="I2750" s="37" t="s">
        <v>945</v>
      </c>
      <c r="J2750" s="37" t="s">
        <v>380</v>
      </c>
      <c r="K2750" s="37" t="s">
        <v>378</v>
      </c>
      <c r="L2750" t="str">
        <f t="shared" si="128"/>
        <v>福岡県朝倉市</v>
      </c>
    </row>
    <row r="2751" spans="1:12">
      <c r="A2751" s="42">
        <v>40</v>
      </c>
      <c r="B2751" s="37" t="s">
        <v>2662</v>
      </c>
      <c r="C2751" s="37" t="s">
        <v>4570</v>
      </c>
      <c r="D2751" s="37" t="s">
        <v>4916</v>
      </c>
      <c r="E2751" s="37" t="str">
        <f t="shared" si="126"/>
        <v/>
      </c>
      <c r="F2751" s="39" t="str">
        <f t="shared" si="127"/>
        <v>福岡県朝倉市</v>
      </c>
      <c r="G2751" s="3">
        <v>2711</v>
      </c>
      <c r="H2751" s="37" t="s">
        <v>1668</v>
      </c>
      <c r="I2751" s="37" t="s">
        <v>945</v>
      </c>
      <c r="J2751" s="37" t="s">
        <v>380</v>
      </c>
      <c r="K2751" s="37" t="s">
        <v>378</v>
      </c>
      <c r="L2751" t="str">
        <f t="shared" si="128"/>
        <v>福岡県朝倉市</v>
      </c>
    </row>
    <row r="2752" spans="1:12">
      <c r="A2752" s="42">
        <v>40</v>
      </c>
      <c r="B2752" s="37" t="s">
        <v>2662</v>
      </c>
      <c r="C2752" s="37" t="s">
        <v>4570</v>
      </c>
      <c r="D2752" s="37" t="s">
        <v>4917</v>
      </c>
      <c r="E2752" s="37" t="str">
        <f t="shared" si="126"/>
        <v/>
      </c>
      <c r="F2752" s="39" t="str">
        <f t="shared" si="127"/>
        <v>福岡県朝倉市</v>
      </c>
      <c r="G2752" s="3">
        <v>2710</v>
      </c>
      <c r="H2752" s="37" t="s">
        <v>2708</v>
      </c>
      <c r="I2752" s="37" t="s">
        <v>945</v>
      </c>
      <c r="J2752" s="37" t="s">
        <v>380</v>
      </c>
      <c r="K2752" s="37" t="s">
        <v>378</v>
      </c>
      <c r="L2752" t="str">
        <f t="shared" si="128"/>
        <v>福岡県朝倉市</v>
      </c>
    </row>
    <row r="2753" spans="1:12">
      <c r="A2753" s="42">
        <v>40</v>
      </c>
      <c r="B2753" s="37" t="s">
        <v>2662</v>
      </c>
      <c r="C2753" s="37" t="s">
        <v>2665</v>
      </c>
      <c r="D2753" s="37" t="s">
        <v>2665</v>
      </c>
      <c r="E2753" s="37" t="str">
        <f t="shared" si="126"/>
        <v/>
      </c>
      <c r="F2753" s="39" t="str">
        <f t="shared" si="127"/>
        <v>福岡県直方市</v>
      </c>
      <c r="G2753" s="3">
        <v>2662</v>
      </c>
      <c r="H2753" s="37" t="s">
        <v>2665</v>
      </c>
      <c r="I2753" s="37" t="s">
        <v>945</v>
      </c>
      <c r="J2753" s="37" t="s">
        <v>740</v>
      </c>
      <c r="K2753" s="37" t="s">
        <v>376</v>
      </c>
      <c r="L2753" t="str">
        <f t="shared" si="128"/>
        <v>福岡県直方市</v>
      </c>
    </row>
    <row r="2754" spans="1:12">
      <c r="A2754" s="42">
        <v>40</v>
      </c>
      <c r="B2754" s="37" t="s">
        <v>2662</v>
      </c>
      <c r="C2754" s="37" t="s">
        <v>2728</v>
      </c>
      <c r="D2754" s="37" t="s">
        <v>2728</v>
      </c>
      <c r="E2754" s="37" t="str">
        <f t="shared" si="126"/>
        <v/>
      </c>
      <c r="F2754" s="39" t="str">
        <f t="shared" si="127"/>
        <v>福岡県添田町</v>
      </c>
      <c r="G2754" s="3">
        <v>2738</v>
      </c>
      <c r="H2754" s="37" t="s">
        <v>2728</v>
      </c>
      <c r="I2754" s="37" t="s">
        <v>945</v>
      </c>
      <c r="J2754" s="37" t="s">
        <v>380</v>
      </c>
      <c r="K2754" s="37" t="s">
        <v>378</v>
      </c>
      <c r="L2754" t="str">
        <f t="shared" si="128"/>
        <v>福岡県添田町</v>
      </c>
    </row>
    <row r="2755" spans="1:12">
      <c r="A2755" s="42">
        <v>40</v>
      </c>
      <c r="B2755" s="37" t="s">
        <v>2662</v>
      </c>
      <c r="C2755" s="37" t="s">
        <v>2667</v>
      </c>
      <c r="D2755" s="37" t="s">
        <v>2667</v>
      </c>
      <c r="E2755" s="37" t="str">
        <f t="shared" ref="E2755:E2818" si="129">IF(D2755="",C2755,"")</f>
        <v/>
      </c>
      <c r="F2755" s="39" t="str">
        <f t="shared" ref="F2755:F2818" si="130">B2755&amp;C2755</f>
        <v>福岡県田川市</v>
      </c>
      <c r="G2755" s="3">
        <v>2664</v>
      </c>
      <c r="H2755" s="37" t="s">
        <v>2667</v>
      </c>
      <c r="I2755" s="37" t="s">
        <v>945</v>
      </c>
      <c r="J2755" s="37" t="s">
        <v>380</v>
      </c>
      <c r="K2755" s="37" t="s">
        <v>378</v>
      </c>
      <c r="L2755" t="str">
        <f t="shared" ref="L2755:L2818" si="131">F2755</f>
        <v>福岡県田川市</v>
      </c>
    </row>
    <row r="2756" spans="1:12">
      <c r="A2756" s="42">
        <v>40</v>
      </c>
      <c r="B2756" s="37" t="s">
        <v>2662</v>
      </c>
      <c r="C2756" s="37" t="s">
        <v>5424</v>
      </c>
      <c r="D2756" s="37" t="s">
        <v>5425</v>
      </c>
      <c r="E2756" s="37" t="str">
        <f t="shared" si="129"/>
        <v/>
      </c>
      <c r="F2756" s="39" t="str">
        <f t="shared" si="130"/>
        <v>福岡県福岡市</v>
      </c>
      <c r="G2756" s="3">
        <v>2658</v>
      </c>
      <c r="H2756" s="37" t="s">
        <v>5425</v>
      </c>
      <c r="I2756" s="37" t="s">
        <v>945</v>
      </c>
      <c r="J2756" s="37" t="s">
        <v>740</v>
      </c>
      <c r="K2756" s="37" t="s">
        <v>376</v>
      </c>
      <c r="L2756" t="str">
        <f t="shared" si="131"/>
        <v>福岡県福岡市</v>
      </c>
    </row>
    <row r="2757" spans="1:12">
      <c r="A2757" s="42">
        <v>40</v>
      </c>
      <c r="B2757" s="37" t="s">
        <v>2662</v>
      </c>
      <c r="C2757" s="37" t="s">
        <v>4608</v>
      </c>
      <c r="D2757" s="37" t="s">
        <v>5047</v>
      </c>
      <c r="E2757" s="37" t="str">
        <f t="shared" si="129"/>
        <v/>
      </c>
      <c r="F2757" s="39" t="str">
        <f t="shared" si="130"/>
        <v>福岡県東峰村</v>
      </c>
      <c r="G2757" s="3">
        <v>2714</v>
      </c>
      <c r="H2757" s="37" t="s">
        <v>1669</v>
      </c>
      <c r="I2757" s="37" t="s">
        <v>945</v>
      </c>
      <c r="J2757" s="37" t="s">
        <v>380</v>
      </c>
      <c r="K2757" s="37" t="s">
        <v>378</v>
      </c>
      <c r="L2757" t="str">
        <f t="shared" si="131"/>
        <v>福岡県東峰村</v>
      </c>
    </row>
    <row r="2758" spans="1:12">
      <c r="A2758" s="42">
        <v>40</v>
      </c>
      <c r="B2758" s="37" t="s">
        <v>2662</v>
      </c>
      <c r="C2758" s="37" t="s">
        <v>4608</v>
      </c>
      <c r="D2758" s="37" t="s">
        <v>5048</v>
      </c>
      <c r="E2758" s="37" t="str">
        <f t="shared" si="129"/>
        <v/>
      </c>
      <c r="F2758" s="39" t="str">
        <f t="shared" si="130"/>
        <v>福岡県東峰村</v>
      </c>
      <c r="G2758" s="3">
        <v>2715</v>
      </c>
      <c r="H2758" s="37" t="s">
        <v>2710</v>
      </c>
      <c r="I2758" s="37" t="s">
        <v>945</v>
      </c>
      <c r="J2758" s="37" t="s">
        <v>380</v>
      </c>
      <c r="K2758" s="37" t="s">
        <v>378</v>
      </c>
      <c r="L2758" t="str">
        <f t="shared" si="131"/>
        <v>福岡県東峰村</v>
      </c>
    </row>
    <row r="2759" spans="1:12">
      <c r="A2759" s="42">
        <v>40</v>
      </c>
      <c r="B2759" s="37" t="s">
        <v>2662</v>
      </c>
      <c r="C2759" s="37" t="s">
        <v>2685</v>
      </c>
      <c r="D2759" s="37"/>
      <c r="E2759" s="37" t="str">
        <f t="shared" si="129"/>
        <v>那珂川町</v>
      </c>
      <c r="F2759" s="39" t="str">
        <f t="shared" si="130"/>
        <v>福岡県那珂川町</v>
      </c>
      <c r="G2759" s="3">
        <v>2682</v>
      </c>
      <c r="H2759" s="37" t="s">
        <v>2685</v>
      </c>
      <c r="I2759" s="37" t="s">
        <v>945</v>
      </c>
      <c r="J2759" s="37" t="s">
        <v>740</v>
      </c>
      <c r="K2759" s="37" t="s">
        <v>376</v>
      </c>
      <c r="L2759" t="str">
        <f t="shared" si="131"/>
        <v>福岡県那珂川町</v>
      </c>
    </row>
    <row r="2760" spans="1:12">
      <c r="A2760" s="42">
        <v>40</v>
      </c>
      <c r="B2760" s="37" t="s">
        <v>2662</v>
      </c>
      <c r="C2760" s="37" t="s">
        <v>5424</v>
      </c>
      <c r="D2760" s="37" t="s">
        <v>5430</v>
      </c>
      <c r="E2760" s="37" t="str">
        <f t="shared" si="129"/>
        <v/>
      </c>
      <c r="F2760" s="39" t="str">
        <f t="shared" si="130"/>
        <v>福岡県福岡市</v>
      </c>
      <c r="G2760" s="3">
        <v>2659</v>
      </c>
      <c r="H2760" s="37" t="s">
        <v>5430</v>
      </c>
      <c r="I2760" s="37" t="s">
        <v>970</v>
      </c>
      <c r="J2760" s="37" t="s">
        <v>740</v>
      </c>
      <c r="K2760" s="37" t="s">
        <v>384</v>
      </c>
      <c r="L2760" t="str">
        <f t="shared" si="131"/>
        <v>福岡県福岡市</v>
      </c>
    </row>
    <row r="2761" spans="1:12">
      <c r="A2761" s="42">
        <v>40</v>
      </c>
      <c r="B2761" s="37" t="s">
        <v>2662</v>
      </c>
      <c r="C2761" s="37" t="s">
        <v>5424</v>
      </c>
      <c r="D2761" s="37" t="s">
        <v>5428</v>
      </c>
      <c r="E2761" s="37" t="str">
        <f t="shared" si="129"/>
        <v/>
      </c>
      <c r="F2761" s="39" t="str">
        <f t="shared" si="130"/>
        <v>福岡県福岡市</v>
      </c>
      <c r="G2761" s="3">
        <v>2659</v>
      </c>
      <c r="H2761" s="37" t="s">
        <v>5428</v>
      </c>
      <c r="I2761" s="37" t="s">
        <v>970</v>
      </c>
      <c r="J2761" s="37" t="s">
        <v>740</v>
      </c>
      <c r="K2761" s="37" t="s">
        <v>384</v>
      </c>
      <c r="L2761" t="str">
        <f t="shared" si="131"/>
        <v>福岡県福岡市</v>
      </c>
    </row>
    <row r="2762" spans="1:12">
      <c r="A2762" s="42">
        <v>40</v>
      </c>
      <c r="B2762" s="37" t="s">
        <v>2662</v>
      </c>
      <c r="C2762" s="37" t="s">
        <v>2692</v>
      </c>
      <c r="D2762" s="37" t="s">
        <v>2692</v>
      </c>
      <c r="E2762" s="37" t="str">
        <f t="shared" si="129"/>
        <v/>
      </c>
      <c r="F2762" s="39" t="str">
        <f t="shared" si="130"/>
        <v>福岡県粕屋町</v>
      </c>
      <c r="G2762" s="3">
        <v>2689</v>
      </c>
      <c r="H2762" s="37" t="s">
        <v>2692</v>
      </c>
      <c r="I2762" s="37" t="s">
        <v>945</v>
      </c>
      <c r="J2762" s="37" t="s">
        <v>740</v>
      </c>
      <c r="K2762" s="37" t="s">
        <v>376</v>
      </c>
      <c r="L2762" t="str">
        <f t="shared" si="131"/>
        <v>福岡県粕屋町</v>
      </c>
    </row>
    <row r="2763" spans="1:12">
      <c r="A2763" s="42">
        <v>40</v>
      </c>
      <c r="B2763" s="37" t="s">
        <v>2662</v>
      </c>
      <c r="C2763" s="37" t="s">
        <v>4668</v>
      </c>
      <c r="D2763" s="37" t="s">
        <v>5202</v>
      </c>
      <c r="E2763" s="37" t="str">
        <f t="shared" si="129"/>
        <v/>
      </c>
      <c r="F2763" s="39" t="str">
        <f t="shared" si="130"/>
        <v>福岡県八女市</v>
      </c>
      <c r="G2763" s="3">
        <v>2726</v>
      </c>
      <c r="H2763" s="37" t="s">
        <v>2719</v>
      </c>
      <c r="I2763" s="37" t="s">
        <v>945</v>
      </c>
      <c r="J2763" s="37" t="s">
        <v>740</v>
      </c>
      <c r="K2763" s="37" t="s">
        <v>384</v>
      </c>
      <c r="L2763" t="str">
        <f t="shared" si="131"/>
        <v>福岡県八女市</v>
      </c>
    </row>
    <row r="2764" spans="1:12">
      <c r="A2764" s="42">
        <v>40</v>
      </c>
      <c r="B2764" s="37" t="s">
        <v>2662</v>
      </c>
      <c r="C2764" s="37" t="s">
        <v>4668</v>
      </c>
      <c r="D2764" s="37" t="s">
        <v>5203</v>
      </c>
      <c r="E2764" s="37" t="str">
        <f t="shared" si="129"/>
        <v/>
      </c>
      <c r="F2764" s="39" t="str">
        <f t="shared" si="130"/>
        <v>福岡県八女市</v>
      </c>
      <c r="G2764" s="3">
        <v>2727</v>
      </c>
      <c r="H2764" s="37" t="s">
        <v>2720</v>
      </c>
      <c r="I2764" s="37" t="s">
        <v>945</v>
      </c>
      <c r="J2764" s="37" t="s">
        <v>740</v>
      </c>
      <c r="K2764" s="37" t="s">
        <v>384</v>
      </c>
      <c r="L2764" t="str">
        <f t="shared" si="131"/>
        <v>福岡県八女市</v>
      </c>
    </row>
    <row r="2765" spans="1:12">
      <c r="A2765" s="42">
        <v>40</v>
      </c>
      <c r="B2765" s="37" t="s">
        <v>2662</v>
      </c>
      <c r="C2765" s="37" t="s">
        <v>4668</v>
      </c>
      <c r="D2765" s="37" t="s">
        <v>5204</v>
      </c>
      <c r="E2765" s="37" t="str">
        <f t="shared" si="129"/>
        <v/>
      </c>
      <c r="F2765" s="39" t="str">
        <f t="shared" si="130"/>
        <v>福岡県八女市</v>
      </c>
      <c r="G2765" s="3">
        <v>2731</v>
      </c>
      <c r="H2765" s="37" t="s">
        <v>2723</v>
      </c>
      <c r="I2765" s="37" t="s">
        <v>945</v>
      </c>
      <c r="J2765" s="37" t="s">
        <v>740</v>
      </c>
      <c r="K2765" s="37" t="s">
        <v>384</v>
      </c>
      <c r="L2765" t="str">
        <f t="shared" si="131"/>
        <v>福岡県八女市</v>
      </c>
    </row>
    <row r="2766" spans="1:12">
      <c r="A2766" s="42">
        <v>40</v>
      </c>
      <c r="B2766" s="37" t="s">
        <v>2662</v>
      </c>
      <c r="C2766" s="37" t="s">
        <v>4668</v>
      </c>
      <c r="D2766" s="37"/>
      <c r="E2766" s="37" t="str">
        <f t="shared" si="129"/>
        <v>八女市</v>
      </c>
      <c r="F2766" s="39" t="str">
        <f t="shared" si="130"/>
        <v>福岡県八女市</v>
      </c>
      <c r="G2766" s="3">
        <v>2668</v>
      </c>
      <c r="H2766" s="37" t="s">
        <v>2671</v>
      </c>
      <c r="I2766" s="37" t="s">
        <v>945</v>
      </c>
      <c r="J2766" s="37" t="s">
        <v>740</v>
      </c>
      <c r="K2766" s="37" t="s">
        <v>378</v>
      </c>
      <c r="L2766" t="str">
        <f t="shared" si="131"/>
        <v>福岡県八女市</v>
      </c>
    </row>
    <row r="2767" spans="1:12">
      <c r="A2767" s="42">
        <v>40</v>
      </c>
      <c r="B2767" s="37" t="s">
        <v>2662</v>
      </c>
      <c r="C2767" s="37" t="s">
        <v>4668</v>
      </c>
      <c r="D2767" s="37" t="s">
        <v>5205</v>
      </c>
      <c r="E2767" s="37" t="str">
        <f t="shared" si="129"/>
        <v/>
      </c>
      <c r="F2767" s="39" t="str">
        <f t="shared" si="130"/>
        <v>福岡県八女市</v>
      </c>
      <c r="G2767" s="3">
        <v>2730</v>
      </c>
      <c r="H2767" s="37" t="s">
        <v>2722</v>
      </c>
      <c r="I2767" s="37" t="s">
        <v>849</v>
      </c>
      <c r="J2767" s="37" t="s">
        <v>740</v>
      </c>
      <c r="K2767" s="37" t="s">
        <v>376</v>
      </c>
      <c r="L2767" t="str">
        <f t="shared" si="131"/>
        <v>福岡県八女市</v>
      </c>
    </row>
    <row r="2768" spans="1:12">
      <c r="A2768" s="42">
        <v>40</v>
      </c>
      <c r="B2768" s="37" t="s">
        <v>2662</v>
      </c>
      <c r="C2768" s="37" t="s">
        <v>4668</v>
      </c>
      <c r="D2768" s="37" t="s">
        <v>5206</v>
      </c>
      <c r="E2768" s="37" t="str">
        <f t="shared" si="129"/>
        <v/>
      </c>
      <c r="F2768" s="39" t="str">
        <f t="shared" si="130"/>
        <v>福岡県八女市</v>
      </c>
      <c r="G2768" s="3">
        <v>2728</v>
      </c>
      <c r="H2768" s="37" t="s">
        <v>2721</v>
      </c>
      <c r="I2768" s="37" t="s">
        <v>945</v>
      </c>
      <c r="J2768" s="37" t="s">
        <v>740</v>
      </c>
      <c r="K2768" s="37" t="s">
        <v>384</v>
      </c>
      <c r="L2768" t="str">
        <f t="shared" si="131"/>
        <v>福岡県八女市</v>
      </c>
    </row>
    <row r="2769" spans="1:12">
      <c r="A2769" s="42">
        <v>40</v>
      </c>
      <c r="B2769" s="37" t="s">
        <v>2662</v>
      </c>
      <c r="C2769" s="37" t="s">
        <v>4675</v>
      </c>
      <c r="D2769" s="37" t="s">
        <v>5223</v>
      </c>
      <c r="E2769" s="37" t="str">
        <f t="shared" si="129"/>
        <v/>
      </c>
      <c r="F2769" s="39" t="str">
        <f t="shared" si="130"/>
        <v>福岡県飯塚市</v>
      </c>
      <c r="G2769" s="3">
        <v>2709</v>
      </c>
      <c r="H2769" s="37" t="s">
        <v>1670</v>
      </c>
      <c r="I2769" s="37" t="s">
        <v>945</v>
      </c>
      <c r="J2769" s="37" t="s">
        <v>740</v>
      </c>
      <c r="K2769" s="37" t="s">
        <v>376</v>
      </c>
      <c r="L2769" t="str">
        <f t="shared" si="131"/>
        <v>福岡県飯塚市</v>
      </c>
    </row>
    <row r="2770" spans="1:12">
      <c r="A2770" s="42">
        <v>40</v>
      </c>
      <c r="B2770" s="37" t="s">
        <v>2662</v>
      </c>
      <c r="C2770" s="37" t="s">
        <v>4675</v>
      </c>
      <c r="D2770" s="37" t="s">
        <v>4303</v>
      </c>
      <c r="E2770" s="37" t="str">
        <f t="shared" si="129"/>
        <v/>
      </c>
      <c r="F2770" s="39" t="str">
        <f t="shared" si="130"/>
        <v>福岡県飯塚市</v>
      </c>
      <c r="G2770" s="3">
        <v>2708</v>
      </c>
      <c r="H2770" s="37" t="s">
        <v>2707</v>
      </c>
      <c r="I2770" s="37" t="s">
        <v>945</v>
      </c>
      <c r="J2770" s="37" t="s">
        <v>380</v>
      </c>
      <c r="K2770" s="37" t="s">
        <v>378</v>
      </c>
      <c r="L2770" t="str">
        <f t="shared" si="131"/>
        <v>福岡県飯塚市</v>
      </c>
    </row>
    <row r="2771" spans="1:12">
      <c r="A2771" s="42">
        <v>40</v>
      </c>
      <c r="B2771" s="37" t="s">
        <v>2662</v>
      </c>
      <c r="C2771" s="37" t="s">
        <v>4675</v>
      </c>
      <c r="D2771" s="37" t="s">
        <v>5224</v>
      </c>
      <c r="E2771" s="37" t="str">
        <f t="shared" si="129"/>
        <v/>
      </c>
      <c r="F2771" s="39" t="str">
        <f t="shared" si="130"/>
        <v>福岡県飯塚市</v>
      </c>
      <c r="G2771" s="3">
        <v>2706</v>
      </c>
      <c r="H2771" s="37" t="s">
        <v>2705</v>
      </c>
      <c r="I2771" s="37" t="s">
        <v>945</v>
      </c>
      <c r="J2771" s="37" t="s">
        <v>380</v>
      </c>
      <c r="K2771" s="37" t="s">
        <v>378</v>
      </c>
      <c r="L2771" t="str">
        <f t="shared" si="131"/>
        <v>福岡県飯塚市</v>
      </c>
    </row>
    <row r="2772" spans="1:12">
      <c r="A2772" s="42">
        <v>40</v>
      </c>
      <c r="B2772" s="37" t="s">
        <v>2662</v>
      </c>
      <c r="C2772" s="37" t="s">
        <v>4675</v>
      </c>
      <c r="D2772" s="37"/>
      <c r="E2772" s="37" t="str">
        <f t="shared" si="129"/>
        <v>飯塚市</v>
      </c>
      <c r="F2772" s="39" t="str">
        <f t="shared" si="130"/>
        <v>福岡県飯塚市</v>
      </c>
      <c r="G2772" s="3">
        <v>2663</v>
      </c>
      <c r="H2772" s="37" t="s">
        <v>2666</v>
      </c>
      <c r="I2772" s="37" t="s">
        <v>945</v>
      </c>
      <c r="J2772" s="37" t="s">
        <v>740</v>
      </c>
      <c r="K2772" s="37" t="s">
        <v>376</v>
      </c>
      <c r="L2772" t="str">
        <f t="shared" si="131"/>
        <v>福岡県飯塚市</v>
      </c>
    </row>
    <row r="2773" spans="1:12">
      <c r="A2773" s="42">
        <v>40</v>
      </c>
      <c r="B2773" s="37" t="s">
        <v>2662</v>
      </c>
      <c r="C2773" s="37" t="s">
        <v>4675</v>
      </c>
      <c r="D2773" s="37" t="s">
        <v>5225</v>
      </c>
      <c r="E2773" s="37" t="str">
        <f t="shared" si="129"/>
        <v/>
      </c>
      <c r="F2773" s="39" t="str">
        <f t="shared" si="130"/>
        <v>福岡県飯塚市</v>
      </c>
      <c r="G2773" s="3">
        <v>2707</v>
      </c>
      <c r="H2773" s="37" t="s">
        <v>2706</v>
      </c>
      <c r="I2773" s="37" t="s">
        <v>945</v>
      </c>
      <c r="J2773" s="37" t="s">
        <v>740</v>
      </c>
      <c r="K2773" s="37" t="s">
        <v>378</v>
      </c>
      <c r="L2773" t="str">
        <f t="shared" si="131"/>
        <v>福岡県飯塚市</v>
      </c>
    </row>
    <row r="2774" spans="1:12">
      <c r="A2774" s="42">
        <v>40</v>
      </c>
      <c r="B2774" s="37" t="s">
        <v>2662</v>
      </c>
      <c r="C2774" s="37" t="s">
        <v>4708</v>
      </c>
      <c r="D2774" s="37" t="s">
        <v>5300</v>
      </c>
      <c r="E2774" s="37" t="str">
        <f t="shared" si="129"/>
        <v/>
      </c>
      <c r="F2774" s="39" t="str">
        <f t="shared" si="130"/>
        <v>福岡県福智町</v>
      </c>
      <c r="G2774" s="3">
        <v>2739</v>
      </c>
      <c r="H2774" s="37" t="s">
        <v>1671</v>
      </c>
      <c r="I2774" s="37" t="s">
        <v>945</v>
      </c>
      <c r="J2774" s="37" t="s">
        <v>380</v>
      </c>
      <c r="K2774" s="37" t="s">
        <v>376</v>
      </c>
      <c r="L2774" t="str">
        <f t="shared" si="131"/>
        <v>福岡県福智町</v>
      </c>
    </row>
    <row r="2775" spans="1:12">
      <c r="A2775" s="42">
        <v>40</v>
      </c>
      <c r="B2775" s="37" t="s">
        <v>2662</v>
      </c>
      <c r="C2775" s="37" t="s">
        <v>4708</v>
      </c>
      <c r="D2775" s="37" t="s">
        <v>5301</v>
      </c>
      <c r="E2775" s="37" t="str">
        <f t="shared" si="129"/>
        <v/>
      </c>
      <c r="F2775" s="39" t="str">
        <f t="shared" si="130"/>
        <v>福岡県福智町</v>
      </c>
      <c r="G2775" s="3">
        <v>2742</v>
      </c>
      <c r="H2775" s="37" t="s">
        <v>2730</v>
      </c>
      <c r="I2775" s="37" t="s">
        <v>945</v>
      </c>
      <c r="J2775" s="37" t="s">
        <v>380</v>
      </c>
      <c r="K2775" s="37" t="s">
        <v>376</v>
      </c>
      <c r="L2775" t="str">
        <f t="shared" si="131"/>
        <v>福岡県福智町</v>
      </c>
    </row>
    <row r="2776" spans="1:12">
      <c r="A2776" s="42">
        <v>40</v>
      </c>
      <c r="B2776" s="37" t="s">
        <v>2662</v>
      </c>
      <c r="C2776" s="37" t="s">
        <v>4708</v>
      </c>
      <c r="D2776" s="37" t="s">
        <v>5302</v>
      </c>
      <c r="E2776" s="37" t="str">
        <f t="shared" si="129"/>
        <v/>
      </c>
      <c r="F2776" s="39" t="str">
        <f t="shared" si="130"/>
        <v>福岡県福智町</v>
      </c>
      <c r="G2776" s="3">
        <v>2743</v>
      </c>
      <c r="H2776" s="37" t="s">
        <v>2731</v>
      </c>
      <c r="I2776" s="37" t="s">
        <v>945</v>
      </c>
      <c r="J2776" s="37" t="s">
        <v>380</v>
      </c>
      <c r="K2776" s="37" t="s">
        <v>376</v>
      </c>
      <c r="L2776" t="str">
        <f t="shared" si="131"/>
        <v>福岡県福智町</v>
      </c>
    </row>
    <row r="2777" spans="1:12">
      <c r="A2777" s="42">
        <v>40</v>
      </c>
      <c r="B2777" s="37" t="s">
        <v>2662</v>
      </c>
      <c r="C2777" s="37" t="s">
        <v>4709</v>
      </c>
      <c r="D2777" s="37" t="s">
        <v>5303</v>
      </c>
      <c r="E2777" s="37" t="str">
        <f t="shared" si="129"/>
        <v/>
      </c>
      <c r="F2777" s="39" t="str">
        <f t="shared" si="130"/>
        <v>福岡県福津市</v>
      </c>
      <c r="G2777" s="3">
        <v>2691</v>
      </c>
      <c r="H2777" s="37" t="s">
        <v>1672</v>
      </c>
      <c r="I2777" s="37" t="s">
        <v>945</v>
      </c>
      <c r="J2777" s="37" t="s">
        <v>740</v>
      </c>
      <c r="K2777" s="37" t="s">
        <v>376</v>
      </c>
      <c r="L2777" t="str">
        <f t="shared" si="131"/>
        <v>福岡県福津市</v>
      </c>
    </row>
    <row r="2778" spans="1:12">
      <c r="A2778" s="42">
        <v>40</v>
      </c>
      <c r="B2778" s="37" t="s">
        <v>2662</v>
      </c>
      <c r="C2778" s="37" t="s">
        <v>4709</v>
      </c>
      <c r="D2778" s="37" t="s">
        <v>5304</v>
      </c>
      <c r="E2778" s="37" t="str">
        <f t="shared" si="129"/>
        <v/>
      </c>
      <c r="F2778" s="39" t="str">
        <f t="shared" si="130"/>
        <v>福岡県福津市</v>
      </c>
      <c r="G2778" s="3">
        <v>2690</v>
      </c>
      <c r="H2778" s="37" t="s">
        <v>2693</v>
      </c>
      <c r="I2778" s="37" t="s">
        <v>945</v>
      </c>
      <c r="J2778" s="37" t="s">
        <v>740</v>
      </c>
      <c r="K2778" s="37" t="s">
        <v>376</v>
      </c>
      <c r="L2778" t="str">
        <f t="shared" si="131"/>
        <v>福岡県福津市</v>
      </c>
    </row>
    <row r="2779" spans="1:12">
      <c r="A2779" s="42">
        <v>40</v>
      </c>
      <c r="B2779" s="37" t="s">
        <v>2662</v>
      </c>
      <c r="C2779" s="37" t="s">
        <v>2675</v>
      </c>
      <c r="D2779" s="37" t="s">
        <v>2675</v>
      </c>
      <c r="E2779" s="37" t="str">
        <f t="shared" si="129"/>
        <v/>
      </c>
      <c r="F2779" s="39" t="str">
        <f t="shared" si="130"/>
        <v>福岡県豊前市</v>
      </c>
      <c r="G2779" s="3">
        <v>2672</v>
      </c>
      <c r="H2779" s="37" t="s">
        <v>2675</v>
      </c>
      <c r="I2779" s="37" t="s">
        <v>945</v>
      </c>
      <c r="J2779" s="37" t="s">
        <v>740</v>
      </c>
      <c r="K2779" s="37" t="s">
        <v>378</v>
      </c>
      <c r="L2779" t="str">
        <f t="shared" si="131"/>
        <v>福岡県豊前市</v>
      </c>
    </row>
    <row r="2780" spans="1:12">
      <c r="A2780" s="42">
        <v>40</v>
      </c>
      <c r="B2780" s="37" t="s">
        <v>2662</v>
      </c>
      <c r="C2780" s="37" t="s">
        <v>2663</v>
      </c>
      <c r="D2780" s="37"/>
      <c r="E2780" s="37" t="str">
        <f t="shared" si="129"/>
        <v>北九州市</v>
      </c>
      <c r="F2780" s="39" t="str">
        <f t="shared" si="130"/>
        <v>福岡県北九州市</v>
      </c>
      <c r="G2780" s="3">
        <v>2657</v>
      </c>
      <c r="H2780" s="37" t="s">
        <v>2663</v>
      </c>
      <c r="I2780" s="37" t="s">
        <v>945</v>
      </c>
      <c r="J2780" s="37" t="s">
        <v>740</v>
      </c>
      <c r="K2780" s="37" t="s">
        <v>376</v>
      </c>
      <c r="L2780" t="str">
        <f t="shared" si="131"/>
        <v>福岡県北九州市</v>
      </c>
    </row>
    <row r="2781" spans="1:12">
      <c r="A2781" s="42">
        <v>40</v>
      </c>
      <c r="B2781" s="37" t="s">
        <v>2662</v>
      </c>
      <c r="C2781" s="37" t="s">
        <v>4744</v>
      </c>
      <c r="D2781" s="37" t="s">
        <v>5384</v>
      </c>
      <c r="E2781" s="37" t="str">
        <f t="shared" si="129"/>
        <v/>
      </c>
      <c r="F2781" s="39" t="str">
        <f t="shared" si="130"/>
        <v>福岡県柳川市</v>
      </c>
      <c r="G2781" s="3">
        <v>2734</v>
      </c>
      <c r="H2781" s="37" t="s">
        <v>1673</v>
      </c>
      <c r="I2781" s="37" t="s">
        <v>945</v>
      </c>
      <c r="J2781" s="37" t="s">
        <v>740</v>
      </c>
      <c r="K2781" s="37" t="s">
        <v>376</v>
      </c>
      <c r="L2781" t="str">
        <f t="shared" si="131"/>
        <v>福岡県柳川市</v>
      </c>
    </row>
    <row r="2782" spans="1:12">
      <c r="A2782" s="42">
        <v>40</v>
      </c>
      <c r="B2782" s="37" t="s">
        <v>2662</v>
      </c>
      <c r="C2782" s="37" t="s">
        <v>4744</v>
      </c>
      <c r="D2782" s="37" t="s">
        <v>702</v>
      </c>
      <c r="E2782" s="37" t="str">
        <f t="shared" si="129"/>
        <v/>
      </c>
      <c r="F2782" s="39" t="str">
        <f t="shared" si="130"/>
        <v>福岡県柳川市</v>
      </c>
      <c r="G2782" s="3">
        <v>2733</v>
      </c>
      <c r="H2782" s="37" t="s">
        <v>2725</v>
      </c>
      <c r="I2782" s="37" t="s">
        <v>945</v>
      </c>
      <c r="J2782" s="37" t="s">
        <v>740</v>
      </c>
      <c r="K2782" s="37" t="s">
        <v>378</v>
      </c>
      <c r="L2782" t="str">
        <f t="shared" si="131"/>
        <v>福岡県柳川市</v>
      </c>
    </row>
    <row r="2783" spans="1:12">
      <c r="A2783" s="42">
        <v>40</v>
      </c>
      <c r="B2783" s="37" t="s">
        <v>2662</v>
      </c>
      <c r="C2783" s="37" t="s">
        <v>4744</v>
      </c>
      <c r="D2783" s="37"/>
      <c r="E2783" s="37" t="str">
        <f t="shared" si="129"/>
        <v>柳川市</v>
      </c>
      <c r="F2783" s="39" t="str">
        <f t="shared" si="130"/>
        <v>福岡県柳川市</v>
      </c>
      <c r="G2783" s="3">
        <v>2665</v>
      </c>
      <c r="H2783" s="37" t="s">
        <v>2668</v>
      </c>
      <c r="I2783" s="37" t="s">
        <v>945</v>
      </c>
      <c r="J2783" s="37" t="s">
        <v>740</v>
      </c>
      <c r="K2783" s="37" t="s">
        <v>376</v>
      </c>
      <c r="L2783" t="str">
        <f t="shared" si="131"/>
        <v>福岡県柳川市</v>
      </c>
    </row>
    <row r="2784" spans="1:12">
      <c r="A2784" s="42">
        <v>41</v>
      </c>
      <c r="B2784" s="37" t="s">
        <v>2740</v>
      </c>
      <c r="C2784" s="37" t="s">
        <v>3267</v>
      </c>
      <c r="D2784" s="37" t="s">
        <v>3268</v>
      </c>
      <c r="E2784" s="37" t="str">
        <f t="shared" si="129"/>
        <v/>
      </c>
      <c r="F2784" s="39" t="str">
        <f t="shared" si="130"/>
        <v>佐賀県みやき町</v>
      </c>
      <c r="G2784" s="3">
        <v>2777</v>
      </c>
      <c r="H2784" s="37" t="s">
        <v>5517</v>
      </c>
      <c r="I2784" s="37" t="s">
        <v>945</v>
      </c>
      <c r="J2784" s="37" t="s">
        <v>740</v>
      </c>
      <c r="K2784" s="37" t="s">
        <v>376</v>
      </c>
      <c r="L2784" t="str">
        <f t="shared" si="131"/>
        <v>佐賀県みやき町</v>
      </c>
    </row>
    <row r="2785" spans="1:12">
      <c r="A2785" s="42">
        <v>41</v>
      </c>
      <c r="B2785" s="37" t="s">
        <v>2740</v>
      </c>
      <c r="C2785" s="37" t="s">
        <v>3267</v>
      </c>
      <c r="D2785" s="37" t="s">
        <v>3269</v>
      </c>
      <c r="E2785" s="37" t="str">
        <f t="shared" si="129"/>
        <v/>
      </c>
      <c r="F2785" s="39" t="str">
        <f t="shared" si="130"/>
        <v>佐賀県みやき町</v>
      </c>
      <c r="G2785" s="3">
        <v>2775</v>
      </c>
      <c r="H2785" s="37" t="s">
        <v>2758</v>
      </c>
      <c r="I2785" s="37" t="s">
        <v>945</v>
      </c>
      <c r="J2785" s="37" t="s">
        <v>740</v>
      </c>
      <c r="K2785" s="37" t="s">
        <v>376</v>
      </c>
      <c r="L2785" t="str">
        <f t="shared" si="131"/>
        <v>佐賀県みやき町</v>
      </c>
    </row>
    <row r="2786" spans="1:12">
      <c r="A2786" s="42">
        <v>41</v>
      </c>
      <c r="B2786" s="37" t="s">
        <v>2740</v>
      </c>
      <c r="C2786" s="37" t="s">
        <v>3267</v>
      </c>
      <c r="D2786" s="37" t="s">
        <v>3270</v>
      </c>
      <c r="E2786" s="37" t="str">
        <f t="shared" si="129"/>
        <v/>
      </c>
      <c r="F2786" s="39" t="str">
        <f t="shared" si="130"/>
        <v>佐賀県みやき町</v>
      </c>
      <c r="G2786" s="3">
        <v>2776</v>
      </c>
      <c r="H2786" s="37" t="s">
        <v>2759</v>
      </c>
      <c r="I2786" s="37" t="s">
        <v>945</v>
      </c>
      <c r="J2786" s="37" t="s">
        <v>740</v>
      </c>
      <c r="K2786" s="37" t="s">
        <v>376</v>
      </c>
      <c r="L2786" t="str">
        <f t="shared" si="131"/>
        <v>佐賀県みやき町</v>
      </c>
    </row>
    <row r="2787" spans="1:12">
      <c r="A2787" s="42">
        <v>41</v>
      </c>
      <c r="B2787" s="37" t="s">
        <v>2740</v>
      </c>
      <c r="C2787" s="37" t="s">
        <v>2745</v>
      </c>
      <c r="D2787" s="37"/>
      <c r="E2787" s="37" t="str">
        <f t="shared" si="129"/>
        <v>伊万里市</v>
      </c>
      <c r="F2787" s="39" t="str">
        <f t="shared" si="130"/>
        <v>佐賀県伊万里市</v>
      </c>
      <c r="G2787" s="3">
        <v>2759</v>
      </c>
      <c r="H2787" s="37" t="s">
        <v>2745</v>
      </c>
      <c r="I2787" s="37" t="s">
        <v>945</v>
      </c>
      <c r="J2787" s="37" t="s">
        <v>740</v>
      </c>
      <c r="K2787" s="37" t="s">
        <v>376</v>
      </c>
      <c r="L2787" t="str">
        <f t="shared" si="131"/>
        <v>佐賀県伊万里市</v>
      </c>
    </row>
    <row r="2788" spans="1:12">
      <c r="A2788" s="42">
        <v>41</v>
      </c>
      <c r="B2788" s="37" t="s">
        <v>2740</v>
      </c>
      <c r="C2788" s="37" t="s">
        <v>2757</v>
      </c>
      <c r="D2788" s="37" t="s">
        <v>2757</v>
      </c>
      <c r="E2788" s="37" t="str">
        <f t="shared" si="129"/>
        <v/>
      </c>
      <c r="F2788" s="39" t="str">
        <f t="shared" si="130"/>
        <v>佐賀県基山町</v>
      </c>
      <c r="G2788" s="3">
        <v>2774</v>
      </c>
      <c r="H2788" s="37" t="s">
        <v>2757</v>
      </c>
      <c r="I2788" s="37" t="s">
        <v>945</v>
      </c>
      <c r="J2788" s="37" t="s">
        <v>740</v>
      </c>
      <c r="K2788" s="37" t="s">
        <v>376</v>
      </c>
      <c r="L2788" t="str">
        <f t="shared" si="131"/>
        <v>佐賀県基山町</v>
      </c>
    </row>
    <row r="2789" spans="1:12">
      <c r="A2789" s="42">
        <v>41</v>
      </c>
      <c r="B2789" s="37" t="s">
        <v>2740</v>
      </c>
      <c r="C2789" s="37" t="s">
        <v>3674</v>
      </c>
      <c r="D2789" s="37" t="s">
        <v>3675</v>
      </c>
      <c r="E2789" s="37" t="str">
        <f t="shared" si="129"/>
        <v/>
      </c>
      <c r="F2789" s="39" t="str">
        <f t="shared" si="130"/>
        <v>佐賀県嬉野市</v>
      </c>
      <c r="G2789" s="3">
        <v>2802</v>
      </c>
      <c r="H2789" s="37" t="s">
        <v>1674</v>
      </c>
      <c r="I2789" s="37" t="s">
        <v>945</v>
      </c>
      <c r="J2789" s="37" t="s">
        <v>740</v>
      </c>
      <c r="K2789" s="37" t="s">
        <v>378</v>
      </c>
      <c r="L2789" t="str">
        <f t="shared" si="131"/>
        <v>佐賀県嬉野市</v>
      </c>
    </row>
    <row r="2790" spans="1:12">
      <c r="A2790" s="42">
        <v>41</v>
      </c>
      <c r="B2790" s="37" t="s">
        <v>2740</v>
      </c>
      <c r="C2790" s="37" t="s">
        <v>3674</v>
      </c>
      <c r="D2790" s="37" t="s">
        <v>3677</v>
      </c>
      <c r="E2790" s="37" t="str">
        <f t="shared" si="129"/>
        <v/>
      </c>
      <c r="F2790" s="39" t="str">
        <f t="shared" si="130"/>
        <v>佐賀県嬉野市</v>
      </c>
      <c r="G2790" s="3">
        <v>2803</v>
      </c>
      <c r="H2790" s="37" t="s">
        <v>2779</v>
      </c>
      <c r="I2790" s="37" t="s">
        <v>945</v>
      </c>
      <c r="J2790" s="37" t="s">
        <v>740</v>
      </c>
      <c r="K2790" s="37" t="s">
        <v>384</v>
      </c>
      <c r="L2790" t="str">
        <f t="shared" si="131"/>
        <v>佐賀県嬉野市</v>
      </c>
    </row>
    <row r="2791" spans="1:12">
      <c r="A2791" s="42">
        <v>41</v>
      </c>
      <c r="B2791" s="37" t="s">
        <v>2740</v>
      </c>
      <c r="C2791" s="37" t="s">
        <v>3718</v>
      </c>
      <c r="D2791" s="37" t="s">
        <v>164</v>
      </c>
      <c r="E2791" s="37" t="str">
        <f t="shared" si="129"/>
        <v/>
      </c>
      <c r="F2791" s="39" t="str">
        <f t="shared" si="130"/>
        <v>佐賀県吉野ヶ里町</v>
      </c>
      <c r="G2791" s="3">
        <v>2770</v>
      </c>
      <c r="H2791" s="37" t="s">
        <v>1675</v>
      </c>
      <c r="I2791" s="37" t="s">
        <v>945</v>
      </c>
      <c r="J2791" s="37" t="s">
        <v>740</v>
      </c>
      <c r="K2791" s="37" t="s">
        <v>376</v>
      </c>
      <c r="L2791" t="str">
        <f t="shared" si="131"/>
        <v>佐賀県吉野ヶ里町</v>
      </c>
    </row>
    <row r="2792" spans="1:12">
      <c r="A2792" s="42">
        <v>41</v>
      </c>
      <c r="B2792" s="37" t="s">
        <v>2740</v>
      </c>
      <c r="C2792" s="37" t="s">
        <v>3718</v>
      </c>
      <c r="D2792" s="37" t="s">
        <v>165</v>
      </c>
      <c r="E2792" s="37" t="str">
        <f t="shared" si="129"/>
        <v/>
      </c>
      <c r="F2792" s="39" t="str">
        <f t="shared" si="130"/>
        <v>佐賀県吉野ヶ里町</v>
      </c>
      <c r="G2792" s="3">
        <v>2771</v>
      </c>
      <c r="H2792" s="37" t="s">
        <v>2755</v>
      </c>
      <c r="I2792" s="37" t="s">
        <v>945</v>
      </c>
      <c r="J2792" s="37" t="s">
        <v>740</v>
      </c>
      <c r="K2792" s="37" t="s">
        <v>376</v>
      </c>
      <c r="L2792" t="str">
        <f t="shared" si="131"/>
        <v>佐賀県吉野ヶ里町</v>
      </c>
    </row>
    <row r="2793" spans="1:12">
      <c r="A2793" s="42">
        <v>41</v>
      </c>
      <c r="B2793" s="37" t="s">
        <v>2740</v>
      </c>
      <c r="C2793" s="37" t="s">
        <v>2769</v>
      </c>
      <c r="D2793" s="37" t="s">
        <v>2769</v>
      </c>
      <c r="E2793" s="37" t="str">
        <f t="shared" si="129"/>
        <v/>
      </c>
      <c r="F2793" s="39" t="str">
        <f t="shared" si="130"/>
        <v>佐賀県玄海町</v>
      </c>
      <c r="G2793" s="3">
        <v>2789</v>
      </c>
      <c r="H2793" s="37" t="s">
        <v>2769</v>
      </c>
      <c r="I2793" s="37" t="s">
        <v>945</v>
      </c>
      <c r="J2793" s="37" t="s">
        <v>380</v>
      </c>
      <c r="K2793" s="37" t="s">
        <v>378</v>
      </c>
      <c r="L2793" t="str">
        <f t="shared" si="131"/>
        <v>佐賀県玄海町</v>
      </c>
    </row>
    <row r="2794" spans="1:12">
      <c r="A2794" s="42">
        <v>41</v>
      </c>
      <c r="B2794" s="37" t="s">
        <v>2740</v>
      </c>
      <c r="C2794" s="37" t="s">
        <v>2775</v>
      </c>
      <c r="D2794" s="37" t="s">
        <v>2775</v>
      </c>
      <c r="E2794" s="37" t="str">
        <f t="shared" si="129"/>
        <v/>
      </c>
      <c r="F2794" s="39" t="str">
        <f t="shared" si="130"/>
        <v>佐賀県江北町</v>
      </c>
      <c r="G2794" s="3">
        <v>2797</v>
      </c>
      <c r="H2794" s="37" t="s">
        <v>2775</v>
      </c>
      <c r="I2794" s="37" t="s">
        <v>945</v>
      </c>
      <c r="J2794" s="37" t="s">
        <v>740</v>
      </c>
      <c r="K2794" s="37" t="s">
        <v>378</v>
      </c>
      <c r="L2794" t="str">
        <f t="shared" si="131"/>
        <v>佐賀県江北町</v>
      </c>
    </row>
    <row r="2795" spans="1:12">
      <c r="A2795" s="42">
        <v>41</v>
      </c>
      <c r="B2795" s="37" t="s">
        <v>2740</v>
      </c>
      <c r="C2795" s="37" t="s">
        <v>4013</v>
      </c>
      <c r="D2795" s="37" t="s">
        <v>4014</v>
      </c>
      <c r="E2795" s="37" t="str">
        <f t="shared" si="129"/>
        <v/>
      </c>
      <c r="F2795" s="39" t="str">
        <f t="shared" si="130"/>
        <v>佐賀県佐賀市</v>
      </c>
      <c r="G2795" s="3">
        <v>2765</v>
      </c>
      <c r="H2795" s="37" t="s">
        <v>1676</v>
      </c>
      <c r="I2795" s="37" t="s">
        <v>945</v>
      </c>
      <c r="J2795" s="37" t="s">
        <v>740</v>
      </c>
      <c r="K2795" s="37" t="s">
        <v>376</v>
      </c>
      <c r="L2795" t="str">
        <f t="shared" si="131"/>
        <v>佐賀県佐賀市</v>
      </c>
    </row>
    <row r="2796" spans="1:12">
      <c r="A2796" s="42">
        <v>41</v>
      </c>
      <c r="B2796" s="37" t="s">
        <v>2740</v>
      </c>
      <c r="C2796" s="37" t="s">
        <v>4013</v>
      </c>
      <c r="D2796" s="37"/>
      <c r="E2796" s="37" t="str">
        <f t="shared" si="129"/>
        <v>佐賀市</v>
      </c>
      <c r="F2796" s="39" t="str">
        <f t="shared" si="130"/>
        <v>佐賀県佐賀市</v>
      </c>
      <c r="G2796" s="3">
        <v>2755</v>
      </c>
      <c r="H2796" s="37" t="s">
        <v>2741</v>
      </c>
      <c r="I2796" s="37" t="s">
        <v>945</v>
      </c>
      <c r="J2796" s="37" t="s">
        <v>740</v>
      </c>
      <c r="K2796" s="37" t="s">
        <v>376</v>
      </c>
      <c r="L2796" t="str">
        <f t="shared" si="131"/>
        <v>佐賀県佐賀市</v>
      </c>
    </row>
    <row r="2797" spans="1:12">
      <c r="A2797" s="42">
        <v>41</v>
      </c>
      <c r="B2797" s="37" t="s">
        <v>2740</v>
      </c>
      <c r="C2797" s="37" t="s">
        <v>4013</v>
      </c>
      <c r="D2797" s="37" t="s">
        <v>4015</v>
      </c>
      <c r="E2797" s="37" t="str">
        <f t="shared" si="129"/>
        <v/>
      </c>
      <c r="F2797" s="39" t="str">
        <f t="shared" si="130"/>
        <v>佐賀県佐賀市</v>
      </c>
      <c r="G2797" s="3">
        <v>2773</v>
      </c>
      <c r="H2797" s="37" t="s">
        <v>2756</v>
      </c>
      <c r="I2797" s="37" t="s">
        <v>945</v>
      </c>
      <c r="J2797" s="37" t="s">
        <v>740</v>
      </c>
      <c r="K2797" s="37" t="s">
        <v>413</v>
      </c>
      <c r="L2797" t="str">
        <f t="shared" si="131"/>
        <v>佐賀県佐賀市</v>
      </c>
    </row>
    <row r="2798" spans="1:12">
      <c r="A2798" s="42">
        <v>41</v>
      </c>
      <c r="B2798" s="37" t="s">
        <v>2740</v>
      </c>
      <c r="C2798" s="37" t="s">
        <v>4013</v>
      </c>
      <c r="D2798" s="37" t="s">
        <v>4016</v>
      </c>
      <c r="E2798" s="37" t="str">
        <f t="shared" si="129"/>
        <v/>
      </c>
      <c r="F2798" s="39" t="str">
        <f t="shared" si="130"/>
        <v>佐賀県佐賀市</v>
      </c>
      <c r="G2798" s="3">
        <v>2762</v>
      </c>
      <c r="H2798" s="37" t="s">
        <v>2748</v>
      </c>
      <c r="I2798" s="37" t="s">
        <v>945</v>
      </c>
      <c r="J2798" s="37" t="s">
        <v>740</v>
      </c>
      <c r="K2798" s="37" t="s">
        <v>376</v>
      </c>
      <c r="L2798" t="str">
        <f t="shared" si="131"/>
        <v>佐賀県佐賀市</v>
      </c>
    </row>
    <row r="2799" spans="1:12">
      <c r="A2799" s="42">
        <v>41</v>
      </c>
      <c r="B2799" s="37" t="s">
        <v>2740</v>
      </c>
      <c r="C2799" s="37" t="s">
        <v>4013</v>
      </c>
      <c r="D2799" s="37" t="s">
        <v>4017</v>
      </c>
      <c r="E2799" s="37" t="str">
        <f t="shared" si="129"/>
        <v/>
      </c>
      <c r="F2799" s="39" t="str">
        <f t="shared" si="130"/>
        <v>佐賀県佐賀市</v>
      </c>
      <c r="G2799" s="3">
        <v>2763</v>
      </c>
      <c r="H2799" s="37" t="s">
        <v>2749</v>
      </c>
      <c r="I2799" s="37" t="s">
        <v>945</v>
      </c>
      <c r="J2799" s="37" t="s">
        <v>740</v>
      </c>
      <c r="K2799" s="37" t="s">
        <v>413</v>
      </c>
      <c r="L2799" t="str">
        <f t="shared" si="131"/>
        <v>佐賀県佐賀市</v>
      </c>
    </row>
    <row r="2800" spans="1:12">
      <c r="A2800" s="42">
        <v>41</v>
      </c>
      <c r="B2800" s="37" t="s">
        <v>2740</v>
      </c>
      <c r="C2800" s="37" t="s">
        <v>4013</v>
      </c>
      <c r="D2800" s="37" t="s">
        <v>3828</v>
      </c>
      <c r="E2800" s="37" t="str">
        <f t="shared" si="129"/>
        <v/>
      </c>
      <c r="F2800" s="39" t="str">
        <f t="shared" si="130"/>
        <v>佐賀県佐賀市</v>
      </c>
      <c r="G2800" s="3">
        <v>2766</v>
      </c>
      <c r="H2800" s="37" t="s">
        <v>2751</v>
      </c>
      <c r="I2800" s="37" t="s">
        <v>945</v>
      </c>
      <c r="J2800" s="37" t="s">
        <v>740</v>
      </c>
      <c r="K2800" s="37" t="s">
        <v>376</v>
      </c>
      <c r="L2800" t="str">
        <f t="shared" si="131"/>
        <v>佐賀県佐賀市</v>
      </c>
    </row>
    <row r="2801" spans="1:12">
      <c r="A2801" s="42">
        <v>41</v>
      </c>
      <c r="B2801" s="37" t="s">
        <v>2740</v>
      </c>
      <c r="C2801" s="37" t="s">
        <v>4013</v>
      </c>
      <c r="D2801" s="37" t="s">
        <v>4018</v>
      </c>
      <c r="E2801" s="37" t="str">
        <f t="shared" si="129"/>
        <v/>
      </c>
      <c r="F2801" s="39" t="str">
        <f t="shared" si="130"/>
        <v>佐賀県佐賀市</v>
      </c>
      <c r="G2801" s="3">
        <v>2764</v>
      </c>
      <c r="H2801" s="37" t="s">
        <v>2750</v>
      </c>
      <c r="I2801" s="37" t="s">
        <v>945</v>
      </c>
      <c r="J2801" s="37" t="s">
        <v>740</v>
      </c>
      <c r="K2801" s="37" t="s">
        <v>376</v>
      </c>
      <c r="L2801" t="str">
        <f t="shared" si="131"/>
        <v>佐賀県佐賀市</v>
      </c>
    </row>
    <row r="2802" spans="1:12">
      <c r="A2802" s="42">
        <v>41</v>
      </c>
      <c r="B2802" s="37" t="s">
        <v>2740</v>
      </c>
      <c r="C2802" s="37" t="s">
        <v>4013</v>
      </c>
      <c r="D2802" s="37" t="s">
        <v>4019</v>
      </c>
      <c r="E2802" s="37" t="str">
        <f t="shared" si="129"/>
        <v/>
      </c>
      <c r="F2802" s="39" t="str">
        <f t="shared" si="130"/>
        <v>佐賀県佐賀市</v>
      </c>
      <c r="G2802" s="3">
        <v>2767</v>
      </c>
      <c r="H2802" s="37" t="s">
        <v>2752</v>
      </c>
      <c r="I2802" s="37" t="s">
        <v>945</v>
      </c>
      <c r="J2802" s="37" t="s">
        <v>740</v>
      </c>
      <c r="K2802" s="37" t="s">
        <v>376</v>
      </c>
      <c r="L2802" t="str">
        <f t="shared" si="131"/>
        <v>佐賀県佐賀市</v>
      </c>
    </row>
    <row r="2803" spans="1:12">
      <c r="A2803" s="42">
        <v>41</v>
      </c>
      <c r="B2803" s="37" t="s">
        <v>2740</v>
      </c>
      <c r="C2803" s="37" t="s">
        <v>2747</v>
      </c>
      <c r="D2803" s="37" t="s">
        <v>2747</v>
      </c>
      <c r="E2803" s="37" t="str">
        <f t="shared" si="129"/>
        <v/>
      </c>
      <c r="F2803" s="39" t="str">
        <f t="shared" si="130"/>
        <v>佐賀県鹿島市</v>
      </c>
      <c r="G2803" s="3">
        <v>2761</v>
      </c>
      <c r="H2803" s="37" t="s">
        <v>2747</v>
      </c>
      <c r="I2803" s="37" t="s">
        <v>945</v>
      </c>
      <c r="J2803" s="37" t="s">
        <v>740</v>
      </c>
      <c r="K2803" s="37" t="s">
        <v>384</v>
      </c>
      <c r="L2803" t="str">
        <f t="shared" si="131"/>
        <v>佐賀県鹿島市</v>
      </c>
    </row>
    <row r="2804" spans="1:12">
      <c r="A2804" s="42">
        <v>41</v>
      </c>
      <c r="B2804" s="37" t="s">
        <v>2740</v>
      </c>
      <c r="C2804" s="37" t="s">
        <v>4283</v>
      </c>
      <c r="D2804" s="37" t="s">
        <v>4284</v>
      </c>
      <c r="E2804" s="37" t="str">
        <f t="shared" si="129"/>
        <v/>
      </c>
      <c r="F2804" s="39" t="str">
        <f t="shared" si="130"/>
        <v>佐賀県小城市</v>
      </c>
      <c r="G2804" s="3">
        <v>2782</v>
      </c>
      <c r="H2804" s="37" t="s">
        <v>1677</v>
      </c>
      <c r="I2804" s="37" t="s">
        <v>945</v>
      </c>
      <c r="J2804" s="37" t="s">
        <v>740</v>
      </c>
      <c r="K2804" s="37" t="s">
        <v>376</v>
      </c>
      <c r="L2804" t="str">
        <f t="shared" si="131"/>
        <v>佐賀県小城市</v>
      </c>
    </row>
    <row r="2805" spans="1:12">
      <c r="A2805" s="42">
        <v>41</v>
      </c>
      <c r="B2805" s="37" t="s">
        <v>2740</v>
      </c>
      <c r="C2805" s="37" t="s">
        <v>4283</v>
      </c>
      <c r="D2805" s="37" t="s">
        <v>4285</v>
      </c>
      <c r="E2805" s="37" t="str">
        <f t="shared" si="129"/>
        <v/>
      </c>
      <c r="F2805" s="39" t="str">
        <f t="shared" si="130"/>
        <v>佐賀県小城市</v>
      </c>
      <c r="G2805" s="3">
        <v>2781</v>
      </c>
      <c r="H2805" s="37" t="s">
        <v>2763</v>
      </c>
      <c r="I2805" s="37" t="s">
        <v>945</v>
      </c>
      <c r="J2805" s="37" t="s">
        <v>740</v>
      </c>
      <c r="K2805" s="37" t="s">
        <v>376</v>
      </c>
      <c r="L2805" t="str">
        <f t="shared" si="131"/>
        <v>佐賀県小城市</v>
      </c>
    </row>
    <row r="2806" spans="1:12">
      <c r="A2806" s="42">
        <v>41</v>
      </c>
      <c r="B2806" s="37" t="s">
        <v>2740</v>
      </c>
      <c r="C2806" s="37" t="s">
        <v>4283</v>
      </c>
      <c r="D2806" s="37" t="s">
        <v>4056</v>
      </c>
      <c r="E2806" s="37" t="str">
        <f t="shared" si="129"/>
        <v/>
      </c>
      <c r="F2806" s="39" t="str">
        <f t="shared" si="130"/>
        <v>佐賀県小城市</v>
      </c>
      <c r="G2806" s="3">
        <v>2780</v>
      </c>
      <c r="H2806" s="37" t="s">
        <v>2762</v>
      </c>
      <c r="I2806" s="37" t="s">
        <v>945</v>
      </c>
      <c r="J2806" s="37" t="s">
        <v>740</v>
      </c>
      <c r="K2806" s="37" t="s">
        <v>376</v>
      </c>
      <c r="L2806" t="str">
        <f t="shared" si="131"/>
        <v>佐賀県小城市</v>
      </c>
    </row>
    <row r="2807" spans="1:12">
      <c r="A2807" s="42">
        <v>41</v>
      </c>
      <c r="B2807" s="37" t="s">
        <v>2740</v>
      </c>
      <c r="C2807" s="37" t="s">
        <v>4283</v>
      </c>
      <c r="D2807" s="37" t="s">
        <v>4286</v>
      </c>
      <c r="E2807" s="37" t="str">
        <f t="shared" si="129"/>
        <v/>
      </c>
      <c r="F2807" s="39" t="str">
        <f t="shared" si="130"/>
        <v>佐賀県小城市</v>
      </c>
      <c r="G2807" s="3">
        <v>2779</v>
      </c>
      <c r="H2807" s="37" t="s">
        <v>2761</v>
      </c>
      <c r="I2807" s="37" t="s">
        <v>945</v>
      </c>
      <c r="J2807" s="37" t="s">
        <v>740</v>
      </c>
      <c r="K2807" s="37" t="s">
        <v>376</v>
      </c>
      <c r="L2807" t="str">
        <f t="shared" si="131"/>
        <v>佐賀県小城市</v>
      </c>
    </row>
    <row r="2808" spans="1:12">
      <c r="A2808" s="42">
        <v>41</v>
      </c>
      <c r="B2808" s="37" t="s">
        <v>2740</v>
      </c>
      <c r="C2808" s="37" t="s">
        <v>2760</v>
      </c>
      <c r="D2808" s="37" t="s">
        <v>2760</v>
      </c>
      <c r="E2808" s="37" t="str">
        <f t="shared" si="129"/>
        <v/>
      </c>
      <c r="F2808" s="39" t="str">
        <f t="shared" si="130"/>
        <v>佐賀県上峰町</v>
      </c>
      <c r="G2808" s="3">
        <v>2778</v>
      </c>
      <c r="H2808" s="37" t="s">
        <v>2760</v>
      </c>
      <c r="I2808" s="37" t="s">
        <v>945</v>
      </c>
      <c r="J2808" s="37" t="s">
        <v>740</v>
      </c>
      <c r="K2808" s="37" t="s">
        <v>376</v>
      </c>
      <c r="L2808" t="str">
        <f t="shared" si="131"/>
        <v>佐賀県上峰町</v>
      </c>
    </row>
    <row r="2809" spans="1:12">
      <c r="A2809" s="42">
        <v>41</v>
      </c>
      <c r="B2809" s="37" t="s">
        <v>2740</v>
      </c>
      <c r="C2809" s="37" t="s">
        <v>4444</v>
      </c>
      <c r="D2809" s="37" t="s">
        <v>4445</v>
      </c>
      <c r="E2809" s="37" t="str">
        <f t="shared" si="129"/>
        <v/>
      </c>
      <c r="F2809" s="39" t="str">
        <f t="shared" si="130"/>
        <v>佐賀県神埼市</v>
      </c>
      <c r="G2809" s="3">
        <v>2768</v>
      </c>
      <c r="H2809" s="37" t="s">
        <v>2753</v>
      </c>
      <c r="I2809" s="37" t="s">
        <v>945</v>
      </c>
      <c r="J2809" s="37" t="s">
        <v>740</v>
      </c>
      <c r="K2809" s="37" t="s">
        <v>376</v>
      </c>
      <c r="L2809" t="str">
        <f t="shared" si="131"/>
        <v>佐賀県神埼市</v>
      </c>
    </row>
    <row r="2810" spans="1:12">
      <c r="A2810" s="42">
        <v>41</v>
      </c>
      <c r="B2810" s="37" t="s">
        <v>2740</v>
      </c>
      <c r="C2810" s="37" t="s">
        <v>4444</v>
      </c>
      <c r="D2810" s="37" t="s">
        <v>4446</v>
      </c>
      <c r="E2810" s="37" t="str">
        <f t="shared" si="129"/>
        <v/>
      </c>
      <c r="F2810" s="39" t="str">
        <f t="shared" si="130"/>
        <v>佐賀県神埼市</v>
      </c>
      <c r="G2810" s="3">
        <v>2772</v>
      </c>
      <c r="H2810" s="37" t="s">
        <v>1678</v>
      </c>
      <c r="I2810" s="37" t="s">
        <v>945</v>
      </c>
      <c r="J2810" s="37" t="s">
        <v>740</v>
      </c>
      <c r="K2810" s="37" t="s">
        <v>413</v>
      </c>
      <c r="L2810" t="str">
        <f t="shared" si="131"/>
        <v>佐賀県神埼市</v>
      </c>
    </row>
    <row r="2811" spans="1:12">
      <c r="A2811" s="42">
        <v>41</v>
      </c>
      <c r="B2811" s="37" t="s">
        <v>2740</v>
      </c>
      <c r="C2811" s="37" t="s">
        <v>4444</v>
      </c>
      <c r="D2811" s="37" t="s">
        <v>1104</v>
      </c>
      <c r="E2811" s="37" t="str">
        <f t="shared" si="129"/>
        <v/>
      </c>
      <c r="F2811" s="39" t="str">
        <f t="shared" si="130"/>
        <v>佐賀県神埼市</v>
      </c>
      <c r="G2811" s="3">
        <v>2769</v>
      </c>
      <c r="H2811" s="37" t="s">
        <v>2754</v>
      </c>
      <c r="I2811" s="37" t="s">
        <v>945</v>
      </c>
      <c r="J2811" s="37" t="s">
        <v>740</v>
      </c>
      <c r="K2811" s="37" t="s">
        <v>376</v>
      </c>
      <c r="L2811" t="str">
        <f t="shared" si="131"/>
        <v>佐賀県神埼市</v>
      </c>
    </row>
    <row r="2812" spans="1:12">
      <c r="A2812" s="42">
        <v>41</v>
      </c>
      <c r="B2812" s="37" t="s">
        <v>2740</v>
      </c>
      <c r="C2812" s="37" t="s">
        <v>2744</v>
      </c>
      <c r="D2812" s="37" t="s">
        <v>2744</v>
      </c>
      <c r="E2812" s="37" t="str">
        <f t="shared" si="129"/>
        <v/>
      </c>
      <c r="F2812" s="39" t="str">
        <f t="shared" si="130"/>
        <v>佐賀県多久市</v>
      </c>
      <c r="G2812" s="3">
        <v>2758</v>
      </c>
      <c r="H2812" s="37" t="s">
        <v>2744</v>
      </c>
      <c r="I2812" s="37" t="s">
        <v>945</v>
      </c>
      <c r="J2812" s="37" t="s">
        <v>740</v>
      </c>
      <c r="K2812" s="37" t="s">
        <v>376</v>
      </c>
      <c r="L2812" t="str">
        <f t="shared" si="131"/>
        <v>佐賀県多久市</v>
      </c>
    </row>
    <row r="2813" spans="1:12">
      <c r="A2813" s="42">
        <v>41</v>
      </c>
      <c r="B2813" s="37" t="s">
        <v>2740</v>
      </c>
      <c r="C2813" s="37" t="s">
        <v>2778</v>
      </c>
      <c r="D2813" s="37" t="s">
        <v>2778</v>
      </c>
      <c r="E2813" s="37" t="str">
        <f t="shared" si="129"/>
        <v/>
      </c>
      <c r="F2813" s="39" t="str">
        <f t="shared" si="130"/>
        <v>佐賀県太良町</v>
      </c>
      <c r="G2813" s="3">
        <v>2801</v>
      </c>
      <c r="H2813" s="37" t="s">
        <v>2778</v>
      </c>
      <c r="I2813" s="37" t="s">
        <v>945</v>
      </c>
      <c r="J2813" s="37" t="s">
        <v>380</v>
      </c>
      <c r="K2813" s="37" t="s">
        <v>384</v>
      </c>
      <c r="L2813" t="str">
        <f t="shared" si="131"/>
        <v>佐賀県太良町</v>
      </c>
    </row>
    <row r="2814" spans="1:12">
      <c r="A2814" s="42">
        <v>41</v>
      </c>
      <c r="B2814" s="37" t="s">
        <v>2740</v>
      </c>
      <c r="C2814" s="37" t="s">
        <v>2774</v>
      </c>
      <c r="D2814" s="37" t="s">
        <v>2774</v>
      </c>
      <c r="E2814" s="37" t="str">
        <f t="shared" si="129"/>
        <v/>
      </c>
      <c r="F2814" s="39" t="str">
        <f t="shared" si="130"/>
        <v>佐賀県大町町</v>
      </c>
      <c r="G2814" s="3">
        <v>2796</v>
      </c>
      <c r="H2814" s="37" t="s">
        <v>2774</v>
      </c>
      <c r="I2814" s="37" t="s">
        <v>945</v>
      </c>
      <c r="J2814" s="37" t="s">
        <v>740</v>
      </c>
      <c r="K2814" s="37" t="s">
        <v>378</v>
      </c>
      <c r="L2814" t="str">
        <f t="shared" si="131"/>
        <v>佐賀県大町町</v>
      </c>
    </row>
    <row r="2815" spans="1:12">
      <c r="A2815" s="42">
        <v>41</v>
      </c>
      <c r="B2815" s="37" t="s">
        <v>2740</v>
      </c>
      <c r="C2815" s="37" t="s">
        <v>2743</v>
      </c>
      <c r="D2815" s="37" t="s">
        <v>2743</v>
      </c>
      <c r="E2815" s="37" t="str">
        <f t="shared" si="129"/>
        <v/>
      </c>
      <c r="F2815" s="39" t="str">
        <f t="shared" si="130"/>
        <v>佐賀県鳥栖市</v>
      </c>
      <c r="G2815" s="3">
        <v>2757</v>
      </c>
      <c r="H2815" s="37" t="s">
        <v>2743</v>
      </c>
      <c r="I2815" s="37" t="s">
        <v>945</v>
      </c>
      <c r="J2815" s="37" t="s">
        <v>740</v>
      </c>
      <c r="K2815" s="37" t="s">
        <v>376</v>
      </c>
      <c r="L2815" t="str">
        <f t="shared" si="131"/>
        <v>佐賀県鳥栖市</v>
      </c>
    </row>
    <row r="2816" spans="1:12">
      <c r="A2816" s="42">
        <v>41</v>
      </c>
      <c r="B2816" s="37" t="s">
        <v>2740</v>
      </c>
      <c r="C2816" s="37" t="s">
        <v>4596</v>
      </c>
      <c r="D2816" s="37" t="s">
        <v>5018</v>
      </c>
      <c r="E2816" s="37" t="str">
        <f t="shared" si="129"/>
        <v/>
      </c>
      <c r="F2816" s="39" t="str">
        <f t="shared" si="130"/>
        <v>佐賀県唐津市</v>
      </c>
      <c r="G2816" s="3">
        <v>2785</v>
      </c>
      <c r="H2816" s="37" t="s">
        <v>1679</v>
      </c>
      <c r="I2816" s="37" t="s">
        <v>945</v>
      </c>
      <c r="J2816" s="37" t="s">
        <v>740</v>
      </c>
      <c r="K2816" s="37" t="s">
        <v>376</v>
      </c>
      <c r="L2816" t="str">
        <f t="shared" si="131"/>
        <v>佐賀県唐津市</v>
      </c>
    </row>
    <row r="2817" spans="1:12">
      <c r="A2817" s="42">
        <v>41</v>
      </c>
      <c r="B2817" s="37" t="s">
        <v>2740</v>
      </c>
      <c r="C2817" s="37" t="s">
        <v>4596</v>
      </c>
      <c r="D2817" s="37" t="s">
        <v>5019</v>
      </c>
      <c r="E2817" s="37" t="str">
        <f t="shared" si="129"/>
        <v/>
      </c>
      <c r="F2817" s="39" t="str">
        <f t="shared" si="130"/>
        <v>佐賀県唐津市</v>
      </c>
      <c r="G2817" s="3">
        <v>2791</v>
      </c>
      <c r="H2817" s="37" t="s">
        <v>2771</v>
      </c>
      <c r="I2817" s="37" t="s">
        <v>945</v>
      </c>
      <c r="J2817" s="37" t="s">
        <v>380</v>
      </c>
      <c r="K2817" s="37" t="s">
        <v>378</v>
      </c>
      <c r="L2817" t="str">
        <f t="shared" si="131"/>
        <v>佐賀県唐津市</v>
      </c>
    </row>
    <row r="2818" spans="1:12">
      <c r="A2818" s="42">
        <v>41</v>
      </c>
      <c r="B2818" s="37" t="s">
        <v>2740</v>
      </c>
      <c r="C2818" s="37" t="s">
        <v>4596</v>
      </c>
      <c r="D2818" s="37" t="s">
        <v>5020</v>
      </c>
      <c r="E2818" s="37" t="str">
        <f t="shared" si="129"/>
        <v/>
      </c>
      <c r="F2818" s="39" t="str">
        <f t="shared" si="130"/>
        <v>佐賀県唐津市</v>
      </c>
      <c r="G2818" s="3">
        <v>2784</v>
      </c>
      <c r="H2818" s="37" t="s">
        <v>2765</v>
      </c>
      <c r="I2818" s="37" t="s">
        <v>945</v>
      </c>
      <c r="J2818" s="37" t="s">
        <v>740</v>
      </c>
      <c r="K2818" s="37" t="s">
        <v>376</v>
      </c>
      <c r="L2818" t="str">
        <f t="shared" si="131"/>
        <v>佐賀県唐津市</v>
      </c>
    </row>
    <row r="2819" spans="1:12">
      <c r="A2819" s="42">
        <v>41</v>
      </c>
      <c r="B2819" s="37" t="s">
        <v>2740</v>
      </c>
      <c r="C2819" s="37" t="s">
        <v>4596</v>
      </c>
      <c r="D2819" s="37" t="s">
        <v>5021</v>
      </c>
      <c r="E2819" s="37" t="str">
        <f t="shared" ref="E2819:E2882" si="132">IF(D2819="",C2819,"")</f>
        <v/>
      </c>
      <c r="F2819" s="39" t="str">
        <f t="shared" ref="F2819:F2882" si="133">B2819&amp;C2819</f>
        <v>佐賀県唐津市</v>
      </c>
      <c r="G2819" s="3">
        <v>2786</v>
      </c>
      <c r="H2819" s="37" t="s">
        <v>2766</v>
      </c>
      <c r="I2819" s="37" t="s">
        <v>945</v>
      </c>
      <c r="J2819" s="37" t="s">
        <v>740</v>
      </c>
      <c r="K2819" s="37" t="s">
        <v>378</v>
      </c>
      <c r="L2819" t="str">
        <f t="shared" ref="L2819:L2882" si="134">F2819</f>
        <v>佐賀県唐津市</v>
      </c>
    </row>
    <row r="2820" spans="1:12">
      <c r="A2820" s="42">
        <v>41</v>
      </c>
      <c r="B2820" s="37" t="s">
        <v>2740</v>
      </c>
      <c r="C2820" s="37" t="s">
        <v>4596</v>
      </c>
      <c r="D2820" s="37" t="s">
        <v>5022</v>
      </c>
      <c r="E2820" s="37" t="str">
        <f t="shared" si="132"/>
        <v/>
      </c>
      <c r="F2820" s="39" t="str">
        <f t="shared" si="133"/>
        <v>佐賀県唐津市</v>
      </c>
      <c r="G2820" s="3">
        <v>2790</v>
      </c>
      <c r="H2820" s="37" t="s">
        <v>2770</v>
      </c>
      <c r="I2820" s="37" t="s">
        <v>945</v>
      </c>
      <c r="J2820" s="37" t="s">
        <v>380</v>
      </c>
      <c r="K2820" s="37" t="s">
        <v>378</v>
      </c>
      <c r="L2820" t="str">
        <f t="shared" si="134"/>
        <v>佐賀県唐津市</v>
      </c>
    </row>
    <row r="2821" spans="1:12">
      <c r="A2821" s="42">
        <v>41</v>
      </c>
      <c r="B2821" s="37" t="s">
        <v>2740</v>
      </c>
      <c r="C2821" s="37" t="s">
        <v>4596</v>
      </c>
      <c r="D2821" s="37"/>
      <c r="E2821" s="37" t="str">
        <f t="shared" si="132"/>
        <v>唐津市</v>
      </c>
      <c r="F2821" s="39" t="str">
        <f t="shared" si="133"/>
        <v>佐賀県唐津市</v>
      </c>
      <c r="G2821" s="3">
        <v>2756</v>
      </c>
      <c r="H2821" s="37" t="s">
        <v>2742</v>
      </c>
      <c r="I2821" s="37" t="s">
        <v>945</v>
      </c>
      <c r="J2821" s="37" t="s">
        <v>380</v>
      </c>
      <c r="K2821" s="37" t="s">
        <v>413</v>
      </c>
      <c r="L2821" t="str">
        <f t="shared" si="134"/>
        <v>佐賀県唐津市</v>
      </c>
    </row>
    <row r="2822" spans="1:12">
      <c r="A2822" s="42">
        <v>41</v>
      </c>
      <c r="B2822" s="37" t="s">
        <v>2740</v>
      </c>
      <c r="C2822" s="37" t="s">
        <v>4596</v>
      </c>
      <c r="D2822" s="37" t="s">
        <v>5023</v>
      </c>
      <c r="E2822" s="37" t="str">
        <f t="shared" si="132"/>
        <v/>
      </c>
      <c r="F2822" s="39" t="str">
        <f t="shared" si="133"/>
        <v>佐賀県唐津市</v>
      </c>
      <c r="G2822" s="3">
        <v>2788</v>
      </c>
      <c r="H2822" s="37" t="s">
        <v>2768</v>
      </c>
      <c r="I2822" s="37" t="s">
        <v>945</v>
      </c>
      <c r="J2822" s="37" t="s">
        <v>380</v>
      </c>
      <c r="K2822" s="37" t="s">
        <v>376</v>
      </c>
      <c r="L2822" t="str">
        <f t="shared" si="134"/>
        <v>佐賀県唐津市</v>
      </c>
    </row>
    <row r="2823" spans="1:12">
      <c r="A2823" s="42">
        <v>41</v>
      </c>
      <c r="B2823" s="37" t="s">
        <v>2740</v>
      </c>
      <c r="C2823" s="37" t="s">
        <v>4596</v>
      </c>
      <c r="D2823" s="37" t="s">
        <v>5024</v>
      </c>
      <c r="E2823" s="37" t="str">
        <f t="shared" si="132"/>
        <v/>
      </c>
      <c r="F2823" s="39" t="str">
        <f t="shared" si="133"/>
        <v>佐賀県唐津市</v>
      </c>
      <c r="G2823" s="3">
        <v>2783</v>
      </c>
      <c r="H2823" s="37" t="s">
        <v>2764</v>
      </c>
      <c r="I2823" s="37" t="s">
        <v>945</v>
      </c>
      <c r="J2823" s="37" t="s">
        <v>740</v>
      </c>
      <c r="K2823" s="37" t="s">
        <v>376</v>
      </c>
      <c r="L2823" t="str">
        <f t="shared" si="134"/>
        <v>佐賀県唐津市</v>
      </c>
    </row>
    <row r="2824" spans="1:12">
      <c r="A2824" s="42">
        <v>41</v>
      </c>
      <c r="B2824" s="37" t="s">
        <v>2740</v>
      </c>
      <c r="C2824" s="37" t="s">
        <v>4596</v>
      </c>
      <c r="D2824" s="37" t="s">
        <v>5025</v>
      </c>
      <c r="E2824" s="37" t="str">
        <f t="shared" si="132"/>
        <v/>
      </c>
      <c r="F2824" s="39" t="str">
        <f t="shared" si="133"/>
        <v>佐賀県唐津市</v>
      </c>
      <c r="G2824" s="3">
        <v>2787</v>
      </c>
      <c r="H2824" s="37" t="s">
        <v>2767</v>
      </c>
      <c r="I2824" s="37" t="s">
        <v>945</v>
      </c>
      <c r="J2824" s="37" t="s">
        <v>380</v>
      </c>
      <c r="K2824" s="37" t="s">
        <v>378</v>
      </c>
      <c r="L2824" t="str">
        <f t="shared" si="134"/>
        <v>佐賀県唐津市</v>
      </c>
    </row>
    <row r="2825" spans="1:12">
      <c r="A2825" s="42">
        <v>41</v>
      </c>
      <c r="B2825" s="37" t="s">
        <v>2740</v>
      </c>
      <c r="C2825" s="37" t="s">
        <v>4661</v>
      </c>
      <c r="D2825" s="37"/>
      <c r="E2825" s="37" t="str">
        <f t="shared" si="132"/>
        <v>白石町</v>
      </c>
      <c r="F2825" s="39" t="str">
        <f t="shared" si="133"/>
        <v>佐賀県白石町</v>
      </c>
      <c r="G2825" s="3">
        <v>2798</v>
      </c>
      <c r="H2825" s="37" t="s">
        <v>1680</v>
      </c>
      <c r="I2825" s="37" t="s">
        <v>945</v>
      </c>
      <c r="J2825" s="37" t="s">
        <v>740</v>
      </c>
      <c r="K2825" s="37" t="s">
        <v>378</v>
      </c>
      <c r="L2825" t="str">
        <f t="shared" si="134"/>
        <v>佐賀県白石町</v>
      </c>
    </row>
    <row r="2826" spans="1:12">
      <c r="A2826" s="42">
        <v>41</v>
      </c>
      <c r="B2826" s="37" t="s">
        <v>2740</v>
      </c>
      <c r="C2826" s="37" t="s">
        <v>4661</v>
      </c>
      <c r="D2826" s="37" t="s">
        <v>5043</v>
      </c>
      <c r="E2826" s="37" t="str">
        <f t="shared" si="132"/>
        <v/>
      </c>
      <c r="F2826" s="39" t="str">
        <f t="shared" si="133"/>
        <v>佐賀県白石町</v>
      </c>
      <c r="G2826" s="3">
        <v>2799</v>
      </c>
      <c r="H2826" s="37" t="s">
        <v>2776</v>
      </c>
      <c r="I2826" s="37" t="s">
        <v>945</v>
      </c>
      <c r="J2826" s="37" t="s">
        <v>740</v>
      </c>
      <c r="K2826" s="37" t="s">
        <v>413</v>
      </c>
      <c r="L2826" t="str">
        <f t="shared" si="134"/>
        <v>佐賀県白石町</v>
      </c>
    </row>
    <row r="2827" spans="1:12">
      <c r="A2827" s="42">
        <v>41</v>
      </c>
      <c r="B2827" s="37" t="s">
        <v>2740</v>
      </c>
      <c r="C2827" s="37" t="s">
        <v>4661</v>
      </c>
      <c r="D2827" s="37" t="s">
        <v>4179</v>
      </c>
      <c r="E2827" s="37" t="str">
        <f t="shared" si="132"/>
        <v/>
      </c>
      <c r="F2827" s="39" t="str">
        <f t="shared" si="133"/>
        <v>佐賀県白石町</v>
      </c>
      <c r="G2827" s="3">
        <v>2800</v>
      </c>
      <c r="H2827" s="37" t="s">
        <v>2777</v>
      </c>
      <c r="I2827" s="37" t="s">
        <v>945</v>
      </c>
      <c r="J2827" s="37" t="s">
        <v>740</v>
      </c>
      <c r="K2827" s="37" t="s">
        <v>378</v>
      </c>
      <c r="L2827" t="str">
        <f t="shared" si="134"/>
        <v>佐賀県白石町</v>
      </c>
    </row>
    <row r="2828" spans="1:12">
      <c r="A2828" s="42">
        <v>41</v>
      </c>
      <c r="B2828" s="37" t="s">
        <v>2740</v>
      </c>
      <c r="C2828" s="37" t="s">
        <v>4702</v>
      </c>
      <c r="D2828" s="37" t="s">
        <v>5294</v>
      </c>
      <c r="E2828" s="37" t="str">
        <f t="shared" si="132"/>
        <v/>
      </c>
      <c r="F2828" s="39" t="str">
        <f t="shared" si="133"/>
        <v>佐賀県武雄市</v>
      </c>
      <c r="G2828" s="3">
        <v>2794</v>
      </c>
      <c r="H2828" s="37" t="s">
        <v>1681</v>
      </c>
      <c r="I2828" s="37" t="s">
        <v>945</v>
      </c>
      <c r="J2828" s="37" t="s">
        <v>740</v>
      </c>
      <c r="K2828" s="37" t="s">
        <v>378</v>
      </c>
      <c r="L2828" t="str">
        <f t="shared" si="134"/>
        <v>佐賀県武雄市</v>
      </c>
    </row>
    <row r="2829" spans="1:12">
      <c r="A2829" s="42">
        <v>41</v>
      </c>
      <c r="B2829" s="37" t="s">
        <v>2740</v>
      </c>
      <c r="C2829" s="37" t="s">
        <v>4702</v>
      </c>
      <c r="D2829" s="37"/>
      <c r="E2829" s="37" t="str">
        <f t="shared" si="132"/>
        <v>武雄市</v>
      </c>
      <c r="F2829" s="39" t="str">
        <f t="shared" si="133"/>
        <v>佐賀県武雄市</v>
      </c>
      <c r="G2829" s="3">
        <v>2760</v>
      </c>
      <c r="H2829" s="37" t="s">
        <v>2746</v>
      </c>
      <c r="I2829" s="37" t="s">
        <v>945</v>
      </c>
      <c r="J2829" s="37" t="s">
        <v>740</v>
      </c>
      <c r="K2829" s="37" t="s">
        <v>378</v>
      </c>
      <c r="L2829" t="str">
        <f t="shared" si="134"/>
        <v>佐賀県武雄市</v>
      </c>
    </row>
    <row r="2830" spans="1:12">
      <c r="A2830" s="42">
        <v>41</v>
      </c>
      <c r="B2830" s="37" t="s">
        <v>2740</v>
      </c>
      <c r="C2830" s="37" t="s">
        <v>4702</v>
      </c>
      <c r="D2830" s="37" t="s">
        <v>1711</v>
      </c>
      <c r="E2830" s="37" t="str">
        <f t="shared" si="132"/>
        <v/>
      </c>
      <c r="F2830" s="39" t="str">
        <f t="shared" si="133"/>
        <v>佐賀県武雄市</v>
      </c>
      <c r="G2830" s="3">
        <v>2795</v>
      </c>
      <c r="H2830" s="37" t="s">
        <v>2773</v>
      </c>
      <c r="I2830" s="37" t="s">
        <v>945</v>
      </c>
      <c r="J2830" s="37" t="s">
        <v>740</v>
      </c>
      <c r="K2830" s="37" t="s">
        <v>378</v>
      </c>
      <c r="L2830" t="str">
        <f t="shared" si="134"/>
        <v>佐賀県武雄市</v>
      </c>
    </row>
    <row r="2831" spans="1:12">
      <c r="A2831" s="42">
        <v>41</v>
      </c>
      <c r="B2831" s="37" t="s">
        <v>2740</v>
      </c>
      <c r="C2831" s="37" t="s">
        <v>4747</v>
      </c>
      <c r="D2831" s="37" t="s">
        <v>5392</v>
      </c>
      <c r="E2831" s="37" t="str">
        <f t="shared" si="132"/>
        <v/>
      </c>
      <c r="F2831" s="39" t="str">
        <f t="shared" si="133"/>
        <v>佐賀県有田町</v>
      </c>
      <c r="G2831" s="3">
        <v>2793</v>
      </c>
      <c r="H2831" s="37" t="s">
        <v>1682</v>
      </c>
      <c r="I2831" s="37" t="s">
        <v>945</v>
      </c>
      <c r="J2831" s="37" t="s">
        <v>740</v>
      </c>
      <c r="K2831" s="37" t="s">
        <v>376</v>
      </c>
      <c r="L2831" t="str">
        <f t="shared" si="134"/>
        <v>佐賀県有田町</v>
      </c>
    </row>
    <row r="2832" spans="1:12">
      <c r="A2832" s="42">
        <v>41</v>
      </c>
      <c r="B2832" s="37" t="s">
        <v>2740</v>
      </c>
      <c r="C2832" s="37" t="s">
        <v>4747</v>
      </c>
      <c r="D2832" s="37"/>
      <c r="E2832" s="37" t="str">
        <f t="shared" si="132"/>
        <v>有田町</v>
      </c>
      <c r="F2832" s="39" t="str">
        <f t="shared" si="133"/>
        <v>佐賀県有田町</v>
      </c>
      <c r="G2832" s="3">
        <v>2792</v>
      </c>
      <c r="H2832" s="37" t="s">
        <v>2772</v>
      </c>
      <c r="I2832" s="37" t="s">
        <v>945</v>
      </c>
      <c r="J2832" s="37" t="s">
        <v>740</v>
      </c>
      <c r="K2832" s="37" t="s">
        <v>378</v>
      </c>
      <c r="L2832" t="str">
        <f t="shared" si="134"/>
        <v>佐賀県有田町</v>
      </c>
    </row>
    <row r="2833" spans="1:12">
      <c r="A2833" s="42">
        <v>42</v>
      </c>
      <c r="B2833" s="37" t="s">
        <v>2780</v>
      </c>
      <c r="C2833" s="37" t="s">
        <v>3429</v>
      </c>
      <c r="D2833" s="37" t="s">
        <v>3430</v>
      </c>
      <c r="E2833" s="37" t="str">
        <f t="shared" si="132"/>
        <v/>
      </c>
      <c r="F2833" s="39" t="str">
        <f t="shared" si="133"/>
        <v>長崎県壱岐市</v>
      </c>
      <c r="G2833" s="3">
        <v>2875</v>
      </c>
      <c r="H2833" s="37" t="s">
        <v>1683</v>
      </c>
      <c r="I2833" s="37" t="s">
        <v>945</v>
      </c>
      <c r="J2833" s="37" t="s">
        <v>380</v>
      </c>
      <c r="K2833" s="37" t="s">
        <v>378</v>
      </c>
      <c r="L2833" t="str">
        <f t="shared" si="134"/>
        <v>長崎県壱岐市</v>
      </c>
    </row>
    <row r="2834" spans="1:12">
      <c r="A2834" s="42">
        <v>42</v>
      </c>
      <c r="B2834" s="37" t="s">
        <v>2780</v>
      </c>
      <c r="C2834" s="37" t="s">
        <v>3429</v>
      </c>
      <c r="D2834" s="37" t="s">
        <v>3431</v>
      </c>
      <c r="E2834" s="37" t="str">
        <f t="shared" si="132"/>
        <v/>
      </c>
      <c r="F2834" s="39" t="str">
        <f t="shared" si="133"/>
        <v>長崎県壱岐市</v>
      </c>
      <c r="G2834" s="3">
        <v>2873</v>
      </c>
      <c r="H2834" s="37" t="s">
        <v>2841</v>
      </c>
      <c r="I2834" s="37" t="s">
        <v>945</v>
      </c>
      <c r="J2834" s="37" t="s">
        <v>380</v>
      </c>
      <c r="K2834" s="37" t="s">
        <v>413</v>
      </c>
      <c r="L2834" t="str">
        <f t="shared" si="134"/>
        <v>長崎県壱岐市</v>
      </c>
    </row>
    <row r="2835" spans="1:12">
      <c r="A2835" s="42">
        <v>42</v>
      </c>
      <c r="B2835" s="37" t="s">
        <v>2780</v>
      </c>
      <c r="C2835" s="37" t="s">
        <v>3429</v>
      </c>
      <c r="D2835" s="37" t="s">
        <v>3432</v>
      </c>
      <c r="E2835" s="37" t="str">
        <f t="shared" si="132"/>
        <v/>
      </c>
      <c r="F2835" s="39" t="str">
        <f t="shared" si="133"/>
        <v>長崎県壱岐市</v>
      </c>
      <c r="G2835" s="3">
        <v>2874</v>
      </c>
      <c r="H2835" s="37" t="s">
        <v>2842</v>
      </c>
      <c r="I2835" s="37" t="s">
        <v>945</v>
      </c>
      <c r="J2835" s="37" t="s">
        <v>380</v>
      </c>
      <c r="K2835" s="37" t="s">
        <v>378</v>
      </c>
      <c r="L2835" t="str">
        <f t="shared" si="134"/>
        <v>長崎県壱岐市</v>
      </c>
    </row>
    <row r="2836" spans="1:12">
      <c r="A2836" s="42">
        <v>42</v>
      </c>
      <c r="B2836" s="37" t="s">
        <v>2780</v>
      </c>
      <c r="C2836" s="37" t="s">
        <v>3429</v>
      </c>
      <c r="D2836" s="37" t="s">
        <v>3433</v>
      </c>
      <c r="E2836" s="37" t="str">
        <f t="shared" si="132"/>
        <v/>
      </c>
      <c r="F2836" s="39" t="str">
        <f t="shared" si="133"/>
        <v>長崎県壱岐市</v>
      </c>
      <c r="G2836" s="3">
        <v>2876</v>
      </c>
      <c r="H2836" s="37" t="s">
        <v>2843</v>
      </c>
      <c r="I2836" s="37" t="s">
        <v>945</v>
      </c>
      <c r="J2836" s="37" t="s">
        <v>380</v>
      </c>
      <c r="K2836" s="37" t="s">
        <v>378</v>
      </c>
      <c r="L2836" t="str">
        <f t="shared" si="134"/>
        <v>長崎県壱岐市</v>
      </c>
    </row>
    <row r="2837" spans="1:12">
      <c r="A2837" s="42">
        <v>42</v>
      </c>
      <c r="B2837" s="37" t="s">
        <v>2780</v>
      </c>
      <c r="C2837" s="37" t="s">
        <v>3478</v>
      </c>
      <c r="D2837" s="37" t="s">
        <v>3479</v>
      </c>
      <c r="E2837" s="37" t="str">
        <f t="shared" si="132"/>
        <v/>
      </c>
      <c r="F2837" s="39" t="str">
        <f t="shared" si="133"/>
        <v>長崎県雲仙市</v>
      </c>
      <c r="G2837" s="3">
        <v>2838</v>
      </c>
      <c r="H2837" s="37" t="s">
        <v>1684</v>
      </c>
      <c r="I2837" s="37" t="s">
        <v>945</v>
      </c>
      <c r="J2837" s="37" t="s">
        <v>380</v>
      </c>
      <c r="K2837" s="37" t="s">
        <v>946</v>
      </c>
      <c r="L2837" t="str">
        <f t="shared" si="134"/>
        <v>長崎県雲仙市</v>
      </c>
    </row>
    <row r="2838" spans="1:12">
      <c r="A2838" s="42">
        <v>42</v>
      </c>
      <c r="B2838" s="37" t="s">
        <v>2780</v>
      </c>
      <c r="C2838" s="37" t="s">
        <v>3478</v>
      </c>
      <c r="D2838" s="37" t="s">
        <v>3481</v>
      </c>
      <c r="E2838" s="37" t="str">
        <f t="shared" si="132"/>
        <v/>
      </c>
      <c r="F2838" s="39" t="str">
        <f t="shared" si="133"/>
        <v>長崎県雲仙市</v>
      </c>
      <c r="G2838" s="3">
        <v>2837</v>
      </c>
      <c r="H2838" s="37" t="s">
        <v>2811</v>
      </c>
      <c r="I2838" s="37" t="s">
        <v>945</v>
      </c>
      <c r="J2838" s="37" t="s">
        <v>380</v>
      </c>
      <c r="K2838" s="37" t="s">
        <v>946</v>
      </c>
      <c r="L2838" t="str">
        <f t="shared" si="134"/>
        <v>長崎県雲仙市</v>
      </c>
    </row>
    <row r="2839" spans="1:12">
      <c r="A2839" s="42">
        <v>42</v>
      </c>
      <c r="B2839" s="37" t="s">
        <v>2780</v>
      </c>
      <c r="C2839" s="37" t="s">
        <v>3478</v>
      </c>
      <c r="D2839" s="37" t="s">
        <v>3482</v>
      </c>
      <c r="E2839" s="37" t="str">
        <f t="shared" si="132"/>
        <v/>
      </c>
      <c r="F2839" s="39" t="str">
        <f t="shared" si="133"/>
        <v>長崎県雲仙市</v>
      </c>
      <c r="G2839" s="3">
        <v>2835</v>
      </c>
      <c r="H2839" s="37" t="s">
        <v>2809</v>
      </c>
      <c r="I2839" s="37" t="s">
        <v>945</v>
      </c>
      <c r="J2839" s="37" t="s">
        <v>740</v>
      </c>
      <c r="K2839" s="37" t="s">
        <v>946</v>
      </c>
      <c r="L2839" t="str">
        <f t="shared" si="134"/>
        <v>長崎県雲仙市</v>
      </c>
    </row>
    <row r="2840" spans="1:12">
      <c r="A2840" s="42">
        <v>42</v>
      </c>
      <c r="B2840" s="37" t="s">
        <v>2780</v>
      </c>
      <c r="C2840" s="37" t="s">
        <v>3478</v>
      </c>
      <c r="D2840" s="37" t="s">
        <v>3483</v>
      </c>
      <c r="E2840" s="37" t="str">
        <f t="shared" si="132"/>
        <v/>
      </c>
      <c r="F2840" s="39" t="str">
        <f t="shared" si="133"/>
        <v>長崎県雲仙市</v>
      </c>
      <c r="G2840" s="3">
        <v>2840</v>
      </c>
      <c r="H2840" s="37" t="s">
        <v>2813</v>
      </c>
      <c r="I2840" s="37" t="s">
        <v>849</v>
      </c>
      <c r="J2840" s="37" t="s">
        <v>740</v>
      </c>
      <c r="K2840" s="37" t="s">
        <v>413</v>
      </c>
      <c r="L2840" t="str">
        <f t="shared" si="134"/>
        <v>長崎県雲仙市</v>
      </c>
    </row>
    <row r="2841" spans="1:12">
      <c r="A2841" s="42">
        <v>42</v>
      </c>
      <c r="B2841" s="37" t="s">
        <v>2780</v>
      </c>
      <c r="C2841" s="37" t="s">
        <v>3478</v>
      </c>
      <c r="D2841" s="37" t="s">
        <v>3484</v>
      </c>
      <c r="E2841" s="37" t="str">
        <f t="shared" si="132"/>
        <v/>
      </c>
      <c r="F2841" s="39" t="str">
        <f t="shared" si="133"/>
        <v>長崎県雲仙市</v>
      </c>
      <c r="G2841" s="3">
        <v>2836</v>
      </c>
      <c r="H2841" s="37" t="s">
        <v>2810</v>
      </c>
      <c r="I2841" s="37" t="s">
        <v>945</v>
      </c>
      <c r="J2841" s="37" t="s">
        <v>740</v>
      </c>
      <c r="K2841" s="37" t="s">
        <v>946</v>
      </c>
      <c r="L2841" t="str">
        <f t="shared" si="134"/>
        <v>長崎県雲仙市</v>
      </c>
    </row>
    <row r="2842" spans="1:12">
      <c r="A2842" s="42">
        <v>42</v>
      </c>
      <c r="B2842" s="37" t="s">
        <v>2780</v>
      </c>
      <c r="C2842" s="37" t="s">
        <v>3478</v>
      </c>
      <c r="D2842" s="37" t="s">
        <v>3485</v>
      </c>
      <c r="E2842" s="37" t="str">
        <f t="shared" si="132"/>
        <v/>
      </c>
      <c r="F2842" s="39" t="str">
        <f t="shared" si="133"/>
        <v>長崎県雲仙市</v>
      </c>
      <c r="G2842" s="3">
        <v>2839</v>
      </c>
      <c r="H2842" s="37" t="s">
        <v>2812</v>
      </c>
      <c r="I2842" s="37" t="s">
        <v>945</v>
      </c>
      <c r="J2842" s="37" t="s">
        <v>740</v>
      </c>
      <c r="K2842" s="37" t="s">
        <v>946</v>
      </c>
      <c r="L2842" t="str">
        <f t="shared" si="134"/>
        <v>長崎県雲仙市</v>
      </c>
    </row>
    <row r="2843" spans="1:12">
      <c r="A2843" s="42">
        <v>42</v>
      </c>
      <c r="B2843" s="37" t="s">
        <v>2780</v>
      </c>
      <c r="C2843" s="37" t="s">
        <v>3478</v>
      </c>
      <c r="D2843" s="37" t="s">
        <v>3486</v>
      </c>
      <c r="E2843" s="37" t="str">
        <f t="shared" si="132"/>
        <v/>
      </c>
      <c r="F2843" s="39" t="str">
        <f t="shared" si="133"/>
        <v>長崎県雲仙市</v>
      </c>
      <c r="G2843" s="3">
        <v>2841</v>
      </c>
      <c r="H2843" s="37" t="s">
        <v>2814</v>
      </c>
      <c r="I2843" s="37" t="s">
        <v>945</v>
      </c>
      <c r="J2843" s="37" t="s">
        <v>740</v>
      </c>
      <c r="K2843" s="37" t="s">
        <v>384</v>
      </c>
      <c r="L2843" t="str">
        <f t="shared" si="134"/>
        <v>長崎県雲仙市</v>
      </c>
    </row>
    <row r="2844" spans="1:12">
      <c r="A2844" s="42">
        <v>42</v>
      </c>
      <c r="B2844" s="37" t="s">
        <v>2780</v>
      </c>
      <c r="C2844" s="37" t="s">
        <v>3859</v>
      </c>
      <c r="D2844" s="37" t="s">
        <v>3860</v>
      </c>
      <c r="E2844" s="37" t="str">
        <f t="shared" si="132"/>
        <v/>
      </c>
      <c r="F2844" s="39" t="str">
        <f t="shared" si="133"/>
        <v>長崎県五島市</v>
      </c>
      <c r="G2844" s="3">
        <v>2866</v>
      </c>
      <c r="H2844" s="37" t="s">
        <v>1685</v>
      </c>
      <c r="I2844" s="37" t="s">
        <v>970</v>
      </c>
      <c r="J2844" s="37" t="s">
        <v>740</v>
      </c>
      <c r="K2844" s="37" t="s">
        <v>376</v>
      </c>
      <c r="L2844" t="str">
        <f t="shared" si="134"/>
        <v>長崎県五島市</v>
      </c>
    </row>
    <row r="2845" spans="1:12">
      <c r="A2845" s="42">
        <v>42</v>
      </c>
      <c r="B2845" s="37" t="s">
        <v>2780</v>
      </c>
      <c r="C2845" s="37" t="s">
        <v>3859</v>
      </c>
      <c r="D2845" s="37" t="s">
        <v>3861</v>
      </c>
      <c r="E2845" s="37" t="str">
        <f t="shared" si="132"/>
        <v/>
      </c>
      <c r="F2845" s="39" t="str">
        <f t="shared" si="133"/>
        <v>長崎県五島市</v>
      </c>
      <c r="G2845" s="3">
        <v>2864</v>
      </c>
      <c r="H2845" s="37" t="s">
        <v>2834</v>
      </c>
      <c r="I2845" s="37" t="s">
        <v>970</v>
      </c>
      <c r="J2845" s="37" t="s">
        <v>740</v>
      </c>
      <c r="K2845" s="37" t="s">
        <v>376</v>
      </c>
      <c r="L2845" t="str">
        <f t="shared" si="134"/>
        <v>長崎県五島市</v>
      </c>
    </row>
    <row r="2846" spans="1:12">
      <c r="A2846" s="42">
        <v>42</v>
      </c>
      <c r="B2846" s="37" t="s">
        <v>2780</v>
      </c>
      <c r="C2846" s="37" t="s">
        <v>3859</v>
      </c>
      <c r="D2846" s="37" t="s">
        <v>3862</v>
      </c>
      <c r="E2846" s="37" t="str">
        <f t="shared" si="132"/>
        <v/>
      </c>
      <c r="F2846" s="39" t="str">
        <f t="shared" si="133"/>
        <v>長崎県五島市</v>
      </c>
      <c r="G2846" s="3">
        <v>2865</v>
      </c>
      <c r="H2846" s="37" t="s">
        <v>2835</v>
      </c>
      <c r="I2846" s="37" t="s">
        <v>970</v>
      </c>
      <c r="J2846" s="37" t="s">
        <v>740</v>
      </c>
      <c r="K2846" s="37" t="s">
        <v>413</v>
      </c>
      <c r="L2846" t="str">
        <f t="shared" si="134"/>
        <v>長崎県五島市</v>
      </c>
    </row>
    <row r="2847" spans="1:12">
      <c r="A2847" s="42">
        <v>42</v>
      </c>
      <c r="B2847" s="37" t="s">
        <v>2780</v>
      </c>
      <c r="C2847" s="37" t="s">
        <v>3859</v>
      </c>
      <c r="D2847" s="37" t="s">
        <v>3863</v>
      </c>
      <c r="E2847" s="37" t="str">
        <f t="shared" si="132"/>
        <v/>
      </c>
      <c r="F2847" s="39" t="str">
        <f t="shared" si="133"/>
        <v>長崎県五島市</v>
      </c>
      <c r="G2847" s="3">
        <v>2867</v>
      </c>
      <c r="H2847" s="37" t="s">
        <v>2836</v>
      </c>
      <c r="I2847" s="37" t="s">
        <v>970</v>
      </c>
      <c r="J2847" s="37" t="s">
        <v>380</v>
      </c>
      <c r="K2847" s="37" t="s">
        <v>413</v>
      </c>
      <c r="L2847" t="str">
        <f t="shared" si="134"/>
        <v>長崎県五島市</v>
      </c>
    </row>
    <row r="2848" spans="1:12">
      <c r="A2848" s="42">
        <v>42</v>
      </c>
      <c r="B2848" s="37" t="s">
        <v>2780</v>
      </c>
      <c r="C2848" s="37" t="s">
        <v>3859</v>
      </c>
      <c r="D2848" s="37" t="s">
        <v>3864</v>
      </c>
      <c r="E2848" s="37" t="str">
        <f t="shared" si="132"/>
        <v/>
      </c>
      <c r="F2848" s="39" t="str">
        <f t="shared" si="133"/>
        <v>長崎県五島市</v>
      </c>
      <c r="G2848" s="3">
        <v>2863</v>
      </c>
      <c r="H2848" s="37" t="s">
        <v>2833</v>
      </c>
      <c r="I2848" s="37" t="s">
        <v>970</v>
      </c>
      <c r="J2848" s="37" t="s">
        <v>740</v>
      </c>
      <c r="K2848" s="37" t="s">
        <v>413</v>
      </c>
      <c r="L2848" t="str">
        <f t="shared" si="134"/>
        <v>長崎県五島市</v>
      </c>
    </row>
    <row r="2849" spans="1:12">
      <c r="A2849" s="42">
        <v>42</v>
      </c>
      <c r="B2849" s="37" t="s">
        <v>2780</v>
      </c>
      <c r="C2849" s="37" t="s">
        <v>3859</v>
      </c>
      <c r="D2849" s="37" t="s">
        <v>3865</v>
      </c>
      <c r="E2849" s="37" t="str">
        <f t="shared" si="132"/>
        <v/>
      </c>
      <c r="F2849" s="39" t="str">
        <f t="shared" si="133"/>
        <v>長崎県五島市</v>
      </c>
      <c r="G2849" s="3">
        <v>2809</v>
      </c>
      <c r="H2849" s="37" t="s">
        <v>2786</v>
      </c>
      <c r="I2849" s="37" t="s">
        <v>970</v>
      </c>
      <c r="J2849" s="37" t="s">
        <v>740</v>
      </c>
      <c r="K2849" s="37" t="s">
        <v>413</v>
      </c>
      <c r="L2849" t="str">
        <f t="shared" si="134"/>
        <v>長崎県五島市</v>
      </c>
    </row>
    <row r="2850" spans="1:12">
      <c r="A2850" s="42">
        <v>42</v>
      </c>
      <c r="B2850" s="37" t="s">
        <v>2780</v>
      </c>
      <c r="C2850" s="37" t="s">
        <v>2830</v>
      </c>
      <c r="D2850" s="37" t="s">
        <v>2830</v>
      </c>
      <c r="E2850" s="37" t="str">
        <f t="shared" si="132"/>
        <v/>
      </c>
      <c r="F2850" s="39" t="str">
        <f t="shared" si="133"/>
        <v>長崎県佐々町</v>
      </c>
      <c r="G2850" s="3">
        <v>2860</v>
      </c>
      <c r="H2850" s="37" t="s">
        <v>2830</v>
      </c>
      <c r="I2850" s="37" t="s">
        <v>970</v>
      </c>
      <c r="J2850" s="37" t="s">
        <v>740</v>
      </c>
      <c r="K2850" s="37" t="s">
        <v>384</v>
      </c>
      <c r="L2850" t="str">
        <f t="shared" si="134"/>
        <v>長崎県佐々町</v>
      </c>
    </row>
    <row r="2851" spans="1:12">
      <c r="A2851" s="42">
        <v>42</v>
      </c>
      <c r="B2851" s="37" t="s">
        <v>2780</v>
      </c>
      <c r="C2851" s="37" t="s">
        <v>4027</v>
      </c>
      <c r="D2851" s="37" t="s">
        <v>4028</v>
      </c>
      <c r="E2851" s="37" t="str">
        <f t="shared" si="132"/>
        <v/>
      </c>
      <c r="F2851" s="39" t="str">
        <f t="shared" si="133"/>
        <v>長崎県佐世保市</v>
      </c>
      <c r="G2851" s="3">
        <v>2853</v>
      </c>
      <c r="H2851" s="37" t="s">
        <v>1686</v>
      </c>
      <c r="I2851" s="37" t="s">
        <v>970</v>
      </c>
      <c r="J2851" s="37" t="s">
        <v>740</v>
      </c>
      <c r="K2851" s="37" t="s">
        <v>384</v>
      </c>
      <c r="L2851" t="str">
        <f t="shared" si="134"/>
        <v>長崎県佐世保市</v>
      </c>
    </row>
    <row r="2852" spans="1:12">
      <c r="A2852" s="42">
        <v>42</v>
      </c>
      <c r="B2852" s="37" t="s">
        <v>2780</v>
      </c>
      <c r="C2852" s="37" t="s">
        <v>4027</v>
      </c>
      <c r="D2852" s="37" t="s">
        <v>3180</v>
      </c>
      <c r="E2852" s="37" t="str">
        <f t="shared" si="132"/>
        <v/>
      </c>
      <c r="F2852" s="39" t="str">
        <f t="shared" si="133"/>
        <v>長崎県佐世保市</v>
      </c>
      <c r="G2852" s="3">
        <v>2861</v>
      </c>
      <c r="H2852" s="37" t="s">
        <v>2831</v>
      </c>
      <c r="I2852" s="37" t="s">
        <v>970</v>
      </c>
      <c r="J2852" s="37" t="s">
        <v>740</v>
      </c>
      <c r="K2852" s="37" t="s">
        <v>384</v>
      </c>
      <c r="L2852" t="str">
        <f t="shared" si="134"/>
        <v>長崎県佐世保市</v>
      </c>
    </row>
    <row r="2853" spans="1:12">
      <c r="A2853" s="42">
        <v>42</v>
      </c>
      <c r="B2853" s="37" t="s">
        <v>2780</v>
      </c>
      <c r="C2853" s="37" t="s">
        <v>4027</v>
      </c>
      <c r="D2853" s="37" t="s">
        <v>4029</v>
      </c>
      <c r="E2853" s="37" t="str">
        <f t="shared" si="132"/>
        <v/>
      </c>
      <c r="F2853" s="39" t="str">
        <f t="shared" si="133"/>
        <v>長崎県佐世保市</v>
      </c>
      <c r="G2853" s="3">
        <v>2857</v>
      </c>
      <c r="H2853" s="37" t="s">
        <v>2827</v>
      </c>
      <c r="I2853" s="37" t="s">
        <v>970</v>
      </c>
      <c r="J2853" s="37" t="s">
        <v>740</v>
      </c>
      <c r="K2853" s="37" t="s">
        <v>384</v>
      </c>
      <c r="L2853" t="str">
        <f t="shared" si="134"/>
        <v>長崎県佐世保市</v>
      </c>
    </row>
    <row r="2854" spans="1:12">
      <c r="A2854" s="42">
        <v>42</v>
      </c>
      <c r="B2854" s="37" t="s">
        <v>2780</v>
      </c>
      <c r="C2854" s="37" t="s">
        <v>4027</v>
      </c>
      <c r="D2854" s="37"/>
      <c r="E2854" s="37" t="str">
        <f t="shared" si="132"/>
        <v>佐世保市</v>
      </c>
      <c r="F2854" s="39" t="str">
        <f t="shared" si="133"/>
        <v>長崎県佐世保市</v>
      </c>
      <c r="G2854" s="3">
        <v>2805</v>
      </c>
      <c r="H2854" s="37" t="s">
        <v>2782</v>
      </c>
      <c r="I2854" s="37" t="s">
        <v>970</v>
      </c>
      <c r="J2854" s="37" t="s">
        <v>740</v>
      </c>
      <c r="K2854" s="37" t="s">
        <v>384</v>
      </c>
      <c r="L2854" t="str">
        <f t="shared" si="134"/>
        <v>長崎県佐世保市</v>
      </c>
    </row>
    <row r="2855" spans="1:12">
      <c r="A2855" s="42">
        <v>42</v>
      </c>
      <c r="B2855" s="37" t="s">
        <v>2780</v>
      </c>
      <c r="C2855" s="37" t="s">
        <v>4027</v>
      </c>
      <c r="D2855" s="37" t="s">
        <v>4030</v>
      </c>
      <c r="E2855" s="37" t="str">
        <f t="shared" si="132"/>
        <v/>
      </c>
      <c r="F2855" s="39" t="str">
        <f t="shared" si="133"/>
        <v>長崎県佐世保市</v>
      </c>
      <c r="G2855" s="3">
        <v>2858</v>
      </c>
      <c r="H2855" s="37" t="s">
        <v>2828</v>
      </c>
      <c r="I2855" s="37" t="s">
        <v>970</v>
      </c>
      <c r="J2855" s="37" t="s">
        <v>740</v>
      </c>
      <c r="K2855" s="37" t="s">
        <v>413</v>
      </c>
      <c r="L2855" t="str">
        <f t="shared" si="134"/>
        <v>長崎県佐世保市</v>
      </c>
    </row>
    <row r="2856" spans="1:12">
      <c r="A2856" s="42">
        <v>42</v>
      </c>
      <c r="B2856" s="37" t="s">
        <v>2780</v>
      </c>
      <c r="C2856" s="37" t="s">
        <v>4027</v>
      </c>
      <c r="D2856" s="37" t="s">
        <v>4031</v>
      </c>
      <c r="E2856" s="37" t="str">
        <f t="shared" si="132"/>
        <v/>
      </c>
      <c r="F2856" s="39" t="str">
        <f t="shared" si="133"/>
        <v>長崎県佐世保市</v>
      </c>
      <c r="G2856" s="3">
        <v>2859</v>
      </c>
      <c r="H2856" s="37" t="s">
        <v>2829</v>
      </c>
      <c r="I2856" s="37" t="s">
        <v>970</v>
      </c>
      <c r="J2856" s="37" t="s">
        <v>740</v>
      </c>
      <c r="K2856" s="37" t="s">
        <v>378</v>
      </c>
      <c r="L2856" t="str">
        <f t="shared" si="134"/>
        <v>長崎県佐世保市</v>
      </c>
    </row>
    <row r="2857" spans="1:12">
      <c r="A2857" s="42">
        <v>42</v>
      </c>
      <c r="B2857" s="37" t="s">
        <v>2780</v>
      </c>
      <c r="C2857" s="37" t="s">
        <v>4027</v>
      </c>
      <c r="D2857" s="37" t="s">
        <v>4032</v>
      </c>
      <c r="E2857" s="37" t="str">
        <f t="shared" si="132"/>
        <v/>
      </c>
      <c r="F2857" s="39" t="str">
        <f t="shared" si="133"/>
        <v>長崎県佐世保市</v>
      </c>
      <c r="G2857" s="3">
        <v>2862</v>
      </c>
      <c r="H2857" s="37" t="s">
        <v>2832</v>
      </c>
      <c r="I2857" s="37" t="s">
        <v>970</v>
      </c>
      <c r="J2857" s="37" t="s">
        <v>740</v>
      </c>
      <c r="K2857" s="37" t="s">
        <v>946</v>
      </c>
      <c r="L2857" t="str">
        <f t="shared" si="134"/>
        <v>長崎県佐世保市</v>
      </c>
    </row>
    <row r="2858" spans="1:12">
      <c r="A2858" s="42">
        <v>42</v>
      </c>
      <c r="B2858" s="37" t="s">
        <v>2780</v>
      </c>
      <c r="C2858" s="37" t="s">
        <v>2795</v>
      </c>
      <c r="D2858" s="37" t="s">
        <v>2795</v>
      </c>
      <c r="E2858" s="37" t="str">
        <f t="shared" si="132"/>
        <v/>
      </c>
      <c r="F2858" s="39" t="str">
        <f t="shared" si="133"/>
        <v>長崎県時津町</v>
      </c>
      <c r="G2858" s="3">
        <v>2819</v>
      </c>
      <c r="H2858" s="37" t="s">
        <v>2795</v>
      </c>
      <c r="I2858" s="37" t="s">
        <v>970</v>
      </c>
      <c r="J2858" s="37" t="s">
        <v>740</v>
      </c>
      <c r="K2858" s="37" t="s">
        <v>384</v>
      </c>
      <c r="L2858" t="str">
        <f t="shared" si="134"/>
        <v>長崎県時津町</v>
      </c>
    </row>
    <row r="2859" spans="1:12">
      <c r="A2859" s="42">
        <v>42</v>
      </c>
      <c r="B2859" s="37" t="s">
        <v>2780</v>
      </c>
      <c r="C2859" s="37" t="s">
        <v>2823</v>
      </c>
      <c r="D2859" s="37"/>
      <c r="E2859" s="37" t="str">
        <f t="shared" si="132"/>
        <v>小値賀町</v>
      </c>
      <c r="F2859" s="39" t="str">
        <f t="shared" si="133"/>
        <v>長崎県小値賀町</v>
      </c>
      <c r="G2859" s="3">
        <v>2852</v>
      </c>
      <c r="H2859" s="37" t="s">
        <v>2823</v>
      </c>
      <c r="I2859" s="37" t="s">
        <v>970</v>
      </c>
      <c r="J2859" s="37" t="s">
        <v>380</v>
      </c>
      <c r="K2859" s="37" t="s">
        <v>413</v>
      </c>
      <c r="L2859" t="str">
        <f t="shared" si="134"/>
        <v>長崎県小値賀町</v>
      </c>
    </row>
    <row r="2860" spans="1:12">
      <c r="A2860" s="42">
        <v>42</v>
      </c>
      <c r="B2860" s="37" t="s">
        <v>2780</v>
      </c>
      <c r="C2860" s="37" t="s">
        <v>4307</v>
      </c>
      <c r="D2860" s="37"/>
      <c r="E2860" s="37" t="str">
        <f t="shared" si="132"/>
        <v>松浦市</v>
      </c>
      <c r="F2860" s="39" t="str">
        <f t="shared" si="133"/>
        <v>長崎県松浦市</v>
      </c>
      <c r="G2860" s="3">
        <v>2811</v>
      </c>
      <c r="H2860" s="37" t="s">
        <v>1687</v>
      </c>
      <c r="I2860" s="37" t="s">
        <v>945</v>
      </c>
      <c r="J2860" s="37" t="s">
        <v>740</v>
      </c>
      <c r="K2860" s="37" t="s">
        <v>376</v>
      </c>
      <c r="L2860" t="str">
        <f t="shared" si="134"/>
        <v>長崎県松浦市</v>
      </c>
    </row>
    <row r="2861" spans="1:12">
      <c r="A2861" s="42">
        <v>42</v>
      </c>
      <c r="B2861" s="37" t="s">
        <v>2780</v>
      </c>
      <c r="C2861" s="37" t="s">
        <v>4307</v>
      </c>
      <c r="D2861" s="37" t="s">
        <v>4308</v>
      </c>
      <c r="E2861" s="37" t="str">
        <f t="shared" si="132"/>
        <v/>
      </c>
      <c r="F2861" s="39" t="str">
        <f t="shared" si="133"/>
        <v>長崎県松浦市</v>
      </c>
      <c r="G2861" s="3">
        <v>2856</v>
      </c>
      <c r="H2861" s="37" t="s">
        <v>2826</v>
      </c>
      <c r="I2861" s="37" t="s">
        <v>945</v>
      </c>
      <c r="J2861" s="37" t="s">
        <v>380</v>
      </c>
      <c r="K2861" s="37" t="s">
        <v>376</v>
      </c>
      <c r="L2861" t="str">
        <f t="shared" si="134"/>
        <v>長崎県松浦市</v>
      </c>
    </row>
    <row r="2862" spans="1:12">
      <c r="A2862" s="42">
        <v>42</v>
      </c>
      <c r="B2862" s="37" t="s">
        <v>2780</v>
      </c>
      <c r="C2862" s="37" t="s">
        <v>4307</v>
      </c>
      <c r="D2862" s="37" t="s">
        <v>412</v>
      </c>
      <c r="E2862" s="37" t="str">
        <f t="shared" si="132"/>
        <v/>
      </c>
      <c r="F2862" s="39" t="str">
        <f t="shared" si="133"/>
        <v>長崎県松浦市</v>
      </c>
      <c r="G2862" s="3">
        <v>2855</v>
      </c>
      <c r="H2862" s="37" t="s">
        <v>2825</v>
      </c>
      <c r="I2862" s="37" t="s">
        <v>945</v>
      </c>
      <c r="J2862" s="37" t="s">
        <v>380</v>
      </c>
      <c r="K2862" s="37" t="s">
        <v>376</v>
      </c>
      <c r="L2862" t="str">
        <f t="shared" si="134"/>
        <v>長崎県松浦市</v>
      </c>
    </row>
    <row r="2863" spans="1:12">
      <c r="A2863" s="42">
        <v>42</v>
      </c>
      <c r="B2863" s="37" t="s">
        <v>2780</v>
      </c>
      <c r="C2863" s="37" t="s">
        <v>4412</v>
      </c>
      <c r="D2863" s="37" t="s">
        <v>4413</v>
      </c>
      <c r="E2863" s="37" t="str">
        <f t="shared" si="132"/>
        <v/>
      </c>
      <c r="F2863" s="39" t="str">
        <f t="shared" si="133"/>
        <v>長崎県新上五島町</v>
      </c>
      <c r="G2863" s="3">
        <v>2868</v>
      </c>
      <c r="H2863" s="37" t="s">
        <v>1688</v>
      </c>
      <c r="I2863" s="37" t="s">
        <v>970</v>
      </c>
      <c r="J2863" s="37" t="s">
        <v>380</v>
      </c>
      <c r="K2863" s="37" t="s">
        <v>413</v>
      </c>
      <c r="L2863" t="str">
        <f t="shared" si="134"/>
        <v>長崎県新上五島町</v>
      </c>
    </row>
    <row r="2864" spans="1:12">
      <c r="A2864" s="42">
        <v>42</v>
      </c>
      <c r="B2864" s="37" t="s">
        <v>2780</v>
      </c>
      <c r="C2864" s="37" t="s">
        <v>4412</v>
      </c>
      <c r="D2864" s="37" t="s">
        <v>4414</v>
      </c>
      <c r="E2864" s="37" t="str">
        <f t="shared" si="132"/>
        <v/>
      </c>
      <c r="F2864" s="39" t="str">
        <f t="shared" si="133"/>
        <v>長崎県新上五島町</v>
      </c>
      <c r="G2864" s="3">
        <v>2869</v>
      </c>
      <c r="H2864" s="37" t="s">
        <v>2837</v>
      </c>
      <c r="I2864" s="37" t="s">
        <v>970</v>
      </c>
      <c r="J2864" s="37" t="s">
        <v>380</v>
      </c>
      <c r="K2864" s="37" t="s">
        <v>378</v>
      </c>
      <c r="L2864" t="str">
        <f t="shared" si="134"/>
        <v>長崎県新上五島町</v>
      </c>
    </row>
    <row r="2865" spans="1:12">
      <c r="A2865" s="42">
        <v>42</v>
      </c>
      <c r="B2865" s="37" t="s">
        <v>2780</v>
      </c>
      <c r="C2865" s="37" t="s">
        <v>4412</v>
      </c>
      <c r="D2865" s="37" t="s">
        <v>4415</v>
      </c>
      <c r="E2865" s="37" t="str">
        <f t="shared" si="132"/>
        <v/>
      </c>
      <c r="F2865" s="39" t="str">
        <f t="shared" si="133"/>
        <v>長崎県新上五島町</v>
      </c>
      <c r="G2865" s="3">
        <v>2870</v>
      </c>
      <c r="H2865" s="37" t="s">
        <v>2838</v>
      </c>
      <c r="I2865" s="37" t="s">
        <v>970</v>
      </c>
      <c r="J2865" s="37" t="s">
        <v>380</v>
      </c>
      <c r="K2865" s="37" t="s">
        <v>378</v>
      </c>
      <c r="L2865" t="str">
        <f t="shared" si="134"/>
        <v>長崎県新上五島町</v>
      </c>
    </row>
    <row r="2866" spans="1:12">
      <c r="A2866" s="42">
        <v>42</v>
      </c>
      <c r="B2866" s="37" t="s">
        <v>2780</v>
      </c>
      <c r="C2866" s="37" t="s">
        <v>4412</v>
      </c>
      <c r="D2866" s="37" t="s">
        <v>4416</v>
      </c>
      <c r="E2866" s="37" t="str">
        <f t="shared" si="132"/>
        <v/>
      </c>
      <c r="F2866" s="39" t="str">
        <f t="shared" si="133"/>
        <v>長崎県新上五島町</v>
      </c>
      <c r="G2866" s="3">
        <v>2872</v>
      </c>
      <c r="H2866" s="37" t="s">
        <v>2840</v>
      </c>
      <c r="I2866" s="37" t="s">
        <v>970</v>
      </c>
      <c r="J2866" s="37" t="s">
        <v>380</v>
      </c>
      <c r="K2866" s="37" t="s">
        <v>384</v>
      </c>
      <c r="L2866" t="str">
        <f t="shared" si="134"/>
        <v>長崎県新上五島町</v>
      </c>
    </row>
    <row r="2867" spans="1:12">
      <c r="A2867" s="42">
        <v>42</v>
      </c>
      <c r="B2867" s="37" t="s">
        <v>2780</v>
      </c>
      <c r="C2867" s="37" t="s">
        <v>4412</v>
      </c>
      <c r="D2867" s="37" t="s">
        <v>4417</v>
      </c>
      <c r="E2867" s="37" t="str">
        <f t="shared" si="132"/>
        <v/>
      </c>
      <c r="F2867" s="39" t="str">
        <f t="shared" si="133"/>
        <v>長崎県新上五島町</v>
      </c>
      <c r="G2867" s="3">
        <v>2871</v>
      </c>
      <c r="H2867" s="37" t="s">
        <v>2839</v>
      </c>
      <c r="I2867" s="37" t="s">
        <v>970</v>
      </c>
      <c r="J2867" s="37" t="s">
        <v>380</v>
      </c>
      <c r="K2867" s="37" t="s">
        <v>376</v>
      </c>
      <c r="L2867" t="str">
        <f t="shared" si="134"/>
        <v>長崎県新上五島町</v>
      </c>
    </row>
    <row r="2868" spans="1:12">
      <c r="A2868" s="42">
        <v>42</v>
      </c>
      <c r="B2868" s="37" t="s">
        <v>2780</v>
      </c>
      <c r="C2868" s="37" t="s">
        <v>4492</v>
      </c>
      <c r="D2868" s="37" t="s">
        <v>4493</v>
      </c>
      <c r="E2868" s="37" t="str">
        <f t="shared" si="132"/>
        <v/>
      </c>
      <c r="F2868" s="39" t="str">
        <f t="shared" si="133"/>
        <v>長崎県西海市</v>
      </c>
      <c r="G2868" s="3">
        <v>2824</v>
      </c>
      <c r="H2868" s="37" t="s">
        <v>1689</v>
      </c>
      <c r="I2868" s="37" t="s">
        <v>970</v>
      </c>
      <c r="J2868" s="37" t="s">
        <v>740</v>
      </c>
      <c r="K2868" s="37" t="s">
        <v>384</v>
      </c>
      <c r="L2868" t="str">
        <f t="shared" si="134"/>
        <v>長崎県西海市</v>
      </c>
    </row>
    <row r="2869" spans="1:12">
      <c r="A2869" s="42">
        <v>42</v>
      </c>
      <c r="B2869" s="37" t="s">
        <v>2780</v>
      </c>
      <c r="C2869" s="37" t="s">
        <v>4492</v>
      </c>
      <c r="D2869" s="37" t="s">
        <v>3328</v>
      </c>
      <c r="E2869" s="37" t="str">
        <f t="shared" si="132"/>
        <v/>
      </c>
      <c r="F2869" s="39" t="str">
        <f t="shared" si="133"/>
        <v>長崎県西海市</v>
      </c>
      <c r="G2869" s="3">
        <v>2822</v>
      </c>
      <c r="H2869" s="37" t="s">
        <v>2798</v>
      </c>
      <c r="I2869" s="37" t="s">
        <v>970</v>
      </c>
      <c r="J2869" s="37" t="s">
        <v>740</v>
      </c>
      <c r="K2869" s="37" t="s">
        <v>384</v>
      </c>
      <c r="L2869" t="str">
        <f t="shared" si="134"/>
        <v>長崎県西海市</v>
      </c>
    </row>
    <row r="2870" spans="1:12">
      <c r="A2870" s="42">
        <v>42</v>
      </c>
      <c r="B2870" s="37" t="s">
        <v>2780</v>
      </c>
      <c r="C2870" s="37" t="s">
        <v>4492</v>
      </c>
      <c r="D2870" s="37" t="s">
        <v>4494</v>
      </c>
      <c r="E2870" s="37" t="str">
        <f t="shared" si="132"/>
        <v/>
      </c>
      <c r="F2870" s="39" t="str">
        <f t="shared" si="133"/>
        <v>長崎県西海市</v>
      </c>
      <c r="G2870" s="3">
        <v>2821</v>
      </c>
      <c r="H2870" s="37" t="s">
        <v>2797</v>
      </c>
      <c r="I2870" s="37" t="s">
        <v>970</v>
      </c>
      <c r="J2870" s="37" t="s">
        <v>740</v>
      </c>
      <c r="K2870" s="37" t="s">
        <v>413</v>
      </c>
      <c r="L2870" t="str">
        <f t="shared" si="134"/>
        <v>長崎県西海市</v>
      </c>
    </row>
    <row r="2871" spans="1:12">
      <c r="A2871" s="42">
        <v>42</v>
      </c>
      <c r="B2871" s="37" t="s">
        <v>2780</v>
      </c>
      <c r="C2871" s="37" t="s">
        <v>4492</v>
      </c>
      <c r="D2871" s="37" t="s">
        <v>4495</v>
      </c>
      <c r="E2871" s="37" t="str">
        <f t="shared" si="132"/>
        <v/>
      </c>
      <c r="F2871" s="39" t="str">
        <f t="shared" si="133"/>
        <v>長崎県西海市</v>
      </c>
      <c r="G2871" s="3">
        <v>2825</v>
      </c>
      <c r="H2871" s="37" t="s">
        <v>2800</v>
      </c>
      <c r="I2871" s="37" t="s">
        <v>970</v>
      </c>
      <c r="J2871" s="37" t="s">
        <v>740</v>
      </c>
      <c r="K2871" s="37" t="s">
        <v>384</v>
      </c>
      <c r="L2871" t="str">
        <f t="shared" si="134"/>
        <v>長崎県西海市</v>
      </c>
    </row>
    <row r="2872" spans="1:12">
      <c r="A2872" s="42">
        <v>42</v>
      </c>
      <c r="B2872" s="37" t="s">
        <v>2780</v>
      </c>
      <c r="C2872" s="37" t="s">
        <v>4492</v>
      </c>
      <c r="D2872" s="37" t="s">
        <v>1287</v>
      </c>
      <c r="E2872" s="37" t="str">
        <f t="shared" si="132"/>
        <v/>
      </c>
      <c r="F2872" s="39" t="str">
        <f t="shared" si="133"/>
        <v>長崎県西海市</v>
      </c>
      <c r="G2872" s="3">
        <v>2823</v>
      </c>
      <c r="H2872" s="37" t="s">
        <v>2799</v>
      </c>
      <c r="I2872" s="37" t="s">
        <v>970</v>
      </c>
      <c r="J2872" s="37" t="s">
        <v>740</v>
      </c>
      <c r="K2872" s="37" t="s">
        <v>378</v>
      </c>
      <c r="L2872" t="str">
        <f t="shared" si="134"/>
        <v>長崎県西海市</v>
      </c>
    </row>
    <row r="2873" spans="1:12">
      <c r="A2873" s="42">
        <v>42</v>
      </c>
      <c r="B2873" s="37" t="s">
        <v>2780</v>
      </c>
      <c r="C2873" s="37" t="s">
        <v>2803</v>
      </c>
      <c r="D2873" s="37" t="s">
        <v>2803</v>
      </c>
      <c r="E2873" s="37" t="str">
        <f t="shared" si="132"/>
        <v/>
      </c>
      <c r="F2873" s="39" t="str">
        <f t="shared" si="133"/>
        <v>長崎県川棚町</v>
      </c>
      <c r="G2873" s="3">
        <v>2828</v>
      </c>
      <c r="H2873" s="37" t="s">
        <v>2803</v>
      </c>
      <c r="I2873" s="37" t="s">
        <v>945</v>
      </c>
      <c r="J2873" s="37" t="s">
        <v>740</v>
      </c>
      <c r="K2873" s="37" t="s">
        <v>413</v>
      </c>
      <c r="L2873" t="str">
        <f t="shared" si="134"/>
        <v>長崎県川棚町</v>
      </c>
    </row>
    <row r="2874" spans="1:12">
      <c r="A2874" s="42">
        <v>42</v>
      </c>
      <c r="B2874" s="37" t="s">
        <v>2780</v>
      </c>
      <c r="C2874" s="37" t="s">
        <v>4528</v>
      </c>
      <c r="D2874" s="37" t="s">
        <v>4823</v>
      </c>
      <c r="E2874" s="37" t="str">
        <f t="shared" si="132"/>
        <v/>
      </c>
      <c r="F2874" s="39" t="str">
        <f t="shared" si="133"/>
        <v>長崎県対馬市</v>
      </c>
      <c r="G2874" s="3">
        <v>2877</v>
      </c>
      <c r="H2874" s="37" t="s">
        <v>1690</v>
      </c>
      <c r="I2874" s="37" t="s">
        <v>945</v>
      </c>
      <c r="J2874" s="37" t="s">
        <v>740</v>
      </c>
      <c r="K2874" s="37" t="s">
        <v>376</v>
      </c>
      <c r="L2874" t="str">
        <f t="shared" si="134"/>
        <v>長崎県対馬市</v>
      </c>
    </row>
    <row r="2875" spans="1:12">
      <c r="A2875" s="42">
        <v>42</v>
      </c>
      <c r="B2875" s="37" t="s">
        <v>2780</v>
      </c>
      <c r="C2875" s="37" t="s">
        <v>4528</v>
      </c>
      <c r="D2875" s="37" t="s">
        <v>4824</v>
      </c>
      <c r="E2875" s="37" t="str">
        <f t="shared" si="132"/>
        <v/>
      </c>
      <c r="F2875" s="39" t="str">
        <f t="shared" si="133"/>
        <v>長崎県対馬市</v>
      </c>
      <c r="G2875" s="3">
        <v>2881</v>
      </c>
      <c r="H2875" s="37" t="s">
        <v>2847</v>
      </c>
      <c r="I2875" s="37" t="s">
        <v>945</v>
      </c>
      <c r="J2875" s="37" t="s">
        <v>380</v>
      </c>
      <c r="K2875" s="37" t="s">
        <v>384</v>
      </c>
      <c r="L2875" t="str">
        <f t="shared" si="134"/>
        <v>長崎県対馬市</v>
      </c>
    </row>
    <row r="2876" spans="1:12">
      <c r="A2876" s="42">
        <v>42</v>
      </c>
      <c r="B2876" s="37" t="s">
        <v>2780</v>
      </c>
      <c r="C2876" s="37" t="s">
        <v>4528</v>
      </c>
      <c r="D2876" s="37" t="s">
        <v>4825</v>
      </c>
      <c r="E2876" s="37" t="str">
        <f t="shared" si="132"/>
        <v/>
      </c>
      <c r="F2876" s="39" t="str">
        <f t="shared" si="133"/>
        <v>長崎県対馬市</v>
      </c>
      <c r="G2876" s="3">
        <v>2882</v>
      </c>
      <c r="H2876" s="37" t="s">
        <v>2848</v>
      </c>
      <c r="I2876" s="37" t="s">
        <v>945</v>
      </c>
      <c r="J2876" s="37" t="s">
        <v>380</v>
      </c>
      <c r="K2876" s="37" t="s">
        <v>384</v>
      </c>
      <c r="L2876" t="str">
        <f t="shared" si="134"/>
        <v>長崎県対馬市</v>
      </c>
    </row>
    <row r="2877" spans="1:12">
      <c r="A2877" s="42">
        <v>42</v>
      </c>
      <c r="B2877" s="37" t="s">
        <v>2780</v>
      </c>
      <c r="C2877" s="37" t="s">
        <v>4528</v>
      </c>
      <c r="D2877" s="37" t="s">
        <v>4826</v>
      </c>
      <c r="E2877" s="37" t="str">
        <f t="shared" si="132"/>
        <v/>
      </c>
      <c r="F2877" s="39" t="str">
        <f t="shared" si="133"/>
        <v>長崎県対馬市</v>
      </c>
      <c r="G2877" s="3">
        <v>2878</v>
      </c>
      <c r="H2877" s="37" t="s">
        <v>2844</v>
      </c>
      <c r="I2877" s="37" t="s">
        <v>945</v>
      </c>
      <c r="J2877" s="37" t="s">
        <v>740</v>
      </c>
      <c r="K2877" s="37" t="s">
        <v>384</v>
      </c>
      <c r="L2877" t="str">
        <f t="shared" si="134"/>
        <v>長崎県対馬市</v>
      </c>
    </row>
    <row r="2878" spans="1:12">
      <c r="A2878" s="42">
        <v>42</v>
      </c>
      <c r="B2878" s="37" t="s">
        <v>2780</v>
      </c>
      <c r="C2878" s="37" t="s">
        <v>4528</v>
      </c>
      <c r="D2878" s="37" t="s">
        <v>4827</v>
      </c>
      <c r="E2878" s="37" t="str">
        <f t="shared" si="132"/>
        <v/>
      </c>
      <c r="F2878" s="39" t="str">
        <f t="shared" si="133"/>
        <v>長崎県対馬市</v>
      </c>
      <c r="G2878" s="3">
        <v>2880</v>
      </c>
      <c r="H2878" s="37" t="s">
        <v>2846</v>
      </c>
      <c r="I2878" s="37" t="s">
        <v>945</v>
      </c>
      <c r="J2878" s="37" t="s">
        <v>740</v>
      </c>
      <c r="K2878" s="37" t="s">
        <v>384</v>
      </c>
      <c r="L2878" t="str">
        <f t="shared" si="134"/>
        <v>長崎県対馬市</v>
      </c>
    </row>
    <row r="2879" spans="1:12">
      <c r="A2879" s="42">
        <v>42</v>
      </c>
      <c r="B2879" s="37" t="s">
        <v>2780</v>
      </c>
      <c r="C2879" s="37" t="s">
        <v>4528</v>
      </c>
      <c r="D2879" s="37" t="s">
        <v>4828</v>
      </c>
      <c r="E2879" s="37" t="str">
        <f t="shared" si="132"/>
        <v/>
      </c>
      <c r="F2879" s="39" t="str">
        <f t="shared" si="133"/>
        <v>長崎県対馬市</v>
      </c>
      <c r="G2879" s="3">
        <v>2879</v>
      </c>
      <c r="H2879" s="37" t="s">
        <v>2845</v>
      </c>
      <c r="I2879" s="37" t="s">
        <v>945</v>
      </c>
      <c r="J2879" s="37" t="s">
        <v>740</v>
      </c>
      <c r="K2879" s="37" t="s">
        <v>378</v>
      </c>
      <c r="L2879" t="str">
        <f t="shared" si="134"/>
        <v>長崎県対馬市</v>
      </c>
    </row>
    <row r="2880" spans="1:12">
      <c r="A2880" s="42">
        <v>42</v>
      </c>
      <c r="B2880" s="37" t="s">
        <v>2780</v>
      </c>
      <c r="C2880" s="37" t="s">
        <v>2785</v>
      </c>
      <c r="D2880" s="37" t="s">
        <v>2785</v>
      </c>
      <c r="E2880" s="37" t="str">
        <f t="shared" si="132"/>
        <v/>
      </c>
      <c r="F2880" s="39" t="str">
        <f t="shared" si="133"/>
        <v>長崎県大村市</v>
      </c>
      <c r="G2880" s="3">
        <v>2808</v>
      </c>
      <c r="H2880" s="37" t="s">
        <v>2785</v>
      </c>
      <c r="I2880" s="37" t="s">
        <v>945</v>
      </c>
      <c r="J2880" s="37" t="s">
        <v>380</v>
      </c>
      <c r="K2880" s="37" t="s">
        <v>378</v>
      </c>
      <c r="L2880" t="str">
        <f t="shared" si="134"/>
        <v>長崎県大村市</v>
      </c>
    </row>
    <row r="2881" spans="1:12">
      <c r="A2881" s="42">
        <v>42</v>
      </c>
      <c r="B2881" s="37" t="s">
        <v>2780</v>
      </c>
      <c r="C2881" s="37" t="s">
        <v>4575</v>
      </c>
      <c r="D2881" s="37" t="s">
        <v>4931</v>
      </c>
      <c r="E2881" s="37" t="str">
        <f t="shared" si="132"/>
        <v/>
      </c>
      <c r="F2881" s="39" t="str">
        <f t="shared" si="133"/>
        <v>長崎県長崎市</v>
      </c>
      <c r="G2881" s="3">
        <v>2813</v>
      </c>
      <c r="H2881" s="37" t="s">
        <v>2789</v>
      </c>
      <c r="I2881" s="37" t="s">
        <v>970</v>
      </c>
      <c r="J2881" s="37" t="s">
        <v>740</v>
      </c>
      <c r="K2881" s="37" t="s">
        <v>378</v>
      </c>
      <c r="L2881" t="str">
        <f t="shared" si="134"/>
        <v>長崎県長崎市</v>
      </c>
    </row>
    <row r="2882" spans="1:12">
      <c r="A2882" s="42">
        <v>42</v>
      </c>
      <c r="B2882" s="37" t="s">
        <v>2780</v>
      </c>
      <c r="C2882" s="37" t="s">
        <v>4575</v>
      </c>
      <c r="D2882" s="37" t="s">
        <v>4932</v>
      </c>
      <c r="E2882" s="37" t="str">
        <f t="shared" si="132"/>
        <v/>
      </c>
      <c r="F2882" s="39" t="str">
        <f t="shared" si="133"/>
        <v>長崎県長崎市</v>
      </c>
      <c r="G2882" s="3">
        <v>2826</v>
      </c>
      <c r="H2882" s="37" t="s">
        <v>2801</v>
      </c>
      <c r="I2882" s="37" t="s">
        <v>970</v>
      </c>
      <c r="J2882" s="37" t="s">
        <v>740</v>
      </c>
      <c r="K2882" s="37" t="s">
        <v>378</v>
      </c>
      <c r="L2882" t="str">
        <f t="shared" si="134"/>
        <v>長崎県長崎市</v>
      </c>
    </row>
    <row r="2883" spans="1:12">
      <c r="A2883" s="42">
        <v>42</v>
      </c>
      <c r="B2883" s="37" t="s">
        <v>2780</v>
      </c>
      <c r="C2883" s="37" t="s">
        <v>4575</v>
      </c>
      <c r="D2883" s="37" t="s">
        <v>4933</v>
      </c>
      <c r="E2883" s="37" t="str">
        <f t="shared" ref="E2883:E2946" si="135">IF(D2883="",C2883,"")</f>
        <v/>
      </c>
      <c r="F2883" s="39" t="str">
        <f t="shared" ref="F2883:F2946" si="136">B2883&amp;C2883</f>
        <v>長崎県長崎市</v>
      </c>
      <c r="G2883" s="3">
        <v>2820</v>
      </c>
      <c r="H2883" s="37" t="s">
        <v>2796</v>
      </c>
      <c r="I2883" s="37" t="s">
        <v>970</v>
      </c>
      <c r="J2883" s="37" t="s">
        <v>740</v>
      </c>
      <c r="K2883" s="37" t="s">
        <v>413</v>
      </c>
      <c r="L2883" t="str">
        <f t="shared" ref="L2883:L2946" si="137">F2883</f>
        <v>長崎県長崎市</v>
      </c>
    </row>
    <row r="2884" spans="1:12">
      <c r="A2884" s="42">
        <v>42</v>
      </c>
      <c r="B2884" s="37" t="s">
        <v>2780</v>
      </c>
      <c r="C2884" s="37" t="s">
        <v>4575</v>
      </c>
      <c r="D2884" s="37" t="s">
        <v>4934</v>
      </c>
      <c r="E2884" s="37" t="str">
        <f t="shared" si="135"/>
        <v/>
      </c>
      <c r="F2884" s="39" t="str">
        <f t="shared" si="136"/>
        <v>長崎県長崎市</v>
      </c>
      <c r="G2884" s="3">
        <v>2812</v>
      </c>
      <c r="H2884" s="37" t="s">
        <v>2788</v>
      </c>
      <c r="I2884" s="37" t="s">
        <v>970</v>
      </c>
      <c r="J2884" s="37" t="s">
        <v>740</v>
      </c>
      <c r="K2884" s="37" t="s">
        <v>946</v>
      </c>
      <c r="L2884" t="str">
        <f t="shared" si="137"/>
        <v>長崎県長崎市</v>
      </c>
    </row>
    <row r="2885" spans="1:12">
      <c r="A2885" s="42">
        <v>42</v>
      </c>
      <c r="B2885" s="37" t="s">
        <v>2780</v>
      </c>
      <c r="C2885" s="37" t="s">
        <v>4575</v>
      </c>
      <c r="D2885" s="37" t="s">
        <v>3975</v>
      </c>
      <c r="E2885" s="37" t="str">
        <f t="shared" si="135"/>
        <v/>
      </c>
      <c r="F2885" s="39" t="str">
        <f t="shared" si="136"/>
        <v>長崎県長崎市</v>
      </c>
      <c r="G2885" s="3">
        <v>2814</v>
      </c>
      <c r="H2885" s="37" t="s">
        <v>2790</v>
      </c>
      <c r="I2885" s="37" t="s">
        <v>970</v>
      </c>
      <c r="J2885" s="37" t="s">
        <v>740</v>
      </c>
      <c r="K2885" s="37" t="s">
        <v>384</v>
      </c>
      <c r="L2885" t="str">
        <f t="shared" si="137"/>
        <v>長崎県長崎市</v>
      </c>
    </row>
    <row r="2886" spans="1:12">
      <c r="A2886" s="42">
        <v>42</v>
      </c>
      <c r="B2886" s="37" t="s">
        <v>2780</v>
      </c>
      <c r="C2886" s="37" t="s">
        <v>4575</v>
      </c>
      <c r="D2886" s="37" t="s">
        <v>3842</v>
      </c>
      <c r="E2886" s="37" t="str">
        <f t="shared" si="135"/>
        <v/>
      </c>
      <c r="F2886" s="39" t="str">
        <f t="shared" si="136"/>
        <v>長崎県長崎市</v>
      </c>
      <c r="G2886" s="3">
        <v>2816</v>
      </c>
      <c r="H2886" s="37" t="s">
        <v>2792</v>
      </c>
      <c r="I2886" s="37" t="s">
        <v>970</v>
      </c>
      <c r="J2886" s="37" t="s">
        <v>740</v>
      </c>
      <c r="K2886" s="37" t="s">
        <v>384</v>
      </c>
      <c r="L2886" t="str">
        <f t="shared" si="137"/>
        <v>長崎県長崎市</v>
      </c>
    </row>
    <row r="2887" spans="1:12">
      <c r="A2887" s="42">
        <v>42</v>
      </c>
      <c r="B2887" s="37" t="s">
        <v>2780</v>
      </c>
      <c r="C2887" s="37" t="s">
        <v>4575</v>
      </c>
      <c r="D2887" s="37"/>
      <c r="E2887" s="37" t="str">
        <f t="shared" si="135"/>
        <v>長崎市</v>
      </c>
      <c r="F2887" s="39" t="str">
        <f t="shared" si="136"/>
        <v>長崎県長崎市</v>
      </c>
      <c r="G2887" s="3">
        <v>2804</v>
      </c>
      <c r="H2887" s="37" t="s">
        <v>2781</v>
      </c>
      <c r="I2887" s="37" t="s">
        <v>970</v>
      </c>
      <c r="J2887" s="37" t="s">
        <v>740</v>
      </c>
      <c r="K2887" s="37" t="s">
        <v>384</v>
      </c>
      <c r="L2887" t="str">
        <f t="shared" si="137"/>
        <v>長崎県長崎市</v>
      </c>
    </row>
    <row r="2888" spans="1:12">
      <c r="A2888" s="42">
        <v>42</v>
      </c>
      <c r="B2888" s="37" t="s">
        <v>2780</v>
      </c>
      <c r="C2888" s="37" t="s">
        <v>4575</v>
      </c>
      <c r="D2888" s="37" t="s">
        <v>4935</v>
      </c>
      <c r="E2888" s="37" t="str">
        <f t="shared" si="135"/>
        <v/>
      </c>
      <c r="F2888" s="39" t="str">
        <f t="shared" si="136"/>
        <v>長崎県長崎市</v>
      </c>
      <c r="G2888" s="3">
        <v>2815</v>
      </c>
      <c r="H2888" s="37" t="s">
        <v>2791</v>
      </c>
      <c r="I2888" s="37" t="s">
        <v>970</v>
      </c>
      <c r="J2888" s="37" t="s">
        <v>740</v>
      </c>
      <c r="K2888" s="37" t="s">
        <v>384</v>
      </c>
      <c r="L2888" t="str">
        <f t="shared" si="137"/>
        <v>長崎県長崎市</v>
      </c>
    </row>
    <row r="2889" spans="1:12">
      <c r="A2889" s="42">
        <v>42</v>
      </c>
      <c r="B2889" s="37" t="s">
        <v>2780</v>
      </c>
      <c r="C2889" s="37" t="s">
        <v>2794</v>
      </c>
      <c r="D2889" s="37" t="s">
        <v>2794</v>
      </c>
      <c r="E2889" s="37" t="str">
        <f t="shared" si="135"/>
        <v/>
      </c>
      <c r="F2889" s="39" t="str">
        <f t="shared" si="136"/>
        <v>長崎県長与町</v>
      </c>
      <c r="G2889" s="3">
        <v>2818</v>
      </c>
      <c r="H2889" s="37" t="s">
        <v>2794</v>
      </c>
      <c r="I2889" s="37" t="s">
        <v>970</v>
      </c>
      <c r="J2889" s="37" t="s">
        <v>380</v>
      </c>
      <c r="K2889" s="37" t="s">
        <v>384</v>
      </c>
      <c r="L2889" t="str">
        <f t="shared" si="137"/>
        <v>長崎県長与町</v>
      </c>
    </row>
    <row r="2890" spans="1:12">
      <c r="A2890" s="42">
        <v>42</v>
      </c>
      <c r="B2890" s="37" t="s">
        <v>2780</v>
      </c>
      <c r="C2890" s="37" t="s">
        <v>4597</v>
      </c>
      <c r="D2890" s="37"/>
      <c r="E2890" s="37" t="str">
        <f t="shared" si="135"/>
        <v>島原市</v>
      </c>
      <c r="F2890" s="39" t="str">
        <f t="shared" si="136"/>
        <v>長崎県島原市</v>
      </c>
      <c r="G2890" s="3">
        <v>2806</v>
      </c>
      <c r="H2890" s="37" t="s">
        <v>2783</v>
      </c>
      <c r="I2890" s="37" t="s">
        <v>970</v>
      </c>
      <c r="J2890" s="37" t="s">
        <v>740</v>
      </c>
      <c r="K2890" s="37" t="s">
        <v>946</v>
      </c>
      <c r="L2890" t="str">
        <f t="shared" si="137"/>
        <v>長崎県島原市</v>
      </c>
    </row>
    <row r="2891" spans="1:12">
      <c r="A2891" s="42">
        <v>42</v>
      </c>
      <c r="B2891" s="37" t="s">
        <v>2780</v>
      </c>
      <c r="C2891" s="37" t="s">
        <v>4597</v>
      </c>
      <c r="D2891" s="37" t="s">
        <v>4179</v>
      </c>
      <c r="E2891" s="37" t="str">
        <f t="shared" si="135"/>
        <v/>
      </c>
      <c r="F2891" s="39" t="str">
        <f t="shared" si="136"/>
        <v>長崎県島原市</v>
      </c>
      <c r="G2891" s="3">
        <v>2834</v>
      </c>
      <c r="H2891" s="37" t="s">
        <v>2808</v>
      </c>
      <c r="I2891" s="37" t="s">
        <v>945</v>
      </c>
      <c r="J2891" s="37" t="s">
        <v>740</v>
      </c>
      <c r="K2891" s="37" t="s">
        <v>384</v>
      </c>
      <c r="L2891" t="str">
        <f t="shared" si="137"/>
        <v>長崎県島原市</v>
      </c>
    </row>
    <row r="2892" spans="1:12">
      <c r="A2892" s="42">
        <v>42</v>
      </c>
      <c r="B2892" s="37" t="s">
        <v>2780</v>
      </c>
      <c r="C2892" s="37" t="s">
        <v>2802</v>
      </c>
      <c r="D2892" s="37"/>
      <c r="E2892" s="37" t="str">
        <f t="shared" si="135"/>
        <v>東彼杵町</v>
      </c>
      <c r="F2892" s="39" t="str">
        <f t="shared" si="136"/>
        <v>長崎県東彼杵町</v>
      </c>
      <c r="G2892" s="3">
        <v>2827</v>
      </c>
      <c r="H2892" s="37" t="s">
        <v>2802</v>
      </c>
      <c r="I2892" s="37" t="s">
        <v>945</v>
      </c>
      <c r="J2892" s="37" t="s">
        <v>740</v>
      </c>
      <c r="K2892" s="37" t="s">
        <v>376</v>
      </c>
      <c r="L2892" t="str">
        <f t="shared" si="137"/>
        <v>長崎県東彼杵町</v>
      </c>
    </row>
    <row r="2893" spans="1:12">
      <c r="A2893" s="42">
        <v>42</v>
      </c>
      <c r="B2893" s="37" t="s">
        <v>2780</v>
      </c>
      <c r="C2893" s="37" t="s">
        <v>4639</v>
      </c>
      <c r="D2893" s="37" t="s">
        <v>5127</v>
      </c>
      <c r="E2893" s="37" t="str">
        <f t="shared" si="135"/>
        <v/>
      </c>
      <c r="F2893" s="39" t="str">
        <f t="shared" si="136"/>
        <v>長崎県南島原市</v>
      </c>
      <c r="G2893" s="3">
        <v>2842</v>
      </c>
      <c r="H2893" s="37" t="s">
        <v>2815</v>
      </c>
      <c r="I2893" s="37" t="s">
        <v>945</v>
      </c>
      <c r="J2893" s="37" t="s">
        <v>740</v>
      </c>
      <c r="K2893" s="37" t="s">
        <v>384</v>
      </c>
      <c r="L2893" t="str">
        <f t="shared" si="137"/>
        <v>長崎県南島原市</v>
      </c>
    </row>
    <row r="2894" spans="1:12">
      <c r="A2894" s="42">
        <v>42</v>
      </c>
      <c r="B2894" s="37" t="s">
        <v>2780</v>
      </c>
      <c r="C2894" s="37" t="s">
        <v>4639</v>
      </c>
      <c r="D2894" s="37" t="s">
        <v>5128</v>
      </c>
      <c r="E2894" s="37" t="str">
        <f t="shared" si="135"/>
        <v/>
      </c>
      <c r="F2894" s="39" t="str">
        <f t="shared" si="136"/>
        <v>長崎県南島原市</v>
      </c>
      <c r="G2894" s="3">
        <v>2843</v>
      </c>
      <c r="H2894" s="37" t="s">
        <v>2816</v>
      </c>
      <c r="I2894" s="37" t="s">
        <v>970</v>
      </c>
      <c r="J2894" s="37" t="s">
        <v>740</v>
      </c>
      <c r="K2894" s="37" t="s">
        <v>946</v>
      </c>
      <c r="L2894" t="str">
        <f t="shared" si="137"/>
        <v>長崎県南島原市</v>
      </c>
    </row>
    <row r="2895" spans="1:12">
      <c r="A2895" s="42">
        <v>42</v>
      </c>
      <c r="B2895" s="37" t="s">
        <v>2780</v>
      </c>
      <c r="C2895" s="37" t="s">
        <v>4639</v>
      </c>
      <c r="D2895" s="37" t="s">
        <v>5129</v>
      </c>
      <c r="E2895" s="37" t="str">
        <f t="shared" si="135"/>
        <v/>
      </c>
      <c r="F2895" s="39" t="str">
        <f t="shared" si="136"/>
        <v>長崎県南島原市</v>
      </c>
      <c r="G2895" s="3">
        <v>2849</v>
      </c>
      <c r="H2895" s="37" t="s">
        <v>2821</v>
      </c>
      <c r="I2895" s="37" t="s">
        <v>970</v>
      </c>
      <c r="J2895" s="37" t="s">
        <v>740</v>
      </c>
      <c r="K2895" s="37" t="s">
        <v>946</v>
      </c>
      <c r="L2895" t="str">
        <f t="shared" si="137"/>
        <v>長崎県南島原市</v>
      </c>
    </row>
    <row r="2896" spans="1:12">
      <c r="A2896" s="42">
        <v>42</v>
      </c>
      <c r="B2896" s="37" t="s">
        <v>2780</v>
      </c>
      <c r="C2896" s="37" t="s">
        <v>4639</v>
      </c>
      <c r="D2896" s="37" t="s">
        <v>5130</v>
      </c>
      <c r="E2896" s="37" t="str">
        <f t="shared" si="135"/>
        <v/>
      </c>
      <c r="F2896" s="39" t="str">
        <f t="shared" si="136"/>
        <v>長崎県南島原市</v>
      </c>
      <c r="G2896" s="3">
        <v>2846</v>
      </c>
      <c r="H2896" s="37" t="s">
        <v>2819</v>
      </c>
      <c r="I2896" s="37" t="s">
        <v>970</v>
      </c>
      <c r="J2896" s="37" t="s">
        <v>740</v>
      </c>
      <c r="K2896" s="37" t="s">
        <v>946</v>
      </c>
      <c r="L2896" t="str">
        <f t="shared" si="137"/>
        <v>長崎県南島原市</v>
      </c>
    </row>
    <row r="2897" spans="1:12">
      <c r="A2897" s="42">
        <v>42</v>
      </c>
      <c r="B2897" s="37" t="s">
        <v>2780</v>
      </c>
      <c r="C2897" s="37" t="s">
        <v>4639</v>
      </c>
      <c r="D2897" s="37" t="s">
        <v>5131</v>
      </c>
      <c r="E2897" s="37" t="str">
        <f t="shared" si="135"/>
        <v/>
      </c>
      <c r="F2897" s="39" t="str">
        <f t="shared" si="136"/>
        <v>長崎県南島原市</v>
      </c>
      <c r="G2897" s="3">
        <v>2844</v>
      </c>
      <c r="H2897" s="37" t="s">
        <v>2817</v>
      </c>
      <c r="I2897" s="37" t="s">
        <v>970</v>
      </c>
      <c r="J2897" s="37" t="s">
        <v>740</v>
      </c>
      <c r="K2897" s="37" t="s">
        <v>946</v>
      </c>
      <c r="L2897" t="str">
        <f t="shared" si="137"/>
        <v>長崎県南島原市</v>
      </c>
    </row>
    <row r="2898" spans="1:12">
      <c r="A2898" s="42">
        <v>42</v>
      </c>
      <c r="B2898" s="37" t="s">
        <v>2780</v>
      </c>
      <c r="C2898" s="37" t="s">
        <v>4639</v>
      </c>
      <c r="D2898" s="37" t="s">
        <v>5132</v>
      </c>
      <c r="E2898" s="37" t="str">
        <f t="shared" si="135"/>
        <v/>
      </c>
      <c r="F2898" s="39" t="str">
        <f t="shared" si="136"/>
        <v>長崎県南島原市</v>
      </c>
      <c r="G2898" s="3">
        <v>2848</v>
      </c>
      <c r="H2898" s="37" t="s">
        <v>2820</v>
      </c>
      <c r="I2898" s="37" t="s">
        <v>970</v>
      </c>
      <c r="J2898" s="37" t="s">
        <v>740</v>
      </c>
      <c r="K2898" s="37" t="s">
        <v>946</v>
      </c>
      <c r="L2898" t="str">
        <f t="shared" si="137"/>
        <v>長崎県南島原市</v>
      </c>
    </row>
    <row r="2899" spans="1:12">
      <c r="A2899" s="42">
        <v>42</v>
      </c>
      <c r="B2899" s="37" t="s">
        <v>2780</v>
      </c>
      <c r="C2899" s="37" t="s">
        <v>4639</v>
      </c>
      <c r="D2899" s="37" t="s">
        <v>5133</v>
      </c>
      <c r="E2899" s="37" t="str">
        <f t="shared" si="135"/>
        <v/>
      </c>
      <c r="F2899" s="39" t="str">
        <f t="shared" si="136"/>
        <v>長崎県南島原市</v>
      </c>
      <c r="G2899" s="3">
        <v>2845</v>
      </c>
      <c r="H2899" s="37" t="s">
        <v>2818</v>
      </c>
      <c r="I2899" s="37" t="s">
        <v>970</v>
      </c>
      <c r="J2899" s="37" t="s">
        <v>740</v>
      </c>
      <c r="K2899" s="37" t="s">
        <v>946</v>
      </c>
      <c r="L2899" t="str">
        <f t="shared" si="137"/>
        <v>長崎県南島原市</v>
      </c>
    </row>
    <row r="2900" spans="1:12">
      <c r="A2900" s="42">
        <v>42</v>
      </c>
      <c r="B2900" s="37" t="s">
        <v>2780</v>
      </c>
      <c r="C2900" s="37" t="s">
        <v>4639</v>
      </c>
      <c r="D2900" s="37" t="s">
        <v>5134</v>
      </c>
      <c r="E2900" s="37" t="str">
        <f t="shared" si="135"/>
        <v/>
      </c>
      <c r="F2900" s="39" t="str">
        <f t="shared" si="136"/>
        <v>長崎県南島原市</v>
      </c>
      <c r="G2900" s="3">
        <v>2847</v>
      </c>
      <c r="H2900" s="37" t="s">
        <v>1691</v>
      </c>
      <c r="I2900" s="37" t="s">
        <v>970</v>
      </c>
      <c r="J2900" s="37" t="s">
        <v>740</v>
      </c>
      <c r="K2900" s="37" t="s">
        <v>946</v>
      </c>
      <c r="L2900" t="str">
        <f t="shared" si="137"/>
        <v>長崎県南島原市</v>
      </c>
    </row>
    <row r="2901" spans="1:12">
      <c r="A2901" s="42">
        <v>42</v>
      </c>
      <c r="B2901" s="37" t="s">
        <v>2780</v>
      </c>
      <c r="C2901" s="37" t="s">
        <v>2804</v>
      </c>
      <c r="D2901" s="37"/>
      <c r="E2901" s="37" t="str">
        <f t="shared" si="135"/>
        <v>波佐見町</v>
      </c>
      <c r="F2901" s="39" t="str">
        <f t="shared" si="136"/>
        <v>長崎県波佐見町</v>
      </c>
      <c r="G2901" s="3">
        <v>2829</v>
      </c>
      <c r="H2901" s="37" t="s">
        <v>2804</v>
      </c>
      <c r="I2901" s="37" t="s">
        <v>945</v>
      </c>
      <c r="J2901" s="37" t="s">
        <v>740</v>
      </c>
      <c r="K2901" s="37" t="s">
        <v>378</v>
      </c>
      <c r="L2901" t="str">
        <f t="shared" si="137"/>
        <v>長崎県波佐見町</v>
      </c>
    </row>
    <row r="2902" spans="1:12">
      <c r="A2902" s="42">
        <v>42</v>
      </c>
      <c r="B2902" s="37" t="s">
        <v>2780</v>
      </c>
      <c r="C2902" s="37" t="s">
        <v>4711</v>
      </c>
      <c r="D2902" s="37" t="s">
        <v>5306</v>
      </c>
      <c r="E2902" s="37" t="str">
        <f t="shared" si="135"/>
        <v/>
      </c>
      <c r="F2902" s="39" t="str">
        <f t="shared" si="136"/>
        <v>長崎県平戸市</v>
      </c>
      <c r="G2902" s="3">
        <v>2851</v>
      </c>
      <c r="H2902" s="37" t="s">
        <v>2822</v>
      </c>
      <c r="I2902" s="37" t="s">
        <v>970</v>
      </c>
      <c r="J2902" s="37" t="s">
        <v>740</v>
      </c>
      <c r="K2902" s="37" t="s">
        <v>413</v>
      </c>
      <c r="L2902" t="str">
        <f t="shared" si="137"/>
        <v>長崎県平戸市</v>
      </c>
    </row>
    <row r="2903" spans="1:12">
      <c r="A2903" s="42">
        <v>42</v>
      </c>
      <c r="B2903" s="37" t="s">
        <v>2780</v>
      </c>
      <c r="C2903" s="37" t="s">
        <v>4711</v>
      </c>
      <c r="D2903" s="37" t="s">
        <v>4246</v>
      </c>
      <c r="E2903" s="37" t="str">
        <f t="shared" si="135"/>
        <v/>
      </c>
      <c r="F2903" s="39" t="str">
        <f t="shared" si="136"/>
        <v>長崎県平戸市</v>
      </c>
      <c r="G2903" s="3">
        <v>2850</v>
      </c>
      <c r="H2903" s="37" t="s">
        <v>1692</v>
      </c>
      <c r="I2903" s="37" t="s">
        <v>970</v>
      </c>
      <c r="J2903" s="37" t="s">
        <v>740</v>
      </c>
      <c r="K2903" s="37" t="s">
        <v>946</v>
      </c>
      <c r="L2903" t="str">
        <f t="shared" si="137"/>
        <v>長崎県平戸市</v>
      </c>
    </row>
    <row r="2904" spans="1:12">
      <c r="A2904" s="42">
        <v>42</v>
      </c>
      <c r="B2904" s="37" t="s">
        <v>2780</v>
      </c>
      <c r="C2904" s="37" t="s">
        <v>4711</v>
      </c>
      <c r="D2904" s="37" t="s">
        <v>5307</v>
      </c>
      <c r="E2904" s="37" t="str">
        <f t="shared" si="135"/>
        <v/>
      </c>
      <c r="F2904" s="39" t="str">
        <f t="shared" si="136"/>
        <v>長崎県平戸市</v>
      </c>
      <c r="G2904" s="3">
        <v>2854</v>
      </c>
      <c r="H2904" s="37" t="s">
        <v>2824</v>
      </c>
      <c r="I2904" s="37" t="s">
        <v>970</v>
      </c>
      <c r="J2904" s="37" t="s">
        <v>740</v>
      </c>
      <c r="K2904" s="37" t="s">
        <v>384</v>
      </c>
      <c r="L2904" t="str">
        <f t="shared" si="137"/>
        <v>長崎県平戸市</v>
      </c>
    </row>
    <row r="2905" spans="1:12">
      <c r="A2905" s="42">
        <v>42</v>
      </c>
      <c r="B2905" s="37" t="s">
        <v>2780</v>
      </c>
      <c r="C2905" s="37" t="s">
        <v>4711</v>
      </c>
      <c r="D2905" s="37"/>
      <c r="E2905" s="37" t="str">
        <f t="shared" si="135"/>
        <v>平戸市</v>
      </c>
      <c r="F2905" s="39" t="str">
        <f t="shared" si="136"/>
        <v>長崎県平戸市</v>
      </c>
      <c r="G2905" s="3">
        <v>2810</v>
      </c>
      <c r="H2905" s="37" t="s">
        <v>2787</v>
      </c>
      <c r="I2905" s="37" t="s">
        <v>970</v>
      </c>
      <c r="J2905" s="37" t="s">
        <v>740</v>
      </c>
      <c r="K2905" s="37" t="s">
        <v>378</v>
      </c>
      <c r="L2905" t="str">
        <f t="shared" si="137"/>
        <v>長崎県平戸市</v>
      </c>
    </row>
    <row r="2906" spans="1:12">
      <c r="A2906" s="42">
        <v>42</v>
      </c>
      <c r="B2906" s="37" t="s">
        <v>2780</v>
      </c>
      <c r="C2906" s="37" t="s">
        <v>4759</v>
      </c>
      <c r="D2906" s="37" t="s">
        <v>5419</v>
      </c>
      <c r="E2906" s="37" t="str">
        <f t="shared" si="135"/>
        <v/>
      </c>
      <c r="F2906" s="39" t="str">
        <f t="shared" si="136"/>
        <v>長崎県諫早市</v>
      </c>
      <c r="G2906" s="3">
        <v>2832</v>
      </c>
      <c r="H2906" s="37" t="s">
        <v>2807</v>
      </c>
      <c r="I2906" s="37" t="s">
        <v>945</v>
      </c>
      <c r="J2906" s="37" t="s">
        <v>380</v>
      </c>
      <c r="K2906" s="37" t="s">
        <v>946</v>
      </c>
      <c r="L2906" t="str">
        <f t="shared" si="137"/>
        <v>長崎県諫早市</v>
      </c>
    </row>
    <row r="2907" spans="1:12">
      <c r="A2907" s="42">
        <v>42</v>
      </c>
      <c r="B2907" s="37" t="s">
        <v>2780</v>
      </c>
      <c r="C2907" s="37" t="s">
        <v>4759</v>
      </c>
      <c r="D2907" s="37" t="s">
        <v>5420</v>
      </c>
      <c r="E2907" s="37" t="str">
        <f t="shared" si="135"/>
        <v/>
      </c>
      <c r="F2907" s="39" t="str">
        <f t="shared" si="136"/>
        <v>長崎県諫早市</v>
      </c>
      <c r="G2907" s="3">
        <v>2833</v>
      </c>
      <c r="H2907" s="37" t="s">
        <v>1693</v>
      </c>
      <c r="I2907" s="37" t="s">
        <v>945</v>
      </c>
      <c r="J2907" s="37" t="s">
        <v>380</v>
      </c>
      <c r="K2907" s="37" t="s">
        <v>946</v>
      </c>
      <c r="L2907" t="str">
        <f t="shared" si="137"/>
        <v>長崎県諫早市</v>
      </c>
    </row>
    <row r="2908" spans="1:12">
      <c r="A2908" s="42">
        <v>42</v>
      </c>
      <c r="B2908" s="37" t="s">
        <v>2780</v>
      </c>
      <c r="C2908" s="37" t="s">
        <v>4759</v>
      </c>
      <c r="D2908" s="37" t="s">
        <v>5421</v>
      </c>
      <c r="E2908" s="37" t="str">
        <f t="shared" si="135"/>
        <v/>
      </c>
      <c r="F2908" s="39" t="str">
        <f t="shared" si="136"/>
        <v>長崎県諫早市</v>
      </c>
      <c r="G2908" s="3">
        <v>2830</v>
      </c>
      <c r="H2908" s="37" t="s">
        <v>2805</v>
      </c>
      <c r="I2908" s="37" t="s">
        <v>945</v>
      </c>
      <c r="J2908" s="37" t="s">
        <v>380</v>
      </c>
      <c r="K2908" s="37" t="s">
        <v>946</v>
      </c>
      <c r="L2908" t="str">
        <f t="shared" si="137"/>
        <v>長崎県諫早市</v>
      </c>
    </row>
    <row r="2909" spans="1:12">
      <c r="A2909" s="42">
        <v>42</v>
      </c>
      <c r="B2909" s="37" t="s">
        <v>2780</v>
      </c>
      <c r="C2909" s="37" t="s">
        <v>4759</v>
      </c>
      <c r="D2909" s="37" t="s">
        <v>5422</v>
      </c>
      <c r="E2909" s="37" t="str">
        <f t="shared" si="135"/>
        <v/>
      </c>
      <c r="F2909" s="39" t="str">
        <f t="shared" si="136"/>
        <v>長崎県諫早市</v>
      </c>
      <c r="G2909" s="3">
        <v>2817</v>
      </c>
      <c r="H2909" s="37" t="s">
        <v>2793</v>
      </c>
      <c r="I2909" s="37" t="s">
        <v>945</v>
      </c>
      <c r="J2909" s="37" t="s">
        <v>380</v>
      </c>
      <c r="K2909" s="37" t="s">
        <v>376</v>
      </c>
      <c r="L2909" t="str">
        <f t="shared" si="137"/>
        <v>長崎県諫早市</v>
      </c>
    </row>
    <row r="2910" spans="1:12">
      <c r="A2910" s="42">
        <v>42</v>
      </c>
      <c r="B2910" s="37" t="s">
        <v>2780</v>
      </c>
      <c r="C2910" s="37" t="s">
        <v>4759</v>
      </c>
      <c r="D2910" s="37" t="s">
        <v>5423</v>
      </c>
      <c r="E2910" s="37" t="str">
        <f t="shared" si="135"/>
        <v/>
      </c>
      <c r="F2910" s="39" t="str">
        <f t="shared" si="136"/>
        <v>長崎県諫早市</v>
      </c>
      <c r="G2910" s="3">
        <v>2831</v>
      </c>
      <c r="H2910" s="37" t="s">
        <v>2806</v>
      </c>
      <c r="I2910" s="37" t="s">
        <v>945</v>
      </c>
      <c r="J2910" s="37" t="s">
        <v>380</v>
      </c>
      <c r="K2910" s="37" t="s">
        <v>378</v>
      </c>
      <c r="L2910" t="str">
        <f t="shared" si="137"/>
        <v>長崎県諫早市</v>
      </c>
    </row>
    <row r="2911" spans="1:12">
      <c r="A2911" s="42">
        <v>42</v>
      </c>
      <c r="B2911" s="37" t="s">
        <v>2780</v>
      </c>
      <c r="C2911" s="37" t="s">
        <v>4759</v>
      </c>
      <c r="D2911" s="37"/>
      <c r="E2911" s="37" t="str">
        <f t="shared" si="135"/>
        <v>諫早市</v>
      </c>
      <c r="F2911" s="39" t="str">
        <f t="shared" si="136"/>
        <v>長崎県諫早市</v>
      </c>
      <c r="G2911" s="3">
        <v>2807</v>
      </c>
      <c r="H2911" s="37" t="s">
        <v>2784</v>
      </c>
      <c r="I2911" s="37" t="s">
        <v>945</v>
      </c>
      <c r="J2911" s="37" t="s">
        <v>380</v>
      </c>
      <c r="K2911" s="37" t="s">
        <v>384</v>
      </c>
      <c r="L2911" t="str">
        <f t="shared" si="137"/>
        <v>長崎県諫早市</v>
      </c>
    </row>
    <row r="2912" spans="1:12">
      <c r="A2912" s="42">
        <v>43</v>
      </c>
      <c r="B2912" s="37" t="s">
        <v>2849</v>
      </c>
      <c r="C2912" s="37" t="s">
        <v>3144</v>
      </c>
      <c r="D2912" s="37" t="s">
        <v>3145</v>
      </c>
      <c r="E2912" s="37" t="str">
        <f t="shared" si="135"/>
        <v/>
      </c>
      <c r="F2912" s="39" t="str">
        <f t="shared" si="136"/>
        <v>熊本県あさぎり町</v>
      </c>
      <c r="G2912" s="3">
        <v>2954</v>
      </c>
      <c r="H2912" s="37" t="s">
        <v>1694</v>
      </c>
      <c r="I2912" s="37" t="s">
        <v>945</v>
      </c>
      <c r="J2912" s="37" t="s">
        <v>740</v>
      </c>
      <c r="K2912" s="37" t="s">
        <v>384</v>
      </c>
      <c r="L2912" t="str">
        <f t="shared" si="137"/>
        <v>熊本県あさぎり町</v>
      </c>
    </row>
    <row r="2913" spans="1:12">
      <c r="A2913" s="42">
        <v>43</v>
      </c>
      <c r="B2913" s="37" t="s">
        <v>2849</v>
      </c>
      <c r="C2913" s="37" t="s">
        <v>3144</v>
      </c>
      <c r="D2913" s="37" t="s">
        <v>3147</v>
      </c>
      <c r="E2913" s="37" t="str">
        <f t="shared" si="135"/>
        <v/>
      </c>
      <c r="F2913" s="39" t="str">
        <f t="shared" si="136"/>
        <v>熊本県あさぎり町</v>
      </c>
      <c r="G2913" s="3">
        <v>2952</v>
      </c>
      <c r="H2913" s="37" t="s">
        <v>2903</v>
      </c>
      <c r="I2913" s="37" t="s">
        <v>945</v>
      </c>
      <c r="J2913" s="37" t="s">
        <v>740</v>
      </c>
      <c r="K2913" s="37" t="s">
        <v>384</v>
      </c>
      <c r="L2913" t="str">
        <f t="shared" si="137"/>
        <v>熊本県あさぎり町</v>
      </c>
    </row>
    <row r="2914" spans="1:12">
      <c r="A2914" s="42">
        <v>43</v>
      </c>
      <c r="B2914" s="37" t="s">
        <v>2849</v>
      </c>
      <c r="C2914" s="37" t="s">
        <v>3148</v>
      </c>
      <c r="D2914" s="37" t="s">
        <v>3149</v>
      </c>
      <c r="E2914" s="37" t="str">
        <f t="shared" si="135"/>
        <v/>
      </c>
      <c r="F2914" s="39" t="str">
        <f t="shared" si="136"/>
        <v>熊本県あさぎり町</v>
      </c>
      <c r="G2914" s="3">
        <v>2959</v>
      </c>
      <c r="H2914" s="37" t="s">
        <v>2909</v>
      </c>
      <c r="I2914" s="37" t="s">
        <v>945</v>
      </c>
      <c r="J2914" s="37" t="s">
        <v>740</v>
      </c>
      <c r="K2914" s="37" t="s">
        <v>384</v>
      </c>
      <c r="L2914" t="str">
        <f t="shared" si="137"/>
        <v>熊本県あさぎり町</v>
      </c>
    </row>
    <row r="2915" spans="1:12">
      <c r="A2915" s="42">
        <v>43</v>
      </c>
      <c r="B2915" s="37" t="s">
        <v>2849</v>
      </c>
      <c r="C2915" s="37" t="s">
        <v>3148</v>
      </c>
      <c r="D2915" s="37" t="s">
        <v>3150</v>
      </c>
      <c r="E2915" s="37" t="str">
        <f t="shared" si="135"/>
        <v/>
      </c>
      <c r="F2915" s="39" t="str">
        <f t="shared" si="136"/>
        <v>熊本県あさぎり町</v>
      </c>
      <c r="G2915" s="3">
        <v>2958</v>
      </c>
      <c r="H2915" s="37" t="s">
        <v>2908</v>
      </c>
      <c r="I2915" s="37" t="s">
        <v>945</v>
      </c>
      <c r="J2915" s="37" t="s">
        <v>740</v>
      </c>
      <c r="K2915" s="37" t="s">
        <v>384</v>
      </c>
      <c r="L2915" t="str">
        <f t="shared" si="137"/>
        <v>熊本県あさぎり町</v>
      </c>
    </row>
    <row r="2916" spans="1:12">
      <c r="A2916" s="42">
        <v>43</v>
      </c>
      <c r="B2916" s="37" t="s">
        <v>2849</v>
      </c>
      <c r="C2916" s="37" t="s">
        <v>3148</v>
      </c>
      <c r="D2916" s="37" t="s">
        <v>3151</v>
      </c>
      <c r="E2916" s="37" t="str">
        <f t="shared" si="135"/>
        <v/>
      </c>
      <c r="F2916" s="39" t="str">
        <f t="shared" si="136"/>
        <v>熊本県あさぎり町</v>
      </c>
      <c r="G2916" s="3">
        <v>2953</v>
      </c>
      <c r="H2916" s="37" t="s">
        <v>2904</v>
      </c>
      <c r="I2916" s="37" t="s">
        <v>945</v>
      </c>
      <c r="J2916" s="37" t="s">
        <v>740</v>
      </c>
      <c r="K2916" s="37" t="s">
        <v>384</v>
      </c>
      <c r="L2916" t="str">
        <f t="shared" si="137"/>
        <v>熊本県あさぎり町</v>
      </c>
    </row>
    <row r="2917" spans="1:12">
      <c r="A2917" s="42">
        <v>43</v>
      </c>
      <c r="B2917" s="37" t="s">
        <v>2849</v>
      </c>
      <c r="C2917" s="37" t="s">
        <v>3301</v>
      </c>
      <c r="D2917" s="37" t="s">
        <v>3302</v>
      </c>
      <c r="E2917" s="37" t="str">
        <f t="shared" si="135"/>
        <v/>
      </c>
      <c r="F2917" s="39" t="str">
        <f t="shared" si="136"/>
        <v>熊本県阿蘇市</v>
      </c>
      <c r="G2917" s="3">
        <v>2924</v>
      </c>
      <c r="H2917" s="37" t="s">
        <v>5522</v>
      </c>
      <c r="I2917" s="37" t="s">
        <v>849</v>
      </c>
      <c r="J2917" s="37" t="s">
        <v>740</v>
      </c>
      <c r="K2917" s="37" t="s">
        <v>384</v>
      </c>
      <c r="L2917" t="str">
        <f t="shared" si="137"/>
        <v>熊本県阿蘇市</v>
      </c>
    </row>
    <row r="2918" spans="1:12">
      <c r="A2918" s="42">
        <v>43</v>
      </c>
      <c r="B2918" s="37" t="s">
        <v>2849</v>
      </c>
      <c r="C2918" s="37" t="s">
        <v>3301</v>
      </c>
      <c r="D2918" s="37" t="s">
        <v>3303</v>
      </c>
      <c r="E2918" s="37" t="str">
        <f t="shared" si="135"/>
        <v/>
      </c>
      <c r="F2918" s="39" t="str">
        <f t="shared" si="136"/>
        <v>熊本県阿蘇市</v>
      </c>
      <c r="G2918" s="3">
        <v>2923</v>
      </c>
      <c r="H2918" s="37" t="s">
        <v>2882</v>
      </c>
      <c r="I2918" s="37" t="s">
        <v>849</v>
      </c>
      <c r="J2918" s="37" t="s">
        <v>740</v>
      </c>
      <c r="K2918" s="37" t="s">
        <v>384</v>
      </c>
      <c r="L2918" t="str">
        <f t="shared" si="137"/>
        <v>熊本県阿蘇市</v>
      </c>
    </row>
    <row r="2919" spans="1:12">
      <c r="A2919" s="42">
        <v>43</v>
      </c>
      <c r="B2919" s="37" t="s">
        <v>2849</v>
      </c>
      <c r="C2919" s="37" t="s">
        <v>3301</v>
      </c>
      <c r="D2919" s="37" t="s">
        <v>3304</v>
      </c>
      <c r="E2919" s="37" t="str">
        <f t="shared" si="135"/>
        <v/>
      </c>
      <c r="F2919" s="39" t="str">
        <f t="shared" si="136"/>
        <v>熊本県阿蘇市</v>
      </c>
      <c r="G2919" s="3">
        <v>2928</v>
      </c>
      <c r="H2919" s="37" t="s">
        <v>2885</v>
      </c>
      <c r="I2919" s="37" t="s">
        <v>849</v>
      </c>
      <c r="J2919" s="37" t="s">
        <v>740</v>
      </c>
      <c r="K2919" s="37" t="s">
        <v>384</v>
      </c>
      <c r="L2919" t="str">
        <f t="shared" si="137"/>
        <v>熊本県阿蘇市</v>
      </c>
    </row>
    <row r="2920" spans="1:12">
      <c r="A2920" s="42">
        <v>43</v>
      </c>
      <c r="B2920" s="37" t="s">
        <v>2849</v>
      </c>
      <c r="C2920" s="37" t="s">
        <v>3340</v>
      </c>
      <c r="D2920" s="37"/>
      <c r="E2920" s="37" t="str">
        <f t="shared" si="135"/>
        <v>芦北町</v>
      </c>
      <c r="F2920" s="39" t="str">
        <f t="shared" si="136"/>
        <v>熊本県芦北町</v>
      </c>
      <c r="G2920" s="3">
        <v>2949</v>
      </c>
      <c r="H2920" s="37" t="s">
        <v>5530</v>
      </c>
      <c r="I2920" s="37" t="s">
        <v>970</v>
      </c>
      <c r="J2920" s="37" t="s">
        <v>740</v>
      </c>
      <c r="K2920" s="37" t="s">
        <v>946</v>
      </c>
      <c r="L2920" t="str">
        <f t="shared" si="137"/>
        <v>熊本県芦北町</v>
      </c>
    </row>
    <row r="2921" spans="1:12">
      <c r="A2921" s="42">
        <v>43</v>
      </c>
      <c r="B2921" s="37" t="s">
        <v>2849</v>
      </c>
      <c r="C2921" s="37" t="s">
        <v>3340</v>
      </c>
      <c r="D2921" s="37" t="s">
        <v>3341</v>
      </c>
      <c r="E2921" s="37" t="str">
        <f t="shared" si="135"/>
        <v/>
      </c>
      <c r="F2921" s="39" t="str">
        <f t="shared" si="136"/>
        <v>熊本県芦北町</v>
      </c>
      <c r="G2921" s="3">
        <v>2948</v>
      </c>
      <c r="H2921" s="37" t="s">
        <v>2900</v>
      </c>
      <c r="I2921" s="37" t="s">
        <v>970</v>
      </c>
      <c r="J2921" s="37" t="s">
        <v>740</v>
      </c>
      <c r="K2921" s="37" t="s">
        <v>946</v>
      </c>
      <c r="L2921" t="str">
        <f t="shared" si="137"/>
        <v>熊本県芦北町</v>
      </c>
    </row>
    <row r="2922" spans="1:12">
      <c r="A2922" s="42">
        <v>43</v>
      </c>
      <c r="B2922" s="37" t="s">
        <v>2849</v>
      </c>
      <c r="C2922" s="37" t="s">
        <v>3455</v>
      </c>
      <c r="D2922" s="37" t="s">
        <v>3454</v>
      </c>
      <c r="E2922" s="37" t="str">
        <f t="shared" si="135"/>
        <v/>
      </c>
      <c r="F2922" s="39" t="str">
        <f t="shared" si="136"/>
        <v>熊本県宇城市</v>
      </c>
      <c r="G2922" s="3">
        <v>2894</v>
      </c>
      <c r="H2922" s="37" t="s">
        <v>1695</v>
      </c>
      <c r="I2922" s="37" t="s">
        <v>970</v>
      </c>
      <c r="J2922" s="37" t="s">
        <v>740</v>
      </c>
      <c r="K2922" s="37" t="s">
        <v>384</v>
      </c>
      <c r="L2922" t="str">
        <f t="shared" si="137"/>
        <v>熊本県宇城市</v>
      </c>
    </row>
    <row r="2923" spans="1:12">
      <c r="A2923" s="42">
        <v>43</v>
      </c>
      <c r="B2923" s="37" t="s">
        <v>2849</v>
      </c>
      <c r="C2923" s="37" t="s">
        <v>3455</v>
      </c>
      <c r="D2923" s="37" t="s">
        <v>3456</v>
      </c>
      <c r="E2923" s="37" t="str">
        <f t="shared" si="135"/>
        <v/>
      </c>
      <c r="F2923" s="39" t="str">
        <f t="shared" si="136"/>
        <v>熊本県宇城市</v>
      </c>
      <c r="G2923" s="3">
        <v>2899</v>
      </c>
      <c r="H2923" s="37" t="s">
        <v>2865</v>
      </c>
      <c r="I2923" s="37" t="s">
        <v>945</v>
      </c>
      <c r="J2923" s="37" t="s">
        <v>740</v>
      </c>
      <c r="K2923" s="37" t="s">
        <v>376</v>
      </c>
      <c r="L2923" t="str">
        <f t="shared" si="137"/>
        <v>熊本県宇城市</v>
      </c>
    </row>
    <row r="2924" spans="1:12">
      <c r="A2924" s="42">
        <v>43</v>
      </c>
      <c r="B2924" s="37" t="s">
        <v>2849</v>
      </c>
      <c r="C2924" s="37" t="s">
        <v>3455</v>
      </c>
      <c r="D2924" s="37" t="s">
        <v>3457</v>
      </c>
      <c r="E2924" s="37" t="str">
        <f t="shared" si="135"/>
        <v/>
      </c>
      <c r="F2924" s="39" t="str">
        <f t="shared" si="136"/>
        <v>熊本県宇城市</v>
      </c>
      <c r="G2924" s="3">
        <v>2898</v>
      </c>
      <c r="H2924" s="37" t="s">
        <v>2864</v>
      </c>
      <c r="I2924" s="37" t="s">
        <v>945</v>
      </c>
      <c r="J2924" s="37" t="s">
        <v>740</v>
      </c>
      <c r="K2924" s="37" t="s">
        <v>413</v>
      </c>
      <c r="L2924" t="str">
        <f t="shared" si="137"/>
        <v>熊本県宇城市</v>
      </c>
    </row>
    <row r="2925" spans="1:12">
      <c r="A2925" s="42">
        <v>43</v>
      </c>
      <c r="B2925" s="37" t="s">
        <v>2849</v>
      </c>
      <c r="C2925" s="37" t="s">
        <v>3455</v>
      </c>
      <c r="D2925" s="37" t="s">
        <v>3458</v>
      </c>
      <c r="E2925" s="37" t="str">
        <f t="shared" si="135"/>
        <v/>
      </c>
      <c r="F2925" s="39" t="str">
        <f t="shared" si="136"/>
        <v>熊本県宇城市</v>
      </c>
      <c r="G2925" s="3">
        <v>2895</v>
      </c>
      <c r="H2925" s="37" t="s">
        <v>2861</v>
      </c>
      <c r="I2925" s="37" t="s">
        <v>945</v>
      </c>
      <c r="J2925" s="37" t="s">
        <v>740</v>
      </c>
      <c r="K2925" s="37" t="s">
        <v>413</v>
      </c>
      <c r="L2925" t="str">
        <f t="shared" si="137"/>
        <v>熊本県宇城市</v>
      </c>
    </row>
    <row r="2926" spans="1:12">
      <c r="A2926" s="42">
        <v>43</v>
      </c>
      <c r="B2926" s="37" t="s">
        <v>2849</v>
      </c>
      <c r="C2926" s="37" t="s">
        <v>3455</v>
      </c>
      <c r="D2926" s="37" t="s">
        <v>3460</v>
      </c>
      <c r="E2926" s="37" t="str">
        <f t="shared" si="135"/>
        <v/>
      </c>
      <c r="F2926" s="39" t="str">
        <f t="shared" si="136"/>
        <v>熊本県宇城市</v>
      </c>
      <c r="G2926" s="3">
        <v>2900</v>
      </c>
      <c r="H2926" s="37" t="s">
        <v>2866</v>
      </c>
      <c r="I2926" s="37" t="s">
        <v>945</v>
      </c>
      <c r="J2926" s="37" t="s">
        <v>740</v>
      </c>
      <c r="K2926" s="37" t="s">
        <v>376</v>
      </c>
      <c r="L2926" t="str">
        <f t="shared" si="137"/>
        <v>熊本県宇城市</v>
      </c>
    </row>
    <row r="2927" spans="1:12">
      <c r="A2927" s="42">
        <v>43</v>
      </c>
      <c r="B2927" s="37" t="s">
        <v>2849</v>
      </c>
      <c r="C2927" s="37" t="s">
        <v>2860</v>
      </c>
      <c r="D2927" s="37" t="s">
        <v>2860</v>
      </c>
      <c r="E2927" s="37" t="str">
        <f t="shared" si="135"/>
        <v/>
      </c>
      <c r="F2927" s="39" t="str">
        <f t="shared" si="136"/>
        <v>熊本県宇土市</v>
      </c>
      <c r="G2927" s="3">
        <v>2893</v>
      </c>
      <c r="H2927" s="37" t="s">
        <v>2860</v>
      </c>
      <c r="I2927" s="37" t="s">
        <v>945</v>
      </c>
      <c r="J2927" s="37" t="s">
        <v>740</v>
      </c>
      <c r="K2927" s="37" t="s">
        <v>413</v>
      </c>
      <c r="L2927" t="str">
        <f t="shared" si="137"/>
        <v>熊本県宇土市</v>
      </c>
    </row>
    <row r="2928" spans="1:12">
      <c r="A2928" s="42">
        <v>43</v>
      </c>
      <c r="B2928" s="37" t="s">
        <v>2849</v>
      </c>
      <c r="C2928" s="37" t="s">
        <v>2892</v>
      </c>
      <c r="D2928" s="37" t="s">
        <v>2892</v>
      </c>
      <c r="E2928" s="37" t="str">
        <f t="shared" si="135"/>
        <v/>
      </c>
      <c r="F2928" s="39" t="str">
        <f t="shared" si="136"/>
        <v>熊本県益城町</v>
      </c>
      <c r="G2928" s="3">
        <v>2937</v>
      </c>
      <c r="H2928" s="37" t="s">
        <v>2892</v>
      </c>
      <c r="I2928" s="37" t="s">
        <v>945</v>
      </c>
      <c r="J2928" s="37" t="s">
        <v>740</v>
      </c>
      <c r="K2928" s="37" t="s">
        <v>384</v>
      </c>
      <c r="L2928" t="str">
        <f t="shared" si="137"/>
        <v>熊本県益城町</v>
      </c>
    </row>
    <row r="2929" spans="1:12">
      <c r="A2929" s="42">
        <v>43</v>
      </c>
      <c r="B2929" s="37" t="s">
        <v>2849</v>
      </c>
      <c r="C2929" s="37" t="s">
        <v>2891</v>
      </c>
      <c r="D2929" s="37" t="s">
        <v>2891</v>
      </c>
      <c r="E2929" s="37" t="str">
        <f t="shared" si="135"/>
        <v/>
      </c>
      <c r="F2929" s="39" t="str">
        <f t="shared" si="136"/>
        <v>熊本県嘉島町</v>
      </c>
      <c r="G2929" s="3">
        <v>2936</v>
      </c>
      <c r="H2929" s="37" t="s">
        <v>2891</v>
      </c>
      <c r="I2929" s="37" t="s">
        <v>945</v>
      </c>
      <c r="J2929" s="37" t="s">
        <v>740</v>
      </c>
      <c r="K2929" s="37" t="s">
        <v>376</v>
      </c>
      <c r="L2929" t="str">
        <f t="shared" si="137"/>
        <v>熊本県嘉島町</v>
      </c>
    </row>
    <row r="2930" spans="1:12">
      <c r="A2930" s="42">
        <v>43</v>
      </c>
      <c r="B2930" s="37" t="s">
        <v>2849</v>
      </c>
      <c r="C2930" s="37" t="s">
        <v>3706</v>
      </c>
      <c r="D2930" s="37" t="s">
        <v>3709</v>
      </c>
      <c r="E2930" s="37" t="str">
        <f t="shared" si="135"/>
        <v/>
      </c>
      <c r="F2930" s="39" t="str">
        <f t="shared" si="136"/>
        <v>熊本県菊池市</v>
      </c>
      <c r="G2930" s="3">
        <v>2917</v>
      </c>
      <c r="H2930" s="37" t="s">
        <v>1696</v>
      </c>
      <c r="I2930" s="37" t="s">
        <v>945</v>
      </c>
      <c r="J2930" s="37" t="s">
        <v>740</v>
      </c>
      <c r="K2930" s="37" t="s">
        <v>946</v>
      </c>
      <c r="L2930" t="str">
        <f t="shared" si="137"/>
        <v>熊本県菊池市</v>
      </c>
    </row>
    <row r="2931" spans="1:12">
      <c r="A2931" s="42">
        <v>43</v>
      </c>
      <c r="B2931" s="37" t="s">
        <v>2849</v>
      </c>
      <c r="C2931" s="37" t="s">
        <v>3706</v>
      </c>
      <c r="D2931" s="37"/>
      <c r="E2931" s="37" t="str">
        <f t="shared" si="135"/>
        <v>菊池市</v>
      </c>
      <c r="F2931" s="39" t="str">
        <f t="shared" si="136"/>
        <v>熊本県菊池市</v>
      </c>
      <c r="G2931" s="3">
        <v>2892</v>
      </c>
      <c r="H2931" s="37" t="s">
        <v>2859</v>
      </c>
      <c r="I2931" s="37" t="s">
        <v>945</v>
      </c>
      <c r="J2931" s="37" t="s">
        <v>740</v>
      </c>
      <c r="K2931" s="37" t="s">
        <v>946</v>
      </c>
      <c r="L2931" t="str">
        <f t="shared" si="137"/>
        <v>熊本県菊池市</v>
      </c>
    </row>
    <row r="2932" spans="1:12">
      <c r="A2932" s="42">
        <v>43</v>
      </c>
      <c r="B2932" s="37" t="s">
        <v>2849</v>
      </c>
      <c r="C2932" s="37" t="s">
        <v>3706</v>
      </c>
      <c r="D2932" s="37" t="s">
        <v>3710</v>
      </c>
      <c r="E2932" s="37" t="str">
        <f t="shared" si="135"/>
        <v/>
      </c>
      <c r="F2932" s="39" t="str">
        <f t="shared" si="136"/>
        <v>熊本県菊池市</v>
      </c>
      <c r="G2932" s="3">
        <v>2916</v>
      </c>
      <c r="H2932" s="37" t="s">
        <v>2877</v>
      </c>
      <c r="I2932" s="37" t="s">
        <v>945</v>
      </c>
      <c r="J2932" s="37" t="s">
        <v>740</v>
      </c>
      <c r="K2932" s="37" t="s">
        <v>384</v>
      </c>
      <c r="L2932" t="str">
        <f t="shared" si="137"/>
        <v>熊本県菊池市</v>
      </c>
    </row>
    <row r="2933" spans="1:12">
      <c r="A2933" s="42">
        <v>43</v>
      </c>
      <c r="B2933" s="37" t="s">
        <v>2849</v>
      </c>
      <c r="C2933" s="37" t="s">
        <v>3706</v>
      </c>
      <c r="D2933" s="37" t="s">
        <v>3711</v>
      </c>
      <c r="E2933" s="37" t="str">
        <f t="shared" si="135"/>
        <v/>
      </c>
      <c r="F2933" s="39" t="str">
        <f t="shared" si="136"/>
        <v>熊本県菊池市</v>
      </c>
      <c r="G2933" s="3">
        <v>2921</v>
      </c>
      <c r="H2933" s="37" t="s">
        <v>2880</v>
      </c>
      <c r="I2933" s="37" t="s">
        <v>945</v>
      </c>
      <c r="J2933" s="37" t="s">
        <v>740</v>
      </c>
      <c r="K2933" s="37" t="s">
        <v>384</v>
      </c>
      <c r="L2933" t="str">
        <f t="shared" si="137"/>
        <v>熊本県菊池市</v>
      </c>
    </row>
    <row r="2934" spans="1:12">
      <c r="A2934" s="42">
        <v>43</v>
      </c>
      <c r="B2934" s="37" t="s">
        <v>2849</v>
      </c>
      <c r="C2934" s="37" t="s">
        <v>2879</v>
      </c>
      <c r="D2934" s="37" t="s">
        <v>2879</v>
      </c>
      <c r="E2934" s="37" t="str">
        <f t="shared" si="135"/>
        <v/>
      </c>
      <c r="F2934" s="39" t="str">
        <f t="shared" si="136"/>
        <v>熊本県菊陽町</v>
      </c>
      <c r="G2934" s="3">
        <v>2919</v>
      </c>
      <c r="H2934" s="37" t="s">
        <v>2879</v>
      </c>
      <c r="I2934" s="37" t="s">
        <v>945</v>
      </c>
      <c r="J2934" s="37" t="s">
        <v>740</v>
      </c>
      <c r="K2934" s="37" t="s">
        <v>384</v>
      </c>
      <c r="L2934" t="str">
        <f t="shared" si="137"/>
        <v>熊本県菊陽町</v>
      </c>
    </row>
    <row r="2935" spans="1:12">
      <c r="A2935" s="42">
        <v>43</v>
      </c>
      <c r="B2935" s="37" t="s">
        <v>2849</v>
      </c>
      <c r="C2935" s="37" t="s">
        <v>2913</v>
      </c>
      <c r="D2935" s="37" t="s">
        <v>2913</v>
      </c>
      <c r="E2935" s="37" t="str">
        <f t="shared" si="135"/>
        <v/>
      </c>
      <c r="F2935" s="39" t="str">
        <f t="shared" si="136"/>
        <v>熊本県球磨村</v>
      </c>
      <c r="G2935" s="3">
        <v>2963</v>
      </c>
      <c r="H2935" s="37" t="s">
        <v>2913</v>
      </c>
      <c r="I2935" s="37" t="s">
        <v>945</v>
      </c>
      <c r="J2935" s="37" t="s">
        <v>740</v>
      </c>
      <c r="K2935" s="37" t="s">
        <v>378</v>
      </c>
      <c r="L2935" t="str">
        <f t="shared" si="137"/>
        <v>熊本県球磨村</v>
      </c>
    </row>
    <row r="2936" spans="1:12">
      <c r="A2936" s="42">
        <v>43</v>
      </c>
      <c r="B2936" s="37" t="s">
        <v>2849</v>
      </c>
      <c r="C2936" s="37" t="s">
        <v>2869</v>
      </c>
      <c r="D2936" s="37" t="s">
        <v>2869</v>
      </c>
      <c r="E2936" s="37" t="str">
        <f t="shared" si="135"/>
        <v/>
      </c>
      <c r="F2936" s="39" t="str">
        <f t="shared" si="136"/>
        <v>熊本県玉東町</v>
      </c>
      <c r="G2936" s="3">
        <v>2906</v>
      </c>
      <c r="H2936" s="37" t="s">
        <v>2869</v>
      </c>
      <c r="I2936" s="37" t="s">
        <v>945</v>
      </c>
      <c r="J2936" s="37" t="s">
        <v>740</v>
      </c>
      <c r="K2936" s="37" t="s">
        <v>376</v>
      </c>
      <c r="L2936" t="str">
        <f t="shared" si="137"/>
        <v>熊本県玉東町</v>
      </c>
    </row>
    <row r="2937" spans="1:12">
      <c r="A2937" s="42">
        <v>43</v>
      </c>
      <c r="B2937" s="37" t="s">
        <v>2849</v>
      </c>
      <c r="C2937" s="37" t="s">
        <v>3781</v>
      </c>
      <c r="D2937" s="37" t="s">
        <v>3782</v>
      </c>
      <c r="E2937" s="37" t="str">
        <f t="shared" si="135"/>
        <v/>
      </c>
      <c r="F2937" s="39" t="str">
        <f t="shared" si="136"/>
        <v>熊本県玉名市</v>
      </c>
      <c r="G2937" s="3">
        <v>2904</v>
      </c>
      <c r="H2937" s="37" t="s">
        <v>1697</v>
      </c>
      <c r="I2937" s="37" t="s">
        <v>945</v>
      </c>
      <c r="J2937" s="37" t="s">
        <v>740</v>
      </c>
      <c r="K2937" s="37" t="s">
        <v>376</v>
      </c>
      <c r="L2937" t="str">
        <f t="shared" si="137"/>
        <v>熊本県玉名市</v>
      </c>
    </row>
    <row r="2938" spans="1:12">
      <c r="A2938" s="42">
        <v>43</v>
      </c>
      <c r="B2938" s="37" t="s">
        <v>2849</v>
      </c>
      <c r="C2938" s="37" t="s">
        <v>3781</v>
      </c>
      <c r="D2938" s="37"/>
      <c r="E2938" s="37" t="str">
        <f t="shared" si="135"/>
        <v>玉名市</v>
      </c>
      <c r="F2938" s="39" t="str">
        <f t="shared" si="136"/>
        <v>熊本県玉名市</v>
      </c>
      <c r="G2938" s="3">
        <v>2888</v>
      </c>
      <c r="H2938" s="37" t="s">
        <v>2855</v>
      </c>
      <c r="I2938" s="37" t="s">
        <v>945</v>
      </c>
      <c r="J2938" s="37" t="s">
        <v>740</v>
      </c>
      <c r="K2938" s="37" t="s">
        <v>376</v>
      </c>
      <c r="L2938" t="str">
        <f t="shared" si="137"/>
        <v>熊本県玉名市</v>
      </c>
    </row>
    <row r="2939" spans="1:12">
      <c r="A2939" s="42">
        <v>43</v>
      </c>
      <c r="B2939" s="37" t="s">
        <v>2849</v>
      </c>
      <c r="C2939" s="37" t="s">
        <v>3781</v>
      </c>
      <c r="D2939" s="37" t="s">
        <v>3783</v>
      </c>
      <c r="E2939" s="37" t="str">
        <f t="shared" si="135"/>
        <v/>
      </c>
      <c r="F2939" s="39" t="str">
        <f t="shared" si="136"/>
        <v>熊本県玉名市</v>
      </c>
      <c r="G2939" s="3">
        <v>2903</v>
      </c>
      <c r="H2939" s="37" t="s">
        <v>2867</v>
      </c>
      <c r="I2939" s="37" t="s">
        <v>945</v>
      </c>
      <c r="J2939" s="37" t="s">
        <v>740</v>
      </c>
      <c r="K2939" s="37" t="s">
        <v>376</v>
      </c>
      <c r="L2939" t="str">
        <f t="shared" si="137"/>
        <v>熊本県玉名市</v>
      </c>
    </row>
    <row r="2940" spans="1:12">
      <c r="A2940" s="42">
        <v>43</v>
      </c>
      <c r="B2940" s="37" t="s">
        <v>2849</v>
      </c>
      <c r="C2940" s="37" t="s">
        <v>3781</v>
      </c>
      <c r="D2940" s="37" t="s">
        <v>3784</v>
      </c>
      <c r="E2940" s="37" t="str">
        <f t="shared" si="135"/>
        <v/>
      </c>
      <c r="F2940" s="39" t="str">
        <f t="shared" si="136"/>
        <v>熊本県玉名市</v>
      </c>
      <c r="G2940" s="3">
        <v>2905</v>
      </c>
      <c r="H2940" s="37" t="s">
        <v>2868</v>
      </c>
      <c r="I2940" s="37" t="s">
        <v>945</v>
      </c>
      <c r="J2940" s="37" t="s">
        <v>740</v>
      </c>
      <c r="K2940" s="37" t="s">
        <v>376</v>
      </c>
      <c r="L2940" t="str">
        <f t="shared" si="137"/>
        <v>熊本県玉名市</v>
      </c>
    </row>
    <row r="2941" spans="1:12">
      <c r="A2941" s="42">
        <v>43</v>
      </c>
      <c r="B2941" s="37" t="s">
        <v>2849</v>
      </c>
      <c r="C2941" s="37" t="s">
        <v>2902</v>
      </c>
      <c r="D2941" s="37" t="s">
        <v>2902</v>
      </c>
      <c r="E2941" s="37" t="str">
        <f t="shared" si="135"/>
        <v/>
      </c>
      <c r="F2941" s="39" t="str">
        <f t="shared" si="136"/>
        <v>熊本県錦町</v>
      </c>
      <c r="G2941" s="3">
        <v>2951</v>
      </c>
      <c r="H2941" s="37" t="s">
        <v>2902</v>
      </c>
      <c r="I2941" s="37" t="s">
        <v>945</v>
      </c>
      <c r="J2941" s="37" t="s">
        <v>740</v>
      </c>
      <c r="K2941" s="37" t="s">
        <v>384</v>
      </c>
      <c r="L2941" t="str">
        <f t="shared" si="137"/>
        <v>熊本県錦町</v>
      </c>
    </row>
    <row r="2942" spans="1:12">
      <c r="A2942" s="42">
        <v>43</v>
      </c>
      <c r="B2942" s="37" t="s">
        <v>2849</v>
      </c>
      <c r="C2942" s="37" t="s">
        <v>3806</v>
      </c>
      <c r="D2942" s="37"/>
      <c r="E2942" s="37" t="str">
        <f t="shared" si="135"/>
        <v>熊本市</v>
      </c>
      <c r="F2942" s="39" t="str">
        <f t="shared" si="136"/>
        <v>熊本県熊本市</v>
      </c>
      <c r="G2942" s="3">
        <v>2883</v>
      </c>
      <c r="H2942" s="37" t="s">
        <v>2850</v>
      </c>
      <c r="I2942" s="37" t="s">
        <v>945</v>
      </c>
      <c r="J2942" s="37" t="s">
        <v>740</v>
      </c>
      <c r="K2942" s="37" t="s">
        <v>376</v>
      </c>
      <c r="L2942" t="str">
        <f t="shared" si="137"/>
        <v>熊本県熊本市</v>
      </c>
    </row>
    <row r="2943" spans="1:12">
      <c r="A2943" s="42">
        <v>43</v>
      </c>
      <c r="B2943" s="37" t="s">
        <v>2849</v>
      </c>
      <c r="C2943" s="37" t="s">
        <v>3806</v>
      </c>
      <c r="D2943" s="37" t="s">
        <v>3807</v>
      </c>
      <c r="E2943" s="37" t="str">
        <f t="shared" si="135"/>
        <v/>
      </c>
      <c r="F2943" s="39" t="str">
        <f t="shared" si="136"/>
        <v>熊本県熊本市</v>
      </c>
      <c r="G2943" s="3">
        <v>2896</v>
      </c>
      <c r="H2943" s="37" t="s">
        <v>2862</v>
      </c>
      <c r="I2943" s="37" t="s">
        <v>945</v>
      </c>
      <c r="J2943" s="37" t="s">
        <v>740</v>
      </c>
      <c r="K2943" s="37" t="s">
        <v>376</v>
      </c>
      <c r="L2943" t="str">
        <f t="shared" si="137"/>
        <v>熊本県熊本市</v>
      </c>
    </row>
    <row r="2944" spans="1:12">
      <c r="A2944" s="42">
        <v>43</v>
      </c>
      <c r="B2944" s="37" t="s">
        <v>2849</v>
      </c>
      <c r="C2944" s="37" t="s">
        <v>3806</v>
      </c>
      <c r="D2944" s="37" t="s">
        <v>3808</v>
      </c>
      <c r="E2944" s="37" t="str">
        <f t="shared" si="135"/>
        <v/>
      </c>
      <c r="F2944" s="39" t="str">
        <f t="shared" si="136"/>
        <v>熊本県熊本市</v>
      </c>
      <c r="G2944" s="3">
        <v>2915</v>
      </c>
      <c r="H2944" s="37" t="s">
        <v>2876</v>
      </c>
      <c r="I2944" s="37" t="s">
        <v>945</v>
      </c>
      <c r="J2944" s="37" t="s">
        <v>740</v>
      </c>
      <c r="K2944" s="37" t="s">
        <v>378</v>
      </c>
      <c r="L2944" t="str">
        <f t="shared" si="137"/>
        <v>熊本県熊本市</v>
      </c>
    </row>
    <row r="2945" spans="1:12">
      <c r="A2945" s="42">
        <v>43</v>
      </c>
      <c r="B2945" s="37" t="s">
        <v>2849</v>
      </c>
      <c r="C2945" s="37" t="s">
        <v>3806</v>
      </c>
      <c r="D2945" s="37" t="s">
        <v>3809</v>
      </c>
      <c r="E2945" s="37" t="str">
        <f t="shared" si="135"/>
        <v/>
      </c>
      <c r="F2945" s="39" t="str">
        <f t="shared" si="136"/>
        <v>熊本県熊本市</v>
      </c>
      <c r="G2945" s="3">
        <v>2897</v>
      </c>
      <c r="H2945" s="37" t="s">
        <v>2863</v>
      </c>
      <c r="I2945" s="37" t="s">
        <v>945</v>
      </c>
      <c r="J2945" s="37" t="s">
        <v>740</v>
      </c>
      <c r="K2945" s="37" t="s">
        <v>413</v>
      </c>
      <c r="L2945" t="str">
        <f t="shared" si="137"/>
        <v>熊本県熊本市</v>
      </c>
    </row>
    <row r="2946" spans="1:12">
      <c r="A2946" s="42">
        <v>43</v>
      </c>
      <c r="B2946" s="37" t="s">
        <v>2849</v>
      </c>
      <c r="C2946" s="37" t="s">
        <v>2911</v>
      </c>
      <c r="D2946" s="37" t="s">
        <v>2911</v>
      </c>
      <c r="E2946" s="37" t="str">
        <f t="shared" si="135"/>
        <v/>
      </c>
      <c r="F2946" s="39" t="str">
        <f t="shared" si="136"/>
        <v>熊本県五木村</v>
      </c>
      <c r="G2946" s="3">
        <v>2961</v>
      </c>
      <c r="H2946" s="37" t="s">
        <v>2911</v>
      </c>
      <c r="I2946" s="37" t="s">
        <v>945</v>
      </c>
      <c r="J2946" s="37" t="s">
        <v>740</v>
      </c>
      <c r="K2946" s="37" t="s">
        <v>378</v>
      </c>
      <c r="L2946" t="str">
        <f t="shared" si="137"/>
        <v>熊本県五木村</v>
      </c>
    </row>
    <row r="2947" spans="1:12">
      <c r="A2947" s="42">
        <v>43</v>
      </c>
      <c r="B2947" s="37" t="s">
        <v>2849</v>
      </c>
      <c r="C2947" s="37" t="s">
        <v>2890</v>
      </c>
      <c r="D2947" s="37" t="s">
        <v>2890</v>
      </c>
      <c r="E2947" s="37" t="str">
        <f t="shared" ref="E2947:E3010" si="138">IF(D2947="",C2947,"")</f>
        <v/>
      </c>
      <c r="F2947" s="39" t="str">
        <f t="shared" ref="F2947:F3010" si="139">B2947&amp;C2947</f>
        <v>熊本県御船町</v>
      </c>
      <c r="G2947" s="3">
        <v>2935</v>
      </c>
      <c r="H2947" s="37" t="s">
        <v>2890</v>
      </c>
      <c r="I2947" s="37" t="s">
        <v>945</v>
      </c>
      <c r="J2947" s="37" t="s">
        <v>740</v>
      </c>
      <c r="K2947" s="37" t="s">
        <v>384</v>
      </c>
      <c r="L2947" t="str">
        <f t="shared" ref="L2947:L3010" si="140">F2947</f>
        <v>熊本県御船町</v>
      </c>
    </row>
    <row r="2948" spans="1:12">
      <c r="A2948" s="42">
        <v>43</v>
      </c>
      <c r="B2948" s="37" t="s">
        <v>2849</v>
      </c>
      <c r="C2948" s="37" t="s">
        <v>2893</v>
      </c>
      <c r="D2948" s="37" t="s">
        <v>2893</v>
      </c>
      <c r="E2948" s="37" t="str">
        <f t="shared" si="138"/>
        <v/>
      </c>
      <c r="F2948" s="39" t="str">
        <f t="shared" si="139"/>
        <v>熊本県甲佐町</v>
      </c>
      <c r="G2948" s="3">
        <v>2938</v>
      </c>
      <c r="H2948" s="37" t="s">
        <v>2893</v>
      </c>
      <c r="I2948" s="37" t="s">
        <v>945</v>
      </c>
      <c r="J2948" s="37" t="s">
        <v>740</v>
      </c>
      <c r="K2948" s="37" t="s">
        <v>378</v>
      </c>
      <c r="L2948" t="str">
        <f t="shared" si="140"/>
        <v>熊本県甲佐町</v>
      </c>
    </row>
    <row r="2949" spans="1:12">
      <c r="A2949" s="42">
        <v>43</v>
      </c>
      <c r="B2949" s="37" t="s">
        <v>2849</v>
      </c>
      <c r="C2949" s="37" t="s">
        <v>2853</v>
      </c>
      <c r="D2949" s="37" t="s">
        <v>2853</v>
      </c>
      <c r="E2949" s="37" t="str">
        <f t="shared" si="138"/>
        <v/>
      </c>
      <c r="F2949" s="39" t="str">
        <f t="shared" si="139"/>
        <v>熊本県荒尾市</v>
      </c>
      <c r="G2949" s="3">
        <v>2886</v>
      </c>
      <c r="H2949" s="37" t="s">
        <v>2853</v>
      </c>
      <c r="I2949" s="37" t="s">
        <v>945</v>
      </c>
      <c r="J2949" s="37" t="s">
        <v>740</v>
      </c>
      <c r="K2949" s="37" t="s">
        <v>376</v>
      </c>
      <c r="L2949" t="str">
        <f t="shared" si="140"/>
        <v>熊本県荒尾市</v>
      </c>
    </row>
    <row r="2950" spans="1:12">
      <c r="A2950" s="42">
        <v>43</v>
      </c>
      <c r="B2950" s="37" t="s">
        <v>2849</v>
      </c>
      <c r="C2950" s="37" t="s">
        <v>1642</v>
      </c>
      <c r="D2950" s="37" t="s">
        <v>1642</v>
      </c>
      <c r="E2950" s="37" t="str">
        <f t="shared" si="138"/>
        <v/>
      </c>
      <c r="F2950" s="39" t="str">
        <f t="shared" si="139"/>
        <v>熊本県高森町</v>
      </c>
      <c r="G2950" s="3">
        <v>2930</v>
      </c>
      <c r="H2950" s="37" t="s">
        <v>1642</v>
      </c>
      <c r="I2950" s="37" t="s">
        <v>849</v>
      </c>
      <c r="J2950" s="37" t="s">
        <v>740</v>
      </c>
      <c r="K2950" s="37" t="s">
        <v>378</v>
      </c>
      <c r="L2950" t="str">
        <f t="shared" si="140"/>
        <v>熊本県高森町</v>
      </c>
    </row>
    <row r="2951" spans="1:12">
      <c r="A2951" s="42">
        <v>43</v>
      </c>
      <c r="B2951" s="37" t="s">
        <v>2849</v>
      </c>
      <c r="C2951" s="37" t="s">
        <v>3988</v>
      </c>
      <c r="D2951" s="37" t="s">
        <v>3989</v>
      </c>
      <c r="E2951" s="37" t="str">
        <f t="shared" si="138"/>
        <v/>
      </c>
      <c r="F2951" s="39" t="str">
        <f t="shared" si="139"/>
        <v>熊本県合志市</v>
      </c>
      <c r="G2951" s="3">
        <v>2920</v>
      </c>
      <c r="H2951" s="37" t="s">
        <v>1698</v>
      </c>
      <c r="I2951" s="37" t="s">
        <v>945</v>
      </c>
      <c r="J2951" s="37" t="s">
        <v>740</v>
      </c>
      <c r="K2951" s="37" t="s">
        <v>384</v>
      </c>
      <c r="L2951" t="str">
        <f t="shared" si="140"/>
        <v>熊本県合志市</v>
      </c>
    </row>
    <row r="2952" spans="1:12">
      <c r="A2952" s="42">
        <v>43</v>
      </c>
      <c r="B2952" s="37" t="s">
        <v>2849</v>
      </c>
      <c r="C2952" s="37" t="s">
        <v>3988</v>
      </c>
      <c r="D2952" s="37" t="s">
        <v>3990</v>
      </c>
      <c r="E2952" s="37" t="str">
        <f t="shared" si="138"/>
        <v/>
      </c>
      <c r="F2952" s="39" t="str">
        <f t="shared" si="139"/>
        <v>熊本県合志市</v>
      </c>
      <c r="G2952" s="3">
        <v>2922</v>
      </c>
      <c r="H2952" s="37" t="s">
        <v>2881</v>
      </c>
      <c r="I2952" s="37" t="s">
        <v>945</v>
      </c>
      <c r="J2952" s="37" t="s">
        <v>740</v>
      </c>
      <c r="K2952" s="37" t="s">
        <v>378</v>
      </c>
      <c r="L2952" t="str">
        <f t="shared" si="140"/>
        <v>熊本県合志市</v>
      </c>
    </row>
    <row r="2953" spans="1:12">
      <c r="A2953" s="42">
        <v>43</v>
      </c>
      <c r="B2953" s="37" t="s">
        <v>2849</v>
      </c>
      <c r="C2953" s="37" t="s">
        <v>2912</v>
      </c>
      <c r="D2953" s="37" t="s">
        <v>2912</v>
      </c>
      <c r="E2953" s="37" t="str">
        <f t="shared" si="138"/>
        <v/>
      </c>
      <c r="F2953" s="39" t="str">
        <f t="shared" si="139"/>
        <v>熊本県山江村</v>
      </c>
      <c r="G2953" s="3">
        <v>2962</v>
      </c>
      <c r="H2953" s="37" t="s">
        <v>2912</v>
      </c>
      <c r="I2953" s="37" t="s">
        <v>945</v>
      </c>
      <c r="J2953" s="37" t="s">
        <v>740</v>
      </c>
      <c r="K2953" s="37" t="s">
        <v>378</v>
      </c>
      <c r="L2953" t="str">
        <f t="shared" si="140"/>
        <v>熊本県山江村</v>
      </c>
    </row>
    <row r="2954" spans="1:12">
      <c r="A2954" s="42">
        <v>43</v>
      </c>
      <c r="B2954" s="37" t="s">
        <v>2849</v>
      </c>
      <c r="C2954" s="37" t="s">
        <v>4130</v>
      </c>
      <c r="D2954" s="37" t="s">
        <v>4131</v>
      </c>
      <c r="E2954" s="37" t="str">
        <f t="shared" si="138"/>
        <v/>
      </c>
      <c r="F2954" s="39" t="str">
        <f t="shared" si="139"/>
        <v>熊本県山鹿市</v>
      </c>
      <c r="G2954" s="3">
        <v>2912</v>
      </c>
      <c r="H2954" s="37" t="s">
        <v>1699</v>
      </c>
      <c r="I2954" s="37" t="s">
        <v>945</v>
      </c>
      <c r="J2954" s="37" t="s">
        <v>740</v>
      </c>
      <c r="K2954" s="37" t="s">
        <v>946</v>
      </c>
      <c r="L2954" t="str">
        <f t="shared" si="140"/>
        <v>熊本県山鹿市</v>
      </c>
    </row>
    <row r="2955" spans="1:12">
      <c r="A2955" s="42">
        <v>43</v>
      </c>
      <c r="B2955" s="37" t="s">
        <v>2849</v>
      </c>
      <c r="C2955" s="37" t="s">
        <v>4130</v>
      </c>
      <c r="D2955" s="37"/>
      <c r="E2955" s="37" t="str">
        <f t="shared" si="138"/>
        <v>山鹿市</v>
      </c>
      <c r="F2955" s="39" t="str">
        <f t="shared" si="139"/>
        <v>熊本県山鹿市</v>
      </c>
      <c r="G2955" s="3">
        <v>2890</v>
      </c>
      <c r="H2955" s="37" t="s">
        <v>2857</v>
      </c>
      <c r="I2955" s="37" t="s">
        <v>945</v>
      </c>
      <c r="J2955" s="37" t="s">
        <v>740</v>
      </c>
      <c r="K2955" s="37" t="s">
        <v>384</v>
      </c>
      <c r="L2955" t="str">
        <f t="shared" si="140"/>
        <v>熊本県山鹿市</v>
      </c>
    </row>
    <row r="2956" spans="1:12">
      <c r="A2956" s="42">
        <v>43</v>
      </c>
      <c r="B2956" s="37" t="s">
        <v>2849</v>
      </c>
      <c r="C2956" s="37" t="s">
        <v>4130</v>
      </c>
      <c r="D2956" s="37" t="s">
        <v>4132</v>
      </c>
      <c r="E2956" s="37" t="str">
        <f t="shared" si="138"/>
        <v/>
      </c>
      <c r="F2956" s="39" t="str">
        <f t="shared" si="139"/>
        <v>熊本県山鹿市</v>
      </c>
      <c r="G2956" s="3">
        <v>2914</v>
      </c>
      <c r="H2956" s="37" t="s">
        <v>2875</v>
      </c>
      <c r="I2956" s="37" t="s">
        <v>945</v>
      </c>
      <c r="J2956" s="37" t="s">
        <v>740</v>
      </c>
      <c r="K2956" s="37" t="s">
        <v>378</v>
      </c>
      <c r="L2956" t="str">
        <f t="shared" si="140"/>
        <v>熊本県山鹿市</v>
      </c>
    </row>
    <row r="2957" spans="1:12">
      <c r="A2957" s="42">
        <v>43</v>
      </c>
      <c r="B2957" s="37" t="s">
        <v>2849</v>
      </c>
      <c r="C2957" s="37" t="s">
        <v>4130</v>
      </c>
      <c r="D2957" s="37" t="s">
        <v>4133</v>
      </c>
      <c r="E2957" s="37" t="str">
        <f t="shared" si="138"/>
        <v/>
      </c>
      <c r="F2957" s="39" t="str">
        <f t="shared" si="139"/>
        <v>熊本県山鹿市</v>
      </c>
      <c r="G2957" s="3">
        <v>2911</v>
      </c>
      <c r="H2957" s="37" t="s">
        <v>2873</v>
      </c>
      <c r="I2957" s="37" t="s">
        <v>945</v>
      </c>
      <c r="J2957" s="37" t="s">
        <v>740</v>
      </c>
      <c r="K2957" s="37" t="s">
        <v>384</v>
      </c>
      <c r="L2957" t="str">
        <f t="shared" si="140"/>
        <v>熊本県山鹿市</v>
      </c>
    </row>
    <row r="2958" spans="1:12">
      <c r="A2958" s="42">
        <v>43</v>
      </c>
      <c r="B2958" s="37" t="s">
        <v>2849</v>
      </c>
      <c r="C2958" s="37" t="s">
        <v>4130</v>
      </c>
      <c r="D2958" s="37" t="s">
        <v>4134</v>
      </c>
      <c r="E2958" s="37" t="str">
        <f t="shared" si="138"/>
        <v/>
      </c>
      <c r="F2958" s="39" t="str">
        <f t="shared" si="139"/>
        <v>熊本県山鹿市</v>
      </c>
      <c r="G2958" s="3">
        <v>2913</v>
      </c>
      <c r="H2958" s="37" t="s">
        <v>2874</v>
      </c>
      <c r="I2958" s="37" t="s">
        <v>945</v>
      </c>
      <c r="J2958" s="37" t="s">
        <v>740</v>
      </c>
      <c r="K2958" s="37" t="s">
        <v>384</v>
      </c>
      <c r="L2958" t="str">
        <f t="shared" si="140"/>
        <v>熊本県山鹿市</v>
      </c>
    </row>
    <row r="2959" spans="1:12">
      <c r="A2959" s="42">
        <v>43</v>
      </c>
      <c r="B2959" s="37" t="s">
        <v>2849</v>
      </c>
      <c r="C2959" s="37" t="s">
        <v>4135</v>
      </c>
      <c r="D2959" s="37" t="s">
        <v>4136</v>
      </c>
      <c r="E2959" s="37" t="str">
        <f t="shared" si="138"/>
        <v/>
      </c>
      <c r="F2959" s="39" t="str">
        <f t="shared" si="139"/>
        <v>熊本県山都町</v>
      </c>
      <c r="G2959" s="3">
        <v>2940</v>
      </c>
      <c r="H2959" s="37" t="s">
        <v>1700</v>
      </c>
      <c r="I2959" s="37" t="s">
        <v>849</v>
      </c>
      <c r="J2959" s="37" t="s">
        <v>380</v>
      </c>
      <c r="K2959" s="37" t="s">
        <v>378</v>
      </c>
      <c r="L2959" t="str">
        <f t="shared" si="140"/>
        <v>熊本県山都町</v>
      </c>
    </row>
    <row r="2960" spans="1:12">
      <c r="A2960" s="42">
        <v>43</v>
      </c>
      <c r="B2960" s="37" t="s">
        <v>2849</v>
      </c>
      <c r="C2960" s="37" t="s">
        <v>4135</v>
      </c>
      <c r="D2960" s="37" t="s">
        <v>4137</v>
      </c>
      <c r="E2960" s="37" t="str">
        <f t="shared" si="138"/>
        <v/>
      </c>
      <c r="F2960" s="39" t="str">
        <f t="shared" si="139"/>
        <v>熊本県山都町</v>
      </c>
      <c r="G2960" s="3">
        <v>2929</v>
      </c>
      <c r="H2960" s="37" t="s">
        <v>2886</v>
      </c>
      <c r="I2960" s="37" t="s">
        <v>849</v>
      </c>
      <c r="J2960" s="37" t="s">
        <v>380</v>
      </c>
      <c r="K2960" s="37" t="s">
        <v>378</v>
      </c>
      <c r="L2960" t="str">
        <f t="shared" si="140"/>
        <v>熊本県山都町</v>
      </c>
    </row>
    <row r="2961" spans="1:12">
      <c r="A2961" s="42">
        <v>43</v>
      </c>
      <c r="B2961" s="37" t="s">
        <v>2849</v>
      </c>
      <c r="C2961" s="37" t="s">
        <v>4135</v>
      </c>
      <c r="D2961" s="37" t="s">
        <v>4138</v>
      </c>
      <c r="E2961" s="37" t="str">
        <f t="shared" si="138"/>
        <v/>
      </c>
      <c r="F2961" s="39" t="str">
        <f t="shared" si="139"/>
        <v>熊本県山都町</v>
      </c>
      <c r="G2961" s="3">
        <v>2939</v>
      </c>
      <c r="H2961" s="37" t="s">
        <v>2894</v>
      </c>
      <c r="I2961" s="37" t="s">
        <v>849</v>
      </c>
      <c r="J2961" s="37" t="s">
        <v>380</v>
      </c>
      <c r="K2961" s="37" t="s">
        <v>376</v>
      </c>
      <c r="L2961" t="str">
        <f t="shared" si="140"/>
        <v>熊本県山都町</v>
      </c>
    </row>
    <row r="2962" spans="1:12">
      <c r="A2962" s="42">
        <v>43</v>
      </c>
      <c r="B2962" s="37" t="s">
        <v>2849</v>
      </c>
      <c r="C2962" s="37" t="s">
        <v>2884</v>
      </c>
      <c r="D2962" s="37" t="s">
        <v>2884</v>
      </c>
      <c r="E2962" s="37" t="str">
        <f t="shared" si="138"/>
        <v/>
      </c>
      <c r="F2962" s="39" t="str">
        <f t="shared" si="139"/>
        <v>熊本県産山村</v>
      </c>
      <c r="G2962" s="3">
        <v>2927</v>
      </c>
      <c r="H2962" s="37" t="s">
        <v>2884</v>
      </c>
      <c r="I2962" s="37" t="s">
        <v>849</v>
      </c>
      <c r="J2962" s="37" t="s">
        <v>740</v>
      </c>
      <c r="K2962" s="37" t="s">
        <v>384</v>
      </c>
      <c r="L2962" t="str">
        <f t="shared" si="140"/>
        <v>熊本県産山村</v>
      </c>
    </row>
    <row r="2963" spans="1:12">
      <c r="A2963" s="42">
        <v>43</v>
      </c>
      <c r="B2963" s="37" t="s">
        <v>2849</v>
      </c>
      <c r="C2963" s="37" t="s">
        <v>829</v>
      </c>
      <c r="D2963" s="37" t="s">
        <v>829</v>
      </c>
      <c r="E2963" s="37" t="str">
        <f t="shared" si="138"/>
        <v/>
      </c>
      <c r="F2963" s="39" t="str">
        <f t="shared" si="139"/>
        <v>熊本県小国町</v>
      </c>
      <c r="G2963" s="3">
        <v>2926</v>
      </c>
      <c r="H2963" s="37" t="s">
        <v>829</v>
      </c>
      <c r="I2963" s="37" t="s">
        <v>849</v>
      </c>
      <c r="J2963" s="37" t="s">
        <v>380</v>
      </c>
      <c r="K2963" s="37" t="s">
        <v>378</v>
      </c>
      <c r="L2963" t="str">
        <f t="shared" si="140"/>
        <v>熊本県小国町</v>
      </c>
    </row>
    <row r="2964" spans="1:12">
      <c r="A2964" s="42">
        <v>43</v>
      </c>
      <c r="B2964" s="37" t="s">
        <v>2849</v>
      </c>
      <c r="C2964" s="37" t="s">
        <v>4349</v>
      </c>
      <c r="D2964" s="37" t="s">
        <v>699</v>
      </c>
      <c r="E2964" s="37" t="str">
        <f t="shared" si="138"/>
        <v/>
      </c>
      <c r="F2964" s="39" t="str">
        <f t="shared" si="139"/>
        <v>熊本県上天草市</v>
      </c>
      <c r="G2964" s="3">
        <v>2965</v>
      </c>
      <c r="H2964" s="37" t="s">
        <v>1701</v>
      </c>
      <c r="I2964" s="37" t="s">
        <v>945</v>
      </c>
      <c r="J2964" s="37" t="s">
        <v>740</v>
      </c>
      <c r="K2964" s="37" t="s">
        <v>376</v>
      </c>
      <c r="L2964" t="str">
        <f t="shared" si="140"/>
        <v>熊本県上天草市</v>
      </c>
    </row>
    <row r="2965" spans="1:12">
      <c r="A2965" s="42">
        <v>43</v>
      </c>
      <c r="B2965" s="37" t="s">
        <v>2849</v>
      </c>
      <c r="C2965" s="37" t="s">
        <v>4349</v>
      </c>
      <c r="D2965" s="37" t="s">
        <v>4350</v>
      </c>
      <c r="E2965" s="37" t="str">
        <f t="shared" si="138"/>
        <v/>
      </c>
      <c r="F2965" s="39" t="str">
        <f t="shared" si="139"/>
        <v>熊本県上天草市</v>
      </c>
      <c r="G2965" s="3">
        <v>2964</v>
      </c>
      <c r="H2965" s="37" t="s">
        <v>2914</v>
      </c>
      <c r="I2965" s="37" t="s">
        <v>970</v>
      </c>
      <c r="J2965" s="37" t="s">
        <v>740</v>
      </c>
      <c r="K2965" s="37" t="s">
        <v>376</v>
      </c>
      <c r="L2965" t="str">
        <f t="shared" si="140"/>
        <v>熊本県上天草市</v>
      </c>
    </row>
    <row r="2966" spans="1:12">
      <c r="A2966" s="42">
        <v>43</v>
      </c>
      <c r="B2966" s="37" t="s">
        <v>2849</v>
      </c>
      <c r="C2966" s="37" t="s">
        <v>4349</v>
      </c>
      <c r="D2966" s="37" t="s">
        <v>4351</v>
      </c>
      <c r="E2966" s="37" t="str">
        <f t="shared" si="138"/>
        <v/>
      </c>
      <c r="F2966" s="39" t="str">
        <f t="shared" si="139"/>
        <v>熊本県上天草市</v>
      </c>
      <c r="G2966" s="3">
        <v>2967</v>
      </c>
      <c r="H2966" s="37" t="s">
        <v>2916</v>
      </c>
      <c r="I2966" s="37" t="s">
        <v>970</v>
      </c>
      <c r="J2966" s="37" t="s">
        <v>740</v>
      </c>
      <c r="K2966" s="37" t="s">
        <v>946</v>
      </c>
      <c r="L2966" t="str">
        <f t="shared" si="140"/>
        <v>熊本県上天草市</v>
      </c>
    </row>
    <row r="2967" spans="1:12">
      <c r="A2967" s="42">
        <v>43</v>
      </c>
      <c r="B2967" s="37" t="s">
        <v>2849</v>
      </c>
      <c r="C2967" s="37" t="s">
        <v>4349</v>
      </c>
      <c r="D2967" s="37" t="s">
        <v>4352</v>
      </c>
      <c r="E2967" s="37" t="str">
        <f t="shared" si="138"/>
        <v/>
      </c>
      <c r="F2967" s="39" t="str">
        <f t="shared" si="139"/>
        <v>熊本県上天草市</v>
      </c>
      <c r="G2967" s="3">
        <v>2968</v>
      </c>
      <c r="H2967" s="37" t="s">
        <v>2917</v>
      </c>
      <c r="I2967" s="37" t="s">
        <v>970</v>
      </c>
      <c r="J2967" s="37" t="s">
        <v>740</v>
      </c>
      <c r="K2967" s="37" t="s">
        <v>413</v>
      </c>
      <c r="L2967" t="str">
        <f t="shared" si="140"/>
        <v>熊本県上天草市</v>
      </c>
    </row>
    <row r="2968" spans="1:12">
      <c r="A2968" s="42">
        <v>43</v>
      </c>
      <c r="B2968" s="37" t="s">
        <v>2849</v>
      </c>
      <c r="C2968" s="37" t="s">
        <v>2852</v>
      </c>
      <c r="D2968" s="37" t="s">
        <v>2852</v>
      </c>
      <c r="E2968" s="37" t="str">
        <f t="shared" si="138"/>
        <v/>
      </c>
      <c r="F2968" s="39" t="str">
        <f t="shared" si="139"/>
        <v>熊本県人吉市</v>
      </c>
      <c r="G2968" s="3">
        <v>2885</v>
      </c>
      <c r="H2968" s="37" t="s">
        <v>2852</v>
      </c>
      <c r="I2968" s="37" t="s">
        <v>945</v>
      </c>
      <c r="J2968" s="37" t="s">
        <v>740</v>
      </c>
      <c r="K2968" s="37" t="s">
        <v>384</v>
      </c>
      <c r="L2968" t="str">
        <f t="shared" si="140"/>
        <v>熊本県人吉市</v>
      </c>
    </row>
    <row r="2969" spans="1:12">
      <c r="A2969" s="42">
        <v>43</v>
      </c>
      <c r="B2969" s="37" t="s">
        <v>2849</v>
      </c>
      <c r="C2969" s="37" t="s">
        <v>2907</v>
      </c>
      <c r="D2969" s="37" t="s">
        <v>2907</v>
      </c>
      <c r="E2969" s="37" t="str">
        <f t="shared" si="138"/>
        <v/>
      </c>
      <c r="F2969" s="39" t="str">
        <f t="shared" si="139"/>
        <v>熊本県水上村</v>
      </c>
      <c r="G2969" s="3">
        <v>2957</v>
      </c>
      <c r="H2969" s="37" t="s">
        <v>2907</v>
      </c>
      <c r="I2969" s="37" t="s">
        <v>945</v>
      </c>
      <c r="J2969" s="37" t="s">
        <v>380</v>
      </c>
      <c r="K2969" s="37" t="s">
        <v>946</v>
      </c>
      <c r="L2969" t="str">
        <f t="shared" si="140"/>
        <v>熊本県水上村</v>
      </c>
    </row>
    <row r="2970" spans="1:12">
      <c r="A2970" s="42">
        <v>43</v>
      </c>
      <c r="B2970" s="37" t="s">
        <v>2849</v>
      </c>
      <c r="C2970" s="37" t="s">
        <v>2854</v>
      </c>
      <c r="D2970" s="37" t="s">
        <v>2854</v>
      </c>
      <c r="E2970" s="37" t="str">
        <f t="shared" si="138"/>
        <v/>
      </c>
      <c r="F2970" s="39" t="str">
        <f t="shared" si="139"/>
        <v>熊本県水俣市</v>
      </c>
      <c r="G2970" s="3">
        <v>2887</v>
      </c>
      <c r="H2970" s="37" t="s">
        <v>2854</v>
      </c>
      <c r="I2970" s="37" t="s">
        <v>970</v>
      </c>
      <c r="J2970" s="37" t="s">
        <v>740</v>
      </c>
      <c r="K2970" s="37" t="s">
        <v>946</v>
      </c>
      <c r="L2970" t="str">
        <f t="shared" si="140"/>
        <v>熊本県水俣市</v>
      </c>
    </row>
    <row r="2971" spans="1:12">
      <c r="A2971" s="42">
        <v>43</v>
      </c>
      <c r="B2971" s="37" t="s">
        <v>2849</v>
      </c>
      <c r="C2971" s="37" t="s">
        <v>2889</v>
      </c>
      <c r="D2971" s="37" t="s">
        <v>2889</v>
      </c>
      <c r="E2971" s="37" t="str">
        <f t="shared" si="138"/>
        <v/>
      </c>
      <c r="F2971" s="39" t="str">
        <f t="shared" si="139"/>
        <v>熊本県西原村</v>
      </c>
      <c r="G2971" s="3">
        <v>2934</v>
      </c>
      <c r="H2971" s="37" t="s">
        <v>2889</v>
      </c>
      <c r="I2971" s="37" t="s">
        <v>945</v>
      </c>
      <c r="J2971" s="37" t="s">
        <v>740</v>
      </c>
      <c r="K2971" s="37" t="s">
        <v>946</v>
      </c>
      <c r="L2971" t="str">
        <f t="shared" si="140"/>
        <v>熊本県西原村</v>
      </c>
    </row>
    <row r="2972" spans="1:12">
      <c r="A2972" s="42">
        <v>43</v>
      </c>
      <c r="B2972" s="37" t="s">
        <v>2849</v>
      </c>
      <c r="C2972" s="37" t="s">
        <v>2910</v>
      </c>
      <c r="D2972" s="37" t="s">
        <v>2910</v>
      </c>
      <c r="E2972" s="37" t="str">
        <f t="shared" si="138"/>
        <v/>
      </c>
      <c r="F2972" s="39" t="str">
        <f t="shared" si="139"/>
        <v>熊本県相良村</v>
      </c>
      <c r="G2972" s="3">
        <v>2960</v>
      </c>
      <c r="H2972" s="37" t="s">
        <v>2910</v>
      </c>
      <c r="I2972" s="37" t="s">
        <v>945</v>
      </c>
      <c r="J2972" s="37" t="s">
        <v>740</v>
      </c>
      <c r="K2972" s="37" t="s">
        <v>384</v>
      </c>
      <c r="L2972" t="str">
        <f t="shared" si="140"/>
        <v>熊本県相良村</v>
      </c>
    </row>
    <row r="2973" spans="1:12">
      <c r="A2973" s="42">
        <v>43</v>
      </c>
      <c r="B2973" s="37" t="s">
        <v>2849</v>
      </c>
      <c r="C2973" s="37" t="s">
        <v>2905</v>
      </c>
      <c r="D2973" s="37"/>
      <c r="E2973" s="37" t="str">
        <f t="shared" si="138"/>
        <v>多良木町</v>
      </c>
      <c r="F2973" s="39" t="str">
        <f t="shared" si="139"/>
        <v>熊本県多良木町</v>
      </c>
      <c r="G2973" s="3">
        <v>2955</v>
      </c>
      <c r="H2973" s="37" t="s">
        <v>2905</v>
      </c>
      <c r="I2973" s="37" t="s">
        <v>945</v>
      </c>
      <c r="J2973" s="37" t="s">
        <v>740</v>
      </c>
      <c r="K2973" s="37" t="s">
        <v>384</v>
      </c>
      <c r="L2973" t="str">
        <f t="shared" si="140"/>
        <v>熊本県多良木町</v>
      </c>
    </row>
    <row r="2974" spans="1:12">
      <c r="A2974" s="42">
        <v>43</v>
      </c>
      <c r="B2974" s="37" t="s">
        <v>2849</v>
      </c>
      <c r="C2974" s="37" t="s">
        <v>2878</v>
      </c>
      <c r="D2974" s="37" t="s">
        <v>2878</v>
      </c>
      <c r="E2974" s="37" t="str">
        <f t="shared" si="138"/>
        <v/>
      </c>
      <c r="F2974" s="39" t="str">
        <f t="shared" si="139"/>
        <v>熊本県大津町</v>
      </c>
      <c r="G2974" s="3">
        <v>2918</v>
      </c>
      <c r="H2974" s="37" t="s">
        <v>2878</v>
      </c>
      <c r="I2974" s="37" t="s">
        <v>945</v>
      </c>
      <c r="J2974" s="37" t="s">
        <v>740</v>
      </c>
      <c r="K2974" s="37" t="s">
        <v>946</v>
      </c>
      <c r="L2974" t="str">
        <f t="shared" si="140"/>
        <v>熊本県大津町</v>
      </c>
    </row>
    <row r="2975" spans="1:12">
      <c r="A2975" s="42">
        <v>43</v>
      </c>
      <c r="B2975" s="37" t="s">
        <v>2849</v>
      </c>
      <c r="C2975" s="37" t="s">
        <v>2872</v>
      </c>
      <c r="D2975" s="37" t="s">
        <v>2872</v>
      </c>
      <c r="E2975" s="37" t="str">
        <f t="shared" si="138"/>
        <v/>
      </c>
      <c r="F2975" s="39" t="str">
        <f t="shared" si="139"/>
        <v>熊本県長洲町</v>
      </c>
      <c r="G2975" s="3">
        <v>2910</v>
      </c>
      <c r="H2975" s="37" t="s">
        <v>2872</v>
      </c>
      <c r="I2975" s="37" t="s">
        <v>945</v>
      </c>
      <c r="J2975" s="37" t="s">
        <v>740</v>
      </c>
      <c r="K2975" s="37" t="s">
        <v>376</v>
      </c>
      <c r="L2975" t="str">
        <f t="shared" si="140"/>
        <v>熊本県長洲町</v>
      </c>
    </row>
    <row r="2976" spans="1:12">
      <c r="A2976" s="42">
        <v>43</v>
      </c>
      <c r="B2976" s="37" t="s">
        <v>2849</v>
      </c>
      <c r="C2976" s="37" t="s">
        <v>2901</v>
      </c>
      <c r="D2976" s="37"/>
      <c r="E2976" s="37" t="str">
        <f t="shared" si="138"/>
        <v>津奈木町</v>
      </c>
      <c r="F2976" s="39" t="str">
        <f t="shared" si="139"/>
        <v>熊本県津奈木町</v>
      </c>
      <c r="G2976" s="3">
        <v>2950</v>
      </c>
      <c r="H2976" s="37" t="s">
        <v>2901</v>
      </c>
      <c r="I2976" s="37" t="s">
        <v>970</v>
      </c>
      <c r="J2976" s="37" t="s">
        <v>740</v>
      </c>
      <c r="K2976" s="37" t="s">
        <v>946</v>
      </c>
      <c r="L2976" t="str">
        <f t="shared" si="140"/>
        <v>熊本県津奈木町</v>
      </c>
    </row>
    <row r="2977" spans="1:12">
      <c r="A2977" s="42">
        <v>43</v>
      </c>
      <c r="B2977" s="37" t="s">
        <v>2849</v>
      </c>
      <c r="C2977" s="37" t="s">
        <v>4587</v>
      </c>
      <c r="D2977" s="37" t="s">
        <v>4985</v>
      </c>
      <c r="E2977" s="37" t="str">
        <f t="shared" si="138"/>
        <v/>
      </c>
      <c r="F2977" s="39" t="str">
        <f t="shared" si="139"/>
        <v>熊本県天草市</v>
      </c>
      <c r="G2977" s="3">
        <v>2976</v>
      </c>
      <c r="H2977" s="37" t="s">
        <v>1702</v>
      </c>
      <c r="I2977" s="37" t="s">
        <v>970</v>
      </c>
      <c r="J2977" s="37" t="s">
        <v>740</v>
      </c>
      <c r="K2977" s="37" t="s">
        <v>378</v>
      </c>
      <c r="L2977" t="str">
        <f t="shared" si="140"/>
        <v>熊本県天草市</v>
      </c>
    </row>
    <row r="2978" spans="1:12">
      <c r="A2978" s="42">
        <v>43</v>
      </c>
      <c r="B2978" s="37" t="s">
        <v>2849</v>
      </c>
      <c r="C2978" s="37" t="s">
        <v>4587</v>
      </c>
      <c r="D2978" s="37" t="s">
        <v>4986</v>
      </c>
      <c r="E2978" s="37" t="str">
        <f t="shared" si="138"/>
        <v/>
      </c>
      <c r="F2978" s="39" t="str">
        <f t="shared" si="139"/>
        <v>熊本県天草市</v>
      </c>
      <c r="G2978" s="3">
        <v>2891</v>
      </c>
      <c r="H2978" s="37" t="s">
        <v>2858</v>
      </c>
      <c r="I2978" s="37" t="s">
        <v>970</v>
      </c>
      <c r="J2978" s="37" t="s">
        <v>740</v>
      </c>
      <c r="K2978" s="37" t="s">
        <v>413</v>
      </c>
      <c r="L2978" t="str">
        <f t="shared" si="140"/>
        <v>熊本県天草市</v>
      </c>
    </row>
    <row r="2979" spans="1:12">
      <c r="A2979" s="42">
        <v>43</v>
      </c>
      <c r="B2979" s="37" t="s">
        <v>2849</v>
      </c>
      <c r="C2979" s="37" t="s">
        <v>4587</v>
      </c>
      <c r="D2979" s="37" t="s">
        <v>4987</v>
      </c>
      <c r="E2979" s="37" t="str">
        <f t="shared" si="138"/>
        <v/>
      </c>
      <c r="F2979" s="39" t="str">
        <f t="shared" si="139"/>
        <v>熊本県天草市</v>
      </c>
      <c r="G2979" s="3">
        <v>2973</v>
      </c>
      <c r="H2979" s="37" t="s">
        <v>2922</v>
      </c>
      <c r="I2979" s="37" t="s">
        <v>945</v>
      </c>
      <c r="J2979" s="37" t="s">
        <v>740</v>
      </c>
      <c r="K2979" s="37" t="s">
        <v>376</v>
      </c>
      <c r="L2979" t="str">
        <f t="shared" si="140"/>
        <v>熊本県天草市</v>
      </c>
    </row>
    <row r="2980" spans="1:12">
      <c r="A2980" s="42">
        <v>43</v>
      </c>
      <c r="B2980" s="37" t="s">
        <v>2849</v>
      </c>
      <c r="C2980" s="37" t="s">
        <v>4587</v>
      </c>
      <c r="D2980" s="37" t="s">
        <v>4988</v>
      </c>
      <c r="E2980" s="37" t="str">
        <f t="shared" si="138"/>
        <v/>
      </c>
      <c r="F2980" s="39" t="str">
        <f t="shared" si="139"/>
        <v>熊本県天草市</v>
      </c>
      <c r="G2980" s="3">
        <v>2969</v>
      </c>
      <c r="H2980" s="37" t="s">
        <v>2918</v>
      </c>
      <c r="I2980" s="37" t="s">
        <v>970</v>
      </c>
      <c r="J2980" s="37" t="s">
        <v>740</v>
      </c>
      <c r="K2980" s="37" t="s">
        <v>384</v>
      </c>
      <c r="L2980" t="str">
        <f t="shared" si="140"/>
        <v>熊本県天草市</v>
      </c>
    </row>
    <row r="2981" spans="1:12">
      <c r="A2981" s="42">
        <v>43</v>
      </c>
      <c r="B2981" s="37" t="s">
        <v>2849</v>
      </c>
      <c r="C2981" s="37" t="s">
        <v>4587</v>
      </c>
      <c r="D2981" s="37" t="s">
        <v>4989</v>
      </c>
      <c r="E2981" s="37" t="str">
        <f t="shared" si="138"/>
        <v/>
      </c>
      <c r="F2981" s="39" t="str">
        <f t="shared" si="139"/>
        <v>熊本県天草市</v>
      </c>
      <c r="G2981" s="3">
        <v>2972</v>
      </c>
      <c r="H2981" s="37" t="s">
        <v>2921</v>
      </c>
      <c r="I2981" s="37" t="s">
        <v>970</v>
      </c>
      <c r="J2981" s="37" t="s">
        <v>740</v>
      </c>
      <c r="K2981" s="37" t="s">
        <v>376</v>
      </c>
      <c r="L2981" t="str">
        <f t="shared" si="140"/>
        <v>熊本県天草市</v>
      </c>
    </row>
    <row r="2982" spans="1:12">
      <c r="A2982" s="42">
        <v>43</v>
      </c>
      <c r="B2982" s="37" t="s">
        <v>2849</v>
      </c>
      <c r="C2982" s="37" t="s">
        <v>4587</v>
      </c>
      <c r="D2982" s="37" t="s">
        <v>4990</v>
      </c>
      <c r="E2982" s="37" t="str">
        <f t="shared" si="138"/>
        <v/>
      </c>
      <c r="F2982" s="39" t="str">
        <f t="shared" si="139"/>
        <v>熊本県天草市</v>
      </c>
      <c r="G2982" s="3">
        <v>2971</v>
      </c>
      <c r="H2982" s="37" t="s">
        <v>2920</v>
      </c>
      <c r="I2982" s="37" t="s">
        <v>970</v>
      </c>
      <c r="J2982" s="37" t="s">
        <v>740</v>
      </c>
      <c r="K2982" s="37" t="s">
        <v>946</v>
      </c>
      <c r="L2982" t="str">
        <f t="shared" si="140"/>
        <v>熊本県天草市</v>
      </c>
    </row>
    <row r="2983" spans="1:12">
      <c r="A2983" s="42">
        <v>43</v>
      </c>
      <c r="B2983" s="37" t="s">
        <v>2849</v>
      </c>
      <c r="C2983" s="37" t="s">
        <v>4587</v>
      </c>
      <c r="D2983" s="37" t="s">
        <v>4991</v>
      </c>
      <c r="E2983" s="37" t="str">
        <f t="shared" si="138"/>
        <v/>
      </c>
      <c r="F2983" s="39" t="str">
        <f t="shared" si="139"/>
        <v>熊本県天草市</v>
      </c>
      <c r="G2983" s="3">
        <v>2970</v>
      </c>
      <c r="H2983" s="37" t="s">
        <v>2919</v>
      </c>
      <c r="I2983" s="37" t="s">
        <v>970</v>
      </c>
      <c r="J2983" s="37" t="s">
        <v>740</v>
      </c>
      <c r="K2983" s="37" t="s">
        <v>946</v>
      </c>
      <c r="L2983" t="str">
        <f t="shared" si="140"/>
        <v>熊本県天草市</v>
      </c>
    </row>
    <row r="2984" spans="1:12">
      <c r="A2984" s="42">
        <v>43</v>
      </c>
      <c r="B2984" s="37" t="s">
        <v>2849</v>
      </c>
      <c r="C2984" s="37" t="s">
        <v>4587</v>
      </c>
      <c r="D2984" s="37"/>
      <c r="E2984" s="37" t="str">
        <f t="shared" si="138"/>
        <v>天草市</v>
      </c>
      <c r="F2984" s="39" t="str">
        <f t="shared" si="139"/>
        <v>熊本県天草市</v>
      </c>
      <c r="G2984" s="3">
        <v>2975</v>
      </c>
      <c r="H2984" s="37" t="s">
        <v>2924</v>
      </c>
      <c r="I2984" s="37" t="s">
        <v>970</v>
      </c>
      <c r="J2984" s="37" t="s">
        <v>740</v>
      </c>
      <c r="K2984" s="37" t="s">
        <v>378</v>
      </c>
      <c r="L2984" t="str">
        <f t="shared" si="140"/>
        <v>熊本県天草市</v>
      </c>
    </row>
    <row r="2985" spans="1:12">
      <c r="A2985" s="42">
        <v>43</v>
      </c>
      <c r="B2985" s="37" t="s">
        <v>2849</v>
      </c>
      <c r="C2985" s="37" t="s">
        <v>4587</v>
      </c>
      <c r="D2985" s="37" t="s">
        <v>4992</v>
      </c>
      <c r="E2985" s="37" t="str">
        <f t="shared" si="138"/>
        <v/>
      </c>
      <c r="F2985" s="39" t="str">
        <f t="shared" si="139"/>
        <v>熊本県天草市</v>
      </c>
      <c r="G2985" s="3">
        <v>2889</v>
      </c>
      <c r="H2985" s="37" t="s">
        <v>2856</v>
      </c>
      <c r="I2985" s="37" t="s">
        <v>970</v>
      </c>
      <c r="J2985" s="37" t="s">
        <v>740</v>
      </c>
      <c r="K2985" s="37" t="s">
        <v>384</v>
      </c>
      <c r="L2985" t="str">
        <f t="shared" si="140"/>
        <v>熊本県天草市</v>
      </c>
    </row>
    <row r="2986" spans="1:12">
      <c r="A2986" s="42">
        <v>43</v>
      </c>
      <c r="B2986" s="37" t="s">
        <v>2849</v>
      </c>
      <c r="C2986" s="37" t="s">
        <v>4587</v>
      </c>
      <c r="D2986" s="37" t="s">
        <v>4179</v>
      </c>
      <c r="E2986" s="37" t="str">
        <f t="shared" si="138"/>
        <v/>
      </c>
      <c r="F2986" s="39" t="str">
        <f t="shared" si="139"/>
        <v>熊本県天草市</v>
      </c>
      <c r="G2986" s="3">
        <v>2966</v>
      </c>
      <c r="H2986" s="37" t="s">
        <v>2915</v>
      </c>
      <c r="I2986" s="37" t="s">
        <v>945</v>
      </c>
      <c r="J2986" s="37" t="s">
        <v>740</v>
      </c>
      <c r="K2986" s="37" t="s">
        <v>376</v>
      </c>
      <c r="L2986" t="str">
        <f t="shared" si="140"/>
        <v>熊本県天草市</v>
      </c>
    </row>
    <row r="2987" spans="1:12">
      <c r="A2987" s="42">
        <v>43</v>
      </c>
      <c r="B2987" s="37" t="s">
        <v>2849</v>
      </c>
      <c r="C2987" s="37" t="s">
        <v>2906</v>
      </c>
      <c r="D2987" s="37" t="s">
        <v>2906</v>
      </c>
      <c r="E2987" s="37" t="str">
        <f t="shared" si="138"/>
        <v/>
      </c>
      <c r="F2987" s="39" t="str">
        <f t="shared" si="139"/>
        <v>熊本県湯前町</v>
      </c>
      <c r="G2987" s="3">
        <v>2956</v>
      </c>
      <c r="H2987" s="37" t="s">
        <v>2906</v>
      </c>
      <c r="I2987" s="37" t="s">
        <v>945</v>
      </c>
      <c r="J2987" s="37" t="s">
        <v>740</v>
      </c>
      <c r="K2987" s="37" t="s">
        <v>946</v>
      </c>
      <c r="L2987" t="str">
        <f t="shared" si="140"/>
        <v>熊本県湯前町</v>
      </c>
    </row>
    <row r="2988" spans="1:12">
      <c r="A2988" s="42">
        <v>43</v>
      </c>
      <c r="B2988" s="37" t="s">
        <v>2849</v>
      </c>
      <c r="C2988" s="37" t="s">
        <v>4627</v>
      </c>
      <c r="D2988" s="37" t="s">
        <v>5091</v>
      </c>
      <c r="E2988" s="37" t="str">
        <f t="shared" si="138"/>
        <v/>
      </c>
      <c r="F2988" s="39" t="str">
        <f t="shared" si="139"/>
        <v>熊本県南阿蘇村</v>
      </c>
      <c r="G2988" s="3">
        <v>2932</v>
      </c>
      <c r="H2988" s="37" t="s">
        <v>2888</v>
      </c>
      <c r="I2988" s="37" t="s">
        <v>849</v>
      </c>
      <c r="J2988" s="37" t="s">
        <v>740</v>
      </c>
      <c r="K2988" s="37" t="s">
        <v>378</v>
      </c>
      <c r="L2988" t="str">
        <f t="shared" si="140"/>
        <v>熊本県南阿蘇村</v>
      </c>
    </row>
    <row r="2989" spans="1:12">
      <c r="A2989" s="42">
        <v>43</v>
      </c>
      <c r="B2989" s="37" t="s">
        <v>2849</v>
      </c>
      <c r="C2989" s="37" t="s">
        <v>4627</v>
      </c>
      <c r="D2989" s="37" t="s">
        <v>5092</v>
      </c>
      <c r="E2989" s="37" t="str">
        <f t="shared" si="138"/>
        <v/>
      </c>
      <c r="F2989" s="39" t="str">
        <f t="shared" si="139"/>
        <v>熊本県南阿蘇村</v>
      </c>
      <c r="G2989" s="3">
        <v>2933</v>
      </c>
      <c r="H2989" s="37" t="s">
        <v>1703</v>
      </c>
      <c r="I2989" s="37" t="s">
        <v>849</v>
      </c>
      <c r="J2989" s="37" t="s">
        <v>740</v>
      </c>
      <c r="K2989" s="37" t="s">
        <v>378</v>
      </c>
      <c r="L2989" t="str">
        <f t="shared" si="140"/>
        <v>熊本県南阿蘇村</v>
      </c>
    </row>
    <row r="2990" spans="1:12">
      <c r="A2990" s="42">
        <v>43</v>
      </c>
      <c r="B2990" s="37" t="s">
        <v>2849</v>
      </c>
      <c r="C2990" s="37" t="s">
        <v>4627</v>
      </c>
      <c r="D2990" s="37" t="s">
        <v>5093</v>
      </c>
      <c r="E2990" s="37" t="str">
        <f t="shared" si="138"/>
        <v/>
      </c>
      <c r="F2990" s="39" t="str">
        <f t="shared" si="139"/>
        <v>熊本県南阿蘇村</v>
      </c>
      <c r="G2990" s="3">
        <v>2931</v>
      </c>
      <c r="H2990" s="37" t="s">
        <v>2887</v>
      </c>
      <c r="I2990" s="37" t="s">
        <v>849</v>
      </c>
      <c r="J2990" s="37" t="s">
        <v>740</v>
      </c>
      <c r="K2990" s="37" t="s">
        <v>384</v>
      </c>
      <c r="L2990" t="str">
        <f t="shared" si="140"/>
        <v>熊本県南阿蘇村</v>
      </c>
    </row>
    <row r="2991" spans="1:12">
      <c r="A2991" s="42">
        <v>43</v>
      </c>
      <c r="B2991" s="37" t="s">
        <v>2849</v>
      </c>
      <c r="C2991" s="37" t="s">
        <v>2871</v>
      </c>
      <c r="D2991" s="37" t="s">
        <v>2871</v>
      </c>
      <c r="E2991" s="37" t="str">
        <f t="shared" si="138"/>
        <v/>
      </c>
      <c r="F2991" s="39" t="str">
        <f t="shared" si="139"/>
        <v>熊本県南関町</v>
      </c>
      <c r="G2991" s="3">
        <v>2909</v>
      </c>
      <c r="H2991" s="37" t="s">
        <v>2871</v>
      </c>
      <c r="I2991" s="37" t="s">
        <v>945</v>
      </c>
      <c r="J2991" s="37" t="s">
        <v>740</v>
      </c>
      <c r="K2991" s="37" t="s">
        <v>378</v>
      </c>
      <c r="L2991" t="str">
        <f t="shared" si="140"/>
        <v>熊本県南関町</v>
      </c>
    </row>
    <row r="2992" spans="1:12">
      <c r="A2992" s="42">
        <v>43</v>
      </c>
      <c r="B2992" s="37" t="s">
        <v>2849</v>
      </c>
      <c r="C2992" s="37" t="s">
        <v>2883</v>
      </c>
      <c r="D2992" s="37"/>
      <c r="E2992" s="37" t="str">
        <f t="shared" si="138"/>
        <v>南小国町</v>
      </c>
      <c r="F2992" s="39" t="str">
        <f t="shared" si="139"/>
        <v>熊本県南小国町</v>
      </c>
      <c r="G2992" s="3">
        <v>2925</v>
      </c>
      <c r="H2992" s="37" t="s">
        <v>2883</v>
      </c>
      <c r="I2992" s="37" t="s">
        <v>849</v>
      </c>
      <c r="J2992" s="37" t="s">
        <v>380</v>
      </c>
      <c r="K2992" s="37" t="s">
        <v>378</v>
      </c>
      <c r="L2992" t="str">
        <f t="shared" si="140"/>
        <v>熊本県南小国町</v>
      </c>
    </row>
    <row r="2993" spans="1:12">
      <c r="A2993" s="42">
        <v>43</v>
      </c>
      <c r="B2993" s="37" t="s">
        <v>2849</v>
      </c>
      <c r="C2993" s="37" t="s">
        <v>4669</v>
      </c>
      <c r="D2993" s="37" t="s">
        <v>5207</v>
      </c>
      <c r="E2993" s="37" t="str">
        <f t="shared" si="138"/>
        <v/>
      </c>
      <c r="F2993" s="39" t="str">
        <f t="shared" si="139"/>
        <v>熊本県八代市</v>
      </c>
      <c r="G2993" s="3">
        <v>2943</v>
      </c>
      <c r="H2993" s="37" t="s">
        <v>1704</v>
      </c>
      <c r="I2993" s="37" t="s">
        <v>970</v>
      </c>
      <c r="J2993" s="37" t="s">
        <v>740</v>
      </c>
      <c r="K2993" s="37" t="s">
        <v>384</v>
      </c>
      <c r="L2993" t="str">
        <f t="shared" si="140"/>
        <v>熊本県八代市</v>
      </c>
    </row>
    <row r="2994" spans="1:12">
      <c r="A2994" s="42">
        <v>43</v>
      </c>
      <c r="B2994" s="37" t="s">
        <v>2849</v>
      </c>
      <c r="C2994" s="37" t="s">
        <v>4669</v>
      </c>
      <c r="D2994" s="37" t="s">
        <v>5208</v>
      </c>
      <c r="E2994" s="37" t="str">
        <f t="shared" si="138"/>
        <v/>
      </c>
      <c r="F2994" s="39" t="str">
        <f t="shared" si="139"/>
        <v>熊本県八代市</v>
      </c>
      <c r="G2994" s="3">
        <v>2941</v>
      </c>
      <c r="H2994" s="37" t="s">
        <v>2895</v>
      </c>
      <c r="I2994" s="37" t="s">
        <v>945</v>
      </c>
      <c r="J2994" s="37" t="s">
        <v>740</v>
      </c>
      <c r="K2994" s="37" t="s">
        <v>376</v>
      </c>
      <c r="L2994" t="str">
        <f t="shared" si="140"/>
        <v>熊本県八代市</v>
      </c>
    </row>
    <row r="2995" spans="1:12">
      <c r="A2995" s="42">
        <v>43</v>
      </c>
      <c r="B2995" s="37" t="s">
        <v>2849</v>
      </c>
      <c r="C2995" s="37" t="s">
        <v>4669</v>
      </c>
      <c r="D2995" s="37" t="s">
        <v>5209</v>
      </c>
      <c r="E2995" s="37" t="str">
        <f t="shared" si="138"/>
        <v/>
      </c>
      <c r="F2995" s="39" t="str">
        <f t="shared" si="139"/>
        <v>熊本県八代市</v>
      </c>
      <c r="G2995" s="3">
        <v>2942</v>
      </c>
      <c r="H2995" s="37" t="s">
        <v>2896</v>
      </c>
      <c r="I2995" s="37" t="s">
        <v>970</v>
      </c>
      <c r="J2995" s="37" t="s">
        <v>740</v>
      </c>
      <c r="K2995" s="37" t="s">
        <v>384</v>
      </c>
      <c r="L2995" t="str">
        <f t="shared" si="140"/>
        <v>熊本県八代市</v>
      </c>
    </row>
    <row r="2996" spans="1:12">
      <c r="A2996" s="42">
        <v>43</v>
      </c>
      <c r="B2996" s="37" t="s">
        <v>2849</v>
      </c>
      <c r="C2996" s="37" t="s">
        <v>4669</v>
      </c>
      <c r="D2996" s="37" t="s">
        <v>5210</v>
      </c>
      <c r="E2996" s="37" t="str">
        <f t="shared" si="138"/>
        <v/>
      </c>
      <c r="F2996" s="39" t="str">
        <f t="shared" si="139"/>
        <v>熊本県八代市</v>
      </c>
      <c r="G2996" s="3">
        <v>2947</v>
      </c>
      <c r="H2996" s="37" t="s">
        <v>2899</v>
      </c>
      <c r="I2996" s="37" t="s">
        <v>945</v>
      </c>
      <c r="J2996" s="37" t="s">
        <v>380</v>
      </c>
      <c r="K2996" s="37" t="s">
        <v>384</v>
      </c>
      <c r="L2996" t="str">
        <f t="shared" si="140"/>
        <v>熊本県八代市</v>
      </c>
    </row>
    <row r="2997" spans="1:12">
      <c r="A2997" s="42">
        <v>43</v>
      </c>
      <c r="B2997" s="37" t="s">
        <v>2849</v>
      </c>
      <c r="C2997" s="37" t="s">
        <v>4669</v>
      </c>
      <c r="D2997" s="37" t="s">
        <v>5211</v>
      </c>
      <c r="E2997" s="37" t="str">
        <f t="shared" si="138"/>
        <v/>
      </c>
      <c r="F2997" s="39" t="str">
        <f t="shared" si="139"/>
        <v>熊本県八代市</v>
      </c>
      <c r="G2997" s="3">
        <v>2946</v>
      </c>
      <c r="H2997" s="37" t="s">
        <v>2898</v>
      </c>
      <c r="I2997" s="37" t="s">
        <v>945</v>
      </c>
      <c r="J2997" s="37" t="s">
        <v>740</v>
      </c>
      <c r="K2997" s="37" t="s">
        <v>376</v>
      </c>
      <c r="L2997" t="str">
        <f t="shared" si="140"/>
        <v>熊本県八代市</v>
      </c>
    </row>
    <row r="2998" spans="1:12">
      <c r="A2998" s="42">
        <v>43</v>
      </c>
      <c r="B2998" s="37" t="s">
        <v>2849</v>
      </c>
      <c r="C2998" s="37" t="s">
        <v>4669</v>
      </c>
      <c r="D2998" s="37"/>
      <c r="E2998" s="37" t="str">
        <f t="shared" si="138"/>
        <v>八代市</v>
      </c>
      <c r="F2998" s="39" t="str">
        <f t="shared" si="139"/>
        <v>熊本県八代市</v>
      </c>
      <c r="G2998" s="3">
        <v>2884</v>
      </c>
      <c r="H2998" s="37" t="s">
        <v>2851</v>
      </c>
      <c r="I2998" s="37" t="s">
        <v>970</v>
      </c>
      <c r="J2998" s="37" t="s">
        <v>740</v>
      </c>
      <c r="K2998" s="37" t="s">
        <v>384</v>
      </c>
      <c r="L2998" t="str">
        <f t="shared" si="140"/>
        <v>熊本県八代市</v>
      </c>
    </row>
    <row r="2999" spans="1:12">
      <c r="A2999" s="42">
        <v>43</v>
      </c>
      <c r="B2999" s="37" t="s">
        <v>2849</v>
      </c>
      <c r="C2999" s="37" t="s">
        <v>3693</v>
      </c>
      <c r="D2999" s="37" t="s">
        <v>5247</v>
      </c>
      <c r="E2999" s="37" t="str">
        <f t="shared" si="138"/>
        <v/>
      </c>
      <c r="F2999" s="39" t="str">
        <f t="shared" si="139"/>
        <v>熊本県美里町</v>
      </c>
      <c r="G2999" s="3">
        <v>2901</v>
      </c>
      <c r="H2999" s="37" t="s">
        <v>3720</v>
      </c>
      <c r="I2999" s="37" t="s">
        <v>945</v>
      </c>
      <c r="J2999" s="37" t="s">
        <v>740</v>
      </c>
      <c r="K2999" s="37" t="s">
        <v>378</v>
      </c>
      <c r="L2999" t="str">
        <f t="shared" si="140"/>
        <v>熊本県美里町</v>
      </c>
    </row>
    <row r="3000" spans="1:12">
      <c r="A3000" s="42">
        <v>43</v>
      </c>
      <c r="B3000" s="37" t="s">
        <v>2849</v>
      </c>
      <c r="C3000" s="37" t="s">
        <v>3693</v>
      </c>
      <c r="D3000" s="37" t="s">
        <v>5261</v>
      </c>
      <c r="E3000" s="37" t="str">
        <f t="shared" si="138"/>
        <v/>
      </c>
      <c r="F3000" s="39" t="str">
        <f t="shared" si="139"/>
        <v>熊本県美里町</v>
      </c>
      <c r="G3000" s="3">
        <v>2902</v>
      </c>
      <c r="H3000" s="37" t="s">
        <v>3721</v>
      </c>
      <c r="I3000" s="37" t="s">
        <v>945</v>
      </c>
      <c r="J3000" s="37" t="s">
        <v>740</v>
      </c>
      <c r="K3000" s="37" t="s">
        <v>384</v>
      </c>
      <c r="L3000" t="str">
        <f t="shared" si="140"/>
        <v>熊本県美里町</v>
      </c>
    </row>
    <row r="3001" spans="1:12">
      <c r="A3001" s="42">
        <v>43</v>
      </c>
      <c r="B3001" s="37" t="s">
        <v>2849</v>
      </c>
      <c r="C3001" s="37" t="s">
        <v>4690</v>
      </c>
      <c r="D3001" s="37" t="s">
        <v>5266</v>
      </c>
      <c r="E3001" s="37" t="str">
        <f t="shared" si="138"/>
        <v/>
      </c>
      <c r="F3001" s="39" t="str">
        <f t="shared" si="139"/>
        <v>熊本県氷川町</v>
      </c>
      <c r="G3001" s="3">
        <v>2945</v>
      </c>
      <c r="H3001" s="37" t="s">
        <v>3722</v>
      </c>
      <c r="I3001" s="37" t="s">
        <v>945</v>
      </c>
      <c r="J3001" s="37" t="s">
        <v>740</v>
      </c>
      <c r="K3001" s="37" t="s">
        <v>376</v>
      </c>
      <c r="L3001" t="str">
        <f t="shared" si="140"/>
        <v>熊本県氷川町</v>
      </c>
    </row>
    <row r="3002" spans="1:12">
      <c r="A3002" s="42">
        <v>43</v>
      </c>
      <c r="B3002" s="37" t="s">
        <v>2849</v>
      </c>
      <c r="C3002" s="37" t="s">
        <v>4690</v>
      </c>
      <c r="D3002" s="37" t="s">
        <v>5267</v>
      </c>
      <c r="E3002" s="37" t="str">
        <f t="shared" si="138"/>
        <v/>
      </c>
      <c r="F3002" s="39" t="str">
        <f t="shared" si="139"/>
        <v>熊本県氷川町</v>
      </c>
      <c r="G3002" s="3">
        <v>2944</v>
      </c>
      <c r="H3002" s="37" t="s">
        <v>2897</v>
      </c>
      <c r="I3002" s="37" t="s">
        <v>945</v>
      </c>
      <c r="J3002" s="37" t="s">
        <v>740</v>
      </c>
      <c r="K3002" s="37" t="s">
        <v>413</v>
      </c>
      <c r="L3002" t="str">
        <f t="shared" si="140"/>
        <v>熊本県氷川町</v>
      </c>
    </row>
    <row r="3003" spans="1:12">
      <c r="A3003" s="42">
        <v>43</v>
      </c>
      <c r="B3003" s="37" t="s">
        <v>2849</v>
      </c>
      <c r="C3003" s="37" t="s">
        <v>2923</v>
      </c>
      <c r="D3003" s="37" t="s">
        <v>2923</v>
      </c>
      <c r="E3003" s="37" t="str">
        <f t="shared" si="138"/>
        <v/>
      </c>
      <c r="F3003" s="39" t="str">
        <f t="shared" si="139"/>
        <v>熊本県苓北町</v>
      </c>
      <c r="G3003" s="3">
        <v>2974</v>
      </c>
      <c r="H3003" s="37" t="s">
        <v>2923</v>
      </c>
      <c r="I3003" s="37" t="s">
        <v>945</v>
      </c>
      <c r="J3003" s="37" t="s">
        <v>740</v>
      </c>
      <c r="K3003" s="37" t="s">
        <v>413</v>
      </c>
      <c r="L3003" t="str">
        <f t="shared" si="140"/>
        <v>熊本県苓北町</v>
      </c>
    </row>
    <row r="3004" spans="1:12">
      <c r="A3004" s="42">
        <v>43</v>
      </c>
      <c r="B3004" s="37" t="s">
        <v>2849</v>
      </c>
      <c r="C3004" s="37" t="s">
        <v>4758</v>
      </c>
      <c r="D3004" s="37" t="s">
        <v>5417</v>
      </c>
      <c r="E3004" s="37" t="str">
        <f t="shared" si="138"/>
        <v/>
      </c>
      <c r="F3004" s="39" t="str">
        <f t="shared" si="139"/>
        <v>熊本県和水町</v>
      </c>
      <c r="G3004" s="3">
        <v>2907</v>
      </c>
      <c r="H3004" s="37" t="s">
        <v>3723</v>
      </c>
      <c r="I3004" s="37" t="s">
        <v>945</v>
      </c>
      <c r="J3004" s="37" t="s">
        <v>740</v>
      </c>
      <c r="K3004" s="37" t="s">
        <v>378</v>
      </c>
      <c r="L3004" t="str">
        <f t="shared" si="140"/>
        <v>熊本県和水町</v>
      </c>
    </row>
    <row r="3005" spans="1:12">
      <c r="A3005" s="42">
        <v>43</v>
      </c>
      <c r="B3005" s="37" t="s">
        <v>2849</v>
      </c>
      <c r="C3005" s="37" t="s">
        <v>4758</v>
      </c>
      <c r="D3005" s="37" t="s">
        <v>5418</v>
      </c>
      <c r="E3005" s="37" t="str">
        <f t="shared" si="138"/>
        <v/>
      </c>
      <c r="F3005" s="39" t="str">
        <f t="shared" si="139"/>
        <v>熊本県和水町</v>
      </c>
      <c r="G3005" s="3">
        <v>2908</v>
      </c>
      <c r="H3005" s="37" t="s">
        <v>2870</v>
      </c>
      <c r="I3005" s="37" t="s">
        <v>945</v>
      </c>
      <c r="J3005" s="37" t="s">
        <v>740</v>
      </c>
      <c r="K3005" s="37" t="s">
        <v>378</v>
      </c>
      <c r="L3005" t="str">
        <f t="shared" si="140"/>
        <v>熊本県和水町</v>
      </c>
    </row>
    <row r="3006" spans="1:12">
      <c r="A3006" s="42">
        <v>44</v>
      </c>
      <c r="B3006" s="37" t="s">
        <v>2925</v>
      </c>
      <c r="C3006" s="37" t="s">
        <v>3451</v>
      </c>
      <c r="D3006" s="37" t="s">
        <v>3452</v>
      </c>
      <c r="E3006" s="37" t="str">
        <f t="shared" si="138"/>
        <v/>
      </c>
      <c r="F3006" s="39" t="str">
        <f t="shared" si="139"/>
        <v>大分県宇佐市</v>
      </c>
      <c r="G3006" s="3">
        <v>3034</v>
      </c>
      <c r="H3006" s="37" t="s">
        <v>3724</v>
      </c>
      <c r="I3006" s="37" t="s">
        <v>849</v>
      </c>
      <c r="J3006" s="37" t="s">
        <v>740</v>
      </c>
      <c r="K3006" s="37" t="s">
        <v>376</v>
      </c>
      <c r="L3006" t="str">
        <f t="shared" si="140"/>
        <v>大分県宇佐市</v>
      </c>
    </row>
    <row r="3007" spans="1:12">
      <c r="A3007" s="42">
        <v>44</v>
      </c>
      <c r="B3007" s="37" t="s">
        <v>2925</v>
      </c>
      <c r="C3007" s="37" t="s">
        <v>3451</v>
      </c>
      <c r="D3007" s="37" t="s">
        <v>3453</v>
      </c>
      <c r="E3007" s="37" t="str">
        <f t="shared" si="138"/>
        <v/>
      </c>
      <c r="F3007" s="39" t="str">
        <f t="shared" si="139"/>
        <v>大分県宇佐市</v>
      </c>
      <c r="G3007" s="3">
        <v>3033</v>
      </c>
      <c r="H3007" s="37" t="s">
        <v>2972</v>
      </c>
      <c r="I3007" s="37" t="s">
        <v>849</v>
      </c>
      <c r="J3007" s="37" t="s">
        <v>380</v>
      </c>
      <c r="K3007" s="37" t="s">
        <v>413</v>
      </c>
      <c r="L3007" t="str">
        <f t="shared" si="140"/>
        <v>大分県宇佐市</v>
      </c>
    </row>
    <row r="3008" spans="1:12">
      <c r="A3008" s="42">
        <v>44</v>
      </c>
      <c r="B3008" s="37" t="s">
        <v>2925</v>
      </c>
      <c r="C3008" s="37" t="s">
        <v>3451</v>
      </c>
      <c r="D3008" s="37"/>
      <c r="E3008" s="37" t="str">
        <f t="shared" si="138"/>
        <v>宇佐市</v>
      </c>
      <c r="F3008" s="39" t="str">
        <f t="shared" si="139"/>
        <v>大分県宇佐市</v>
      </c>
      <c r="G3008" s="3">
        <v>2987</v>
      </c>
      <c r="H3008" s="37" t="s">
        <v>2934</v>
      </c>
      <c r="I3008" s="37" t="s">
        <v>945</v>
      </c>
      <c r="J3008" s="37" t="s">
        <v>740</v>
      </c>
      <c r="K3008" s="37" t="s">
        <v>384</v>
      </c>
      <c r="L3008" t="str">
        <f t="shared" si="140"/>
        <v>大分県宇佐市</v>
      </c>
    </row>
    <row r="3009" spans="1:12">
      <c r="A3009" s="42">
        <v>44</v>
      </c>
      <c r="B3009" s="37" t="s">
        <v>2925</v>
      </c>
      <c r="C3009" s="37" t="s">
        <v>3476</v>
      </c>
      <c r="D3009" s="37"/>
      <c r="E3009" s="37" t="str">
        <f t="shared" si="138"/>
        <v>臼杵市</v>
      </c>
      <c r="F3009" s="39" t="str">
        <f t="shared" si="139"/>
        <v>大分県臼杵市</v>
      </c>
      <c r="G3009" s="3">
        <v>2982</v>
      </c>
      <c r="H3009" s="37" t="s">
        <v>3725</v>
      </c>
      <c r="I3009" s="37" t="s">
        <v>945</v>
      </c>
      <c r="J3009" s="37" t="s">
        <v>740</v>
      </c>
      <c r="K3009" s="37" t="s">
        <v>378</v>
      </c>
      <c r="L3009" t="str">
        <f t="shared" si="140"/>
        <v>大分県臼杵市</v>
      </c>
    </row>
    <row r="3010" spans="1:12">
      <c r="A3010" s="42">
        <v>44</v>
      </c>
      <c r="B3010" s="37" t="s">
        <v>2925</v>
      </c>
      <c r="C3010" s="37" t="s">
        <v>3476</v>
      </c>
      <c r="D3010" s="37" t="s">
        <v>3477</v>
      </c>
      <c r="E3010" s="37" t="str">
        <f t="shared" si="138"/>
        <v/>
      </c>
      <c r="F3010" s="39" t="str">
        <f t="shared" si="139"/>
        <v>大分県臼杵市</v>
      </c>
      <c r="G3010" s="3">
        <v>3011</v>
      </c>
      <c r="H3010" s="37" t="s">
        <v>2954</v>
      </c>
      <c r="I3010" s="37" t="s">
        <v>945</v>
      </c>
      <c r="J3010" s="37" t="s">
        <v>740</v>
      </c>
      <c r="K3010" s="37" t="s">
        <v>384</v>
      </c>
      <c r="L3010" t="str">
        <f t="shared" si="140"/>
        <v>大分県臼杵市</v>
      </c>
    </row>
    <row r="3011" spans="1:12">
      <c r="A3011" s="42">
        <v>44</v>
      </c>
      <c r="B3011" s="37" t="s">
        <v>2925</v>
      </c>
      <c r="C3011" s="37" t="s">
        <v>169</v>
      </c>
      <c r="D3011" s="37"/>
      <c r="E3011" s="37" t="str">
        <f t="shared" ref="E3011:E3074" si="141">IF(D3011="",C3011,"")</f>
        <v>杵築市</v>
      </c>
      <c r="F3011" s="39" t="str">
        <f t="shared" ref="F3011:F3074" si="142">B3011&amp;C3011</f>
        <v>大分県杵築市</v>
      </c>
      <c r="G3011" s="3">
        <v>2986</v>
      </c>
      <c r="H3011" s="37" t="s">
        <v>3726</v>
      </c>
      <c r="I3011" s="37" t="s">
        <v>945</v>
      </c>
      <c r="J3011" s="37" t="s">
        <v>740</v>
      </c>
      <c r="K3011" s="37" t="s">
        <v>376</v>
      </c>
      <c r="L3011" t="str">
        <f t="shared" ref="L3011:L3074" si="143">F3011</f>
        <v>大分県杵築市</v>
      </c>
    </row>
    <row r="3012" spans="1:12">
      <c r="A3012" s="42">
        <v>44</v>
      </c>
      <c r="B3012" s="37" t="s">
        <v>2925</v>
      </c>
      <c r="C3012" s="37" t="s">
        <v>169</v>
      </c>
      <c r="D3012" s="37" t="s">
        <v>170</v>
      </c>
      <c r="E3012" s="37" t="str">
        <f t="shared" si="141"/>
        <v/>
      </c>
      <c r="F3012" s="39" t="str">
        <f t="shared" si="142"/>
        <v>大分県杵築市</v>
      </c>
      <c r="G3012" s="3">
        <v>2997</v>
      </c>
      <c r="H3012" s="37" t="s">
        <v>2942</v>
      </c>
      <c r="I3012" s="37" t="s">
        <v>849</v>
      </c>
      <c r="J3012" s="37" t="s">
        <v>740</v>
      </c>
      <c r="K3012" s="37" t="s">
        <v>413</v>
      </c>
      <c r="L3012" t="str">
        <f t="shared" si="143"/>
        <v>大分県杵築市</v>
      </c>
    </row>
    <row r="3013" spans="1:12">
      <c r="A3013" s="42">
        <v>44</v>
      </c>
      <c r="B3013" s="37" t="s">
        <v>2925</v>
      </c>
      <c r="C3013" s="37" t="s">
        <v>169</v>
      </c>
      <c r="D3013" s="37" t="s">
        <v>171</v>
      </c>
      <c r="E3013" s="37" t="str">
        <f t="shared" si="141"/>
        <v/>
      </c>
      <c r="F3013" s="39" t="str">
        <f t="shared" si="142"/>
        <v>大分県杵築市</v>
      </c>
      <c r="G3013" s="3">
        <v>2988</v>
      </c>
      <c r="H3013" s="37" t="s">
        <v>2935</v>
      </c>
      <c r="I3013" s="37" t="s">
        <v>945</v>
      </c>
      <c r="J3013" s="37" t="s">
        <v>740</v>
      </c>
      <c r="K3013" s="37" t="s">
        <v>384</v>
      </c>
      <c r="L3013" t="str">
        <f t="shared" si="143"/>
        <v>大分県杵築市</v>
      </c>
    </row>
    <row r="3014" spans="1:12">
      <c r="A3014" s="42">
        <v>44</v>
      </c>
      <c r="B3014" s="37" t="s">
        <v>2925</v>
      </c>
      <c r="C3014" s="37" t="s">
        <v>2963</v>
      </c>
      <c r="D3014" s="37" t="s">
        <v>2963</v>
      </c>
      <c r="E3014" s="37" t="str">
        <f t="shared" si="141"/>
        <v/>
      </c>
      <c r="F3014" s="39" t="str">
        <f t="shared" si="142"/>
        <v>大分県九重町</v>
      </c>
      <c r="G3014" s="3">
        <v>3022</v>
      </c>
      <c r="H3014" s="37" t="s">
        <v>2963</v>
      </c>
      <c r="I3014" s="37" t="s">
        <v>849</v>
      </c>
      <c r="J3014" s="37" t="s">
        <v>380</v>
      </c>
      <c r="K3014" s="37" t="s">
        <v>378</v>
      </c>
      <c r="L3014" t="str">
        <f t="shared" si="143"/>
        <v>大分県九重町</v>
      </c>
    </row>
    <row r="3015" spans="1:12">
      <c r="A3015" s="42">
        <v>44</v>
      </c>
      <c r="B3015" s="37" t="s">
        <v>2925</v>
      </c>
      <c r="C3015" s="37" t="s">
        <v>2964</v>
      </c>
      <c r="D3015" s="37" t="s">
        <v>2964</v>
      </c>
      <c r="E3015" s="37" t="str">
        <f t="shared" si="141"/>
        <v/>
      </c>
      <c r="F3015" s="39" t="str">
        <f t="shared" si="142"/>
        <v>大分県玖珠町</v>
      </c>
      <c r="G3015" s="3">
        <v>3023</v>
      </c>
      <c r="H3015" s="37" t="s">
        <v>2964</v>
      </c>
      <c r="I3015" s="37" t="s">
        <v>849</v>
      </c>
      <c r="J3015" s="37" t="s">
        <v>380</v>
      </c>
      <c r="K3015" s="37" t="s">
        <v>376</v>
      </c>
      <c r="L3015" t="str">
        <f t="shared" si="143"/>
        <v>大分県玖珠町</v>
      </c>
    </row>
    <row r="3016" spans="1:12">
      <c r="A3016" s="42">
        <v>44</v>
      </c>
      <c r="B3016" s="37" t="s">
        <v>2925</v>
      </c>
      <c r="C3016" s="37" t="s">
        <v>3991</v>
      </c>
      <c r="D3016" s="37" t="s">
        <v>3992</v>
      </c>
      <c r="E3016" s="37" t="str">
        <f t="shared" si="141"/>
        <v/>
      </c>
      <c r="F3016" s="39" t="str">
        <f t="shared" si="142"/>
        <v>大分県国東市</v>
      </c>
      <c r="G3016" s="3">
        <v>2995</v>
      </c>
      <c r="H3016" s="37" t="s">
        <v>3727</v>
      </c>
      <c r="I3016" s="37" t="s">
        <v>945</v>
      </c>
      <c r="J3016" s="37" t="s">
        <v>740</v>
      </c>
      <c r="K3016" s="37" t="s">
        <v>384</v>
      </c>
      <c r="L3016" t="str">
        <f t="shared" si="143"/>
        <v>大分県国東市</v>
      </c>
    </row>
    <row r="3017" spans="1:12">
      <c r="A3017" s="42">
        <v>44</v>
      </c>
      <c r="B3017" s="37" t="s">
        <v>2925</v>
      </c>
      <c r="C3017" s="37" t="s">
        <v>3991</v>
      </c>
      <c r="D3017" s="37" t="s">
        <v>3993</v>
      </c>
      <c r="E3017" s="37" t="str">
        <f t="shared" si="141"/>
        <v/>
      </c>
      <c r="F3017" s="39" t="str">
        <f t="shared" si="142"/>
        <v>大分県国東市</v>
      </c>
      <c r="G3017" s="3">
        <v>2991</v>
      </c>
      <c r="H3017" s="37" t="s">
        <v>2937</v>
      </c>
      <c r="I3017" s="37" t="s">
        <v>945</v>
      </c>
      <c r="J3017" s="37" t="s">
        <v>740</v>
      </c>
      <c r="K3017" s="37" t="s">
        <v>378</v>
      </c>
      <c r="L3017" t="str">
        <f t="shared" si="143"/>
        <v>大分県国東市</v>
      </c>
    </row>
    <row r="3018" spans="1:12">
      <c r="A3018" s="42">
        <v>44</v>
      </c>
      <c r="B3018" s="37" t="s">
        <v>2925</v>
      </c>
      <c r="C3018" s="37" t="s">
        <v>3991</v>
      </c>
      <c r="D3018" s="37" t="s">
        <v>3994</v>
      </c>
      <c r="E3018" s="37" t="str">
        <f t="shared" si="141"/>
        <v/>
      </c>
      <c r="F3018" s="39" t="str">
        <f t="shared" si="142"/>
        <v>大分県国東市</v>
      </c>
      <c r="G3018" s="3">
        <v>2993</v>
      </c>
      <c r="H3018" s="37" t="s">
        <v>2939</v>
      </c>
      <c r="I3018" s="37" t="s">
        <v>945</v>
      </c>
      <c r="J3018" s="37" t="s">
        <v>740</v>
      </c>
      <c r="K3018" s="37" t="s">
        <v>378</v>
      </c>
      <c r="L3018" t="str">
        <f t="shared" si="143"/>
        <v>大分県国東市</v>
      </c>
    </row>
    <row r="3019" spans="1:12">
      <c r="A3019" s="42">
        <v>44</v>
      </c>
      <c r="B3019" s="37" t="s">
        <v>2925</v>
      </c>
      <c r="C3019" s="37" t="s">
        <v>3991</v>
      </c>
      <c r="D3019" s="37" t="s">
        <v>3995</v>
      </c>
      <c r="E3019" s="37" t="str">
        <f t="shared" si="141"/>
        <v/>
      </c>
      <c r="F3019" s="39" t="str">
        <f t="shared" si="142"/>
        <v>大分県国東市</v>
      </c>
      <c r="G3019" s="3">
        <v>2994</v>
      </c>
      <c r="H3019" s="37" t="s">
        <v>2940</v>
      </c>
      <c r="I3019" s="37" t="s">
        <v>945</v>
      </c>
      <c r="J3019" s="37" t="s">
        <v>740</v>
      </c>
      <c r="K3019" s="37" t="s">
        <v>378</v>
      </c>
      <c r="L3019" t="str">
        <f t="shared" si="143"/>
        <v>大分県国東市</v>
      </c>
    </row>
    <row r="3020" spans="1:12">
      <c r="A3020" s="42">
        <v>44</v>
      </c>
      <c r="B3020" s="37" t="s">
        <v>2925</v>
      </c>
      <c r="C3020" s="37" t="s">
        <v>4044</v>
      </c>
      <c r="D3020" s="37" t="s">
        <v>4045</v>
      </c>
      <c r="E3020" s="37" t="str">
        <f t="shared" si="141"/>
        <v/>
      </c>
      <c r="F3020" s="39" t="str">
        <f t="shared" si="142"/>
        <v>大分県佐伯市</v>
      </c>
      <c r="G3020" s="3">
        <v>3006</v>
      </c>
      <c r="H3020" s="37" t="s">
        <v>3728</v>
      </c>
      <c r="I3020" s="37" t="s">
        <v>849</v>
      </c>
      <c r="J3020" s="37" t="s">
        <v>740</v>
      </c>
      <c r="K3020" s="37" t="s">
        <v>376</v>
      </c>
      <c r="L3020" t="str">
        <f t="shared" si="143"/>
        <v>大分県佐伯市</v>
      </c>
    </row>
    <row r="3021" spans="1:12">
      <c r="A3021" s="42">
        <v>44</v>
      </c>
      <c r="B3021" s="37" t="s">
        <v>2925</v>
      </c>
      <c r="C3021" s="37" t="s">
        <v>4044</v>
      </c>
      <c r="D3021" s="37" t="s">
        <v>4046</v>
      </c>
      <c r="E3021" s="37" t="str">
        <f t="shared" si="141"/>
        <v/>
      </c>
      <c r="F3021" s="39" t="str">
        <f t="shared" si="142"/>
        <v>大分県佐伯市</v>
      </c>
      <c r="G3021" s="3">
        <v>3010</v>
      </c>
      <c r="H3021" s="37" t="s">
        <v>2953</v>
      </c>
      <c r="I3021" s="37" t="s">
        <v>970</v>
      </c>
      <c r="J3021" s="37" t="s">
        <v>740</v>
      </c>
      <c r="K3021" s="37" t="s">
        <v>384</v>
      </c>
      <c r="L3021" t="str">
        <f t="shared" si="143"/>
        <v>大分県佐伯市</v>
      </c>
    </row>
    <row r="3022" spans="1:12">
      <c r="A3022" s="42">
        <v>44</v>
      </c>
      <c r="B3022" s="37" t="s">
        <v>2925</v>
      </c>
      <c r="C3022" s="37" t="s">
        <v>4044</v>
      </c>
      <c r="D3022" s="37"/>
      <c r="E3022" s="37" t="str">
        <f t="shared" si="141"/>
        <v>佐伯市</v>
      </c>
      <c r="F3022" s="39" t="str">
        <f t="shared" si="142"/>
        <v>大分県佐伯市</v>
      </c>
      <c r="G3022" s="3">
        <v>2981</v>
      </c>
      <c r="H3022" s="37" t="s">
        <v>2930</v>
      </c>
      <c r="I3022" s="37" t="s">
        <v>970</v>
      </c>
      <c r="J3022" s="37" t="s">
        <v>740</v>
      </c>
      <c r="K3022" s="37" t="s">
        <v>946</v>
      </c>
      <c r="L3022" t="str">
        <f t="shared" si="143"/>
        <v>大分県佐伯市</v>
      </c>
    </row>
    <row r="3023" spans="1:12">
      <c r="A3023" s="42">
        <v>44</v>
      </c>
      <c r="B3023" s="37" t="s">
        <v>2925</v>
      </c>
      <c r="C3023" s="37" t="s">
        <v>4044</v>
      </c>
      <c r="D3023" s="37" t="s">
        <v>4007</v>
      </c>
      <c r="E3023" s="37" t="str">
        <f t="shared" si="141"/>
        <v/>
      </c>
      <c r="F3023" s="39" t="str">
        <f t="shared" si="142"/>
        <v>大分県佐伯市</v>
      </c>
      <c r="G3023" s="3">
        <v>3003</v>
      </c>
      <c r="H3023" s="37" t="s">
        <v>2947</v>
      </c>
      <c r="I3023" s="37" t="s">
        <v>945</v>
      </c>
      <c r="J3023" s="37" t="s">
        <v>740</v>
      </c>
      <c r="K3023" s="37" t="s">
        <v>376</v>
      </c>
      <c r="L3023" t="str">
        <f t="shared" si="143"/>
        <v>大分県佐伯市</v>
      </c>
    </row>
    <row r="3024" spans="1:12">
      <c r="A3024" s="42">
        <v>44</v>
      </c>
      <c r="B3024" s="37" t="s">
        <v>2925</v>
      </c>
      <c r="C3024" s="37" t="s">
        <v>4044</v>
      </c>
      <c r="D3024" s="37" t="s">
        <v>4047</v>
      </c>
      <c r="E3024" s="37" t="str">
        <f t="shared" si="141"/>
        <v/>
      </c>
      <c r="F3024" s="39" t="str">
        <f t="shared" si="142"/>
        <v>大分県佐伯市</v>
      </c>
      <c r="G3024" s="3">
        <v>3007</v>
      </c>
      <c r="H3024" s="37" t="s">
        <v>2950</v>
      </c>
      <c r="I3024" s="37" t="s">
        <v>945</v>
      </c>
      <c r="J3024" s="37" t="s">
        <v>740</v>
      </c>
      <c r="K3024" s="37" t="s">
        <v>384</v>
      </c>
      <c r="L3024" t="str">
        <f t="shared" si="143"/>
        <v>大分県佐伯市</v>
      </c>
    </row>
    <row r="3025" spans="1:12">
      <c r="A3025" s="42">
        <v>44</v>
      </c>
      <c r="B3025" s="37" t="s">
        <v>2925</v>
      </c>
      <c r="C3025" s="37" t="s">
        <v>4044</v>
      </c>
      <c r="D3025" s="37" t="s">
        <v>4048</v>
      </c>
      <c r="E3025" s="37" t="str">
        <f t="shared" si="141"/>
        <v/>
      </c>
      <c r="F3025" s="39" t="str">
        <f t="shared" si="142"/>
        <v>大分県佐伯市</v>
      </c>
      <c r="G3025" s="3">
        <v>3008</v>
      </c>
      <c r="H3025" s="37" t="s">
        <v>2951</v>
      </c>
      <c r="I3025" s="37" t="s">
        <v>970</v>
      </c>
      <c r="J3025" s="37" t="s">
        <v>740</v>
      </c>
      <c r="K3025" s="37" t="s">
        <v>384</v>
      </c>
      <c r="L3025" t="str">
        <f t="shared" si="143"/>
        <v>大分県佐伯市</v>
      </c>
    </row>
    <row r="3026" spans="1:12">
      <c r="A3026" s="42">
        <v>44</v>
      </c>
      <c r="B3026" s="37" t="s">
        <v>2925</v>
      </c>
      <c r="C3026" s="37" t="s">
        <v>4044</v>
      </c>
      <c r="D3026" s="37" t="s">
        <v>4049</v>
      </c>
      <c r="E3026" s="37" t="str">
        <f t="shared" si="141"/>
        <v/>
      </c>
      <c r="F3026" s="39" t="str">
        <f t="shared" si="142"/>
        <v>大分県佐伯市</v>
      </c>
      <c r="G3026" s="3">
        <v>3009</v>
      </c>
      <c r="H3026" s="37" t="s">
        <v>2952</v>
      </c>
      <c r="I3026" s="37" t="s">
        <v>970</v>
      </c>
      <c r="J3026" s="37" t="s">
        <v>740</v>
      </c>
      <c r="K3026" s="37" t="s">
        <v>413</v>
      </c>
      <c r="L3026" t="str">
        <f t="shared" si="143"/>
        <v>大分県佐伯市</v>
      </c>
    </row>
    <row r="3027" spans="1:12">
      <c r="A3027" s="42">
        <v>44</v>
      </c>
      <c r="B3027" s="37" t="s">
        <v>2925</v>
      </c>
      <c r="C3027" s="37" t="s">
        <v>4044</v>
      </c>
      <c r="D3027" s="37" t="s">
        <v>4050</v>
      </c>
      <c r="E3027" s="37" t="str">
        <f t="shared" si="141"/>
        <v/>
      </c>
      <c r="F3027" s="39" t="str">
        <f t="shared" si="142"/>
        <v>大分県佐伯市</v>
      </c>
      <c r="G3027" s="3">
        <v>3005</v>
      </c>
      <c r="H3027" s="37" t="s">
        <v>2949</v>
      </c>
      <c r="I3027" s="37" t="s">
        <v>945</v>
      </c>
      <c r="J3027" s="37" t="s">
        <v>740</v>
      </c>
      <c r="K3027" s="37" t="s">
        <v>384</v>
      </c>
      <c r="L3027" t="str">
        <f t="shared" si="143"/>
        <v>大分県佐伯市</v>
      </c>
    </row>
    <row r="3028" spans="1:12">
      <c r="A3028" s="42">
        <v>44</v>
      </c>
      <c r="B3028" s="37" t="s">
        <v>2925</v>
      </c>
      <c r="C3028" s="37" t="s">
        <v>4044</v>
      </c>
      <c r="D3028" s="37" t="s">
        <v>4051</v>
      </c>
      <c r="E3028" s="37" t="str">
        <f t="shared" si="141"/>
        <v/>
      </c>
      <c r="F3028" s="39" t="str">
        <f t="shared" si="142"/>
        <v>大分県佐伯市</v>
      </c>
      <c r="G3028" s="3">
        <v>3004</v>
      </c>
      <c r="H3028" s="37" t="s">
        <v>2948</v>
      </c>
      <c r="I3028" s="37" t="s">
        <v>945</v>
      </c>
      <c r="J3028" s="37" t="s">
        <v>740</v>
      </c>
      <c r="K3028" s="37" t="s">
        <v>378</v>
      </c>
      <c r="L3028" t="str">
        <f t="shared" si="143"/>
        <v>大分県佐伯市</v>
      </c>
    </row>
    <row r="3029" spans="1:12">
      <c r="A3029" s="42">
        <v>44</v>
      </c>
      <c r="B3029" s="37" t="s">
        <v>2925</v>
      </c>
      <c r="C3029" s="37" t="s">
        <v>4548</v>
      </c>
      <c r="D3029" s="37" t="s">
        <v>4866</v>
      </c>
      <c r="E3029" s="37" t="str">
        <f t="shared" si="141"/>
        <v/>
      </c>
      <c r="F3029" s="39" t="str">
        <f t="shared" si="142"/>
        <v>大分県大分市</v>
      </c>
      <c r="G3029" s="3">
        <v>3002</v>
      </c>
      <c r="H3029" s="37" t="s">
        <v>2946</v>
      </c>
      <c r="I3029" s="37" t="s">
        <v>945</v>
      </c>
      <c r="J3029" s="37" t="s">
        <v>1547</v>
      </c>
      <c r="K3029" s="37" t="s">
        <v>376</v>
      </c>
      <c r="L3029" t="str">
        <f t="shared" si="143"/>
        <v>大分県大分市</v>
      </c>
    </row>
    <row r="3030" spans="1:12">
      <c r="A3030" s="42">
        <v>44</v>
      </c>
      <c r="B3030" s="37" t="s">
        <v>2925</v>
      </c>
      <c r="C3030" s="37" t="s">
        <v>4548</v>
      </c>
      <c r="D3030" s="37"/>
      <c r="E3030" s="37" t="str">
        <f t="shared" si="141"/>
        <v>大分市</v>
      </c>
      <c r="F3030" s="39" t="str">
        <f t="shared" si="142"/>
        <v>大分県大分市</v>
      </c>
      <c r="G3030" s="3">
        <v>2977</v>
      </c>
      <c r="H3030" s="37" t="s">
        <v>2926</v>
      </c>
      <c r="I3030" s="37" t="s">
        <v>945</v>
      </c>
      <c r="J3030" s="37" t="s">
        <v>740</v>
      </c>
      <c r="K3030" s="37" t="s">
        <v>384</v>
      </c>
      <c r="L3030" t="str">
        <f t="shared" si="143"/>
        <v>大分県大分市</v>
      </c>
    </row>
    <row r="3031" spans="1:12">
      <c r="A3031" s="42">
        <v>44</v>
      </c>
      <c r="B3031" s="37" t="s">
        <v>2925</v>
      </c>
      <c r="C3031" s="37" t="s">
        <v>4548</v>
      </c>
      <c r="D3031" s="37" t="s">
        <v>4867</v>
      </c>
      <c r="E3031" s="37" t="str">
        <f t="shared" si="141"/>
        <v/>
      </c>
      <c r="F3031" s="39" t="str">
        <f t="shared" si="142"/>
        <v>大分県大分市</v>
      </c>
      <c r="G3031" s="3">
        <v>2998</v>
      </c>
      <c r="H3031" s="37" t="s">
        <v>2943</v>
      </c>
      <c r="I3031" s="37" t="s">
        <v>849</v>
      </c>
      <c r="J3031" s="37" t="s">
        <v>740</v>
      </c>
      <c r="K3031" s="37" t="s">
        <v>376</v>
      </c>
      <c r="L3031" t="str">
        <f t="shared" si="143"/>
        <v>大分県大分市</v>
      </c>
    </row>
    <row r="3032" spans="1:12">
      <c r="A3032" s="42">
        <v>44</v>
      </c>
      <c r="B3032" s="37" t="s">
        <v>2925</v>
      </c>
      <c r="C3032" s="37" t="s">
        <v>4556</v>
      </c>
      <c r="D3032" s="37" t="s">
        <v>4886</v>
      </c>
      <c r="E3032" s="37" t="str">
        <f t="shared" si="141"/>
        <v/>
      </c>
      <c r="F3032" s="39" t="str">
        <f t="shared" si="142"/>
        <v>大分県竹田市</v>
      </c>
      <c r="G3032" s="3">
        <v>3019</v>
      </c>
      <c r="H3032" s="37" t="s">
        <v>3729</v>
      </c>
      <c r="I3032" s="37" t="s">
        <v>849</v>
      </c>
      <c r="J3032" s="37" t="s">
        <v>740</v>
      </c>
      <c r="K3032" s="37" t="s">
        <v>378</v>
      </c>
      <c r="L3032" t="str">
        <f t="shared" si="143"/>
        <v>大分県竹田市</v>
      </c>
    </row>
    <row r="3033" spans="1:12">
      <c r="A3033" s="42">
        <v>44</v>
      </c>
      <c r="B3033" s="37" t="s">
        <v>2925</v>
      </c>
      <c r="C3033" s="37" t="s">
        <v>4556</v>
      </c>
      <c r="D3033" s="37" t="s">
        <v>4887</v>
      </c>
      <c r="E3033" s="37" t="str">
        <f t="shared" si="141"/>
        <v/>
      </c>
      <c r="F3033" s="39" t="str">
        <f t="shared" si="142"/>
        <v>大分県竹田市</v>
      </c>
      <c r="G3033" s="3">
        <v>3020</v>
      </c>
      <c r="H3033" s="37" t="s">
        <v>2961</v>
      </c>
      <c r="I3033" s="37" t="s">
        <v>849</v>
      </c>
      <c r="J3033" s="37" t="s">
        <v>740</v>
      </c>
      <c r="K3033" s="37" t="s">
        <v>378</v>
      </c>
      <c r="L3033" t="str">
        <f t="shared" si="143"/>
        <v>大分県竹田市</v>
      </c>
    </row>
    <row r="3034" spans="1:12">
      <c r="A3034" s="42">
        <v>44</v>
      </c>
      <c r="B3034" s="37" t="s">
        <v>2925</v>
      </c>
      <c r="C3034" s="37" t="s">
        <v>4556</v>
      </c>
      <c r="D3034" s="37"/>
      <c r="E3034" s="37" t="str">
        <f t="shared" si="141"/>
        <v>竹田市</v>
      </c>
      <c r="F3034" s="39" t="str">
        <f t="shared" si="142"/>
        <v>大分県竹田市</v>
      </c>
      <c r="G3034" s="3">
        <v>2984</v>
      </c>
      <c r="H3034" s="37" t="s">
        <v>2932</v>
      </c>
      <c r="I3034" s="37" t="s">
        <v>849</v>
      </c>
      <c r="J3034" s="37" t="s">
        <v>740</v>
      </c>
      <c r="K3034" s="37" t="s">
        <v>378</v>
      </c>
      <c r="L3034" t="str">
        <f t="shared" si="143"/>
        <v>大分県竹田市</v>
      </c>
    </row>
    <row r="3035" spans="1:12">
      <c r="A3035" s="42">
        <v>44</v>
      </c>
      <c r="B3035" s="37" t="s">
        <v>2925</v>
      </c>
      <c r="C3035" s="37" t="s">
        <v>4556</v>
      </c>
      <c r="D3035" s="37" t="s">
        <v>4888</v>
      </c>
      <c r="E3035" s="37" t="str">
        <f t="shared" si="141"/>
        <v/>
      </c>
      <c r="F3035" s="39" t="str">
        <f t="shared" si="142"/>
        <v>大分県竹田市</v>
      </c>
      <c r="G3035" s="3">
        <v>3021</v>
      </c>
      <c r="H3035" s="37" t="s">
        <v>2962</v>
      </c>
      <c r="I3035" s="37" t="s">
        <v>849</v>
      </c>
      <c r="J3035" s="37" t="s">
        <v>740</v>
      </c>
      <c r="K3035" s="37" t="s">
        <v>378</v>
      </c>
      <c r="L3035" t="str">
        <f t="shared" si="143"/>
        <v>大分県竹田市</v>
      </c>
    </row>
    <row r="3036" spans="1:12">
      <c r="A3036" s="42">
        <v>44</v>
      </c>
      <c r="B3036" s="37" t="s">
        <v>2925</v>
      </c>
      <c r="C3036" s="37" t="s">
        <v>4562</v>
      </c>
      <c r="D3036" s="37" t="s">
        <v>4900</v>
      </c>
      <c r="E3036" s="37" t="str">
        <f t="shared" si="141"/>
        <v/>
      </c>
      <c r="F3036" s="39" t="str">
        <f t="shared" si="142"/>
        <v>大分県中津市</v>
      </c>
      <c r="G3036" s="3">
        <v>3029</v>
      </c>
      <c r="H3036" s="37" t="s">
        <v>3730</v>
      </c>
      <c r="I3036" s="37" t="s">
        <v>945</v>
      </c>
      <c r="J3036" s="37" t="s">
        <v>740</v>
      </c>
      <c r="K3036" s="37" t="s">
        <v>378</v>
      </c>
      <c r="L3036" t="str">
        <f t="shared" si="143"/>
        <v>大分県中津市</v>
      </c>
    </row>
    <row r="3037" spans="1:12">
      <c r="A3037" s="42">
        <v>44</v>
      </c>
      <c r="B3037" s="37" t="s">
        <v>2925</v>
      </c>
      <c r="C3037" s="37" t="s">
        <v>4562</v>
      </c>
      <c r="D3037" s="37" t="s">
        <v>4901</v>
      </c>
      <c r="E3037" s="37" t="str">
        <f t="shared" si="141"/>
        <v/>
      </c>
      <c r="F3037" s="39" t="str">
        <f t="shared" si="142"/>
        <v>大分県中津市</v>
      </c>
      <c r="G3037" s="3">
        <v>3032</v>
      </c>
      <c r="H3037" s="37" t="s">
        <v>2971</v>
      </c>
      <c r="I3037" s="37" t="s">
        <v>945</v>
      </c>
      <c r="J3037" s="37" t="s">
        <v>380</v>
      </c>
      <c r="K3037" s="37" t="s">
        <v>378</v>
      </c>
      <c r="L3037" t="str">
        <f t="shared" si="143"/>
        <v>大分県中津市</v>
      </c>
    </row>
    <row r="3038" spans="1:12">
      <c r="A3038" s="42">
        <v>44</v>
      </c>
      <c r="B3038" s="37" t="s">
        <v>2925</v>
      </c>
      <c r="C3038" s="37" t="s">
        <v>4562</v>
      </c>
      <c r="D3038" s="37"/>
      <c r="E3038" s="37" t="str">
        <f t="shared" si="141"/>
        <v>中津市</v>
      </c>
      <c r="F3038" s="39" t="str">
        <f t="shared" si="142"/>
        <v>大分県中津市</v>
      </c>
      <c r="G3038" s="3">
        <v>2979</v>
      </c>
      <c r="H3038" s="37" t="s">
        <v>2928</v>
      </c>
      <c r="I3038" s="37" t="s">
        <v>945</v>
      </c>
      <c r="J3038" s="37" t="s">
        <v>740</v>
      </c>
      <c r="K3038" s="37" t="s">
        <v>378</v>
      </c>
      <c r="L3038" t="str">
        <f t="shared" si="143"/>
        <v>大分県中津市</v>
      </c>
    </row>
    <row r="3039" spans="1:12">
      <c r="A3039" s="42">
        <v>44</v>
      </c>
      <c r="B3039" s="37" t="s">
        <v>2925</v>
      </c>
      <c r="C3039" s="37" t="s">
        <v>4562</v>
      </c>
      <c r="D3039" s="37" t="s">
        <v>4902</v>
      </c>
      <c r="E3039" s="37" t="str">
        <f t="shared" si="141"/>
        <v/>
      </c>
      <c r="F3039" s="39" t="str">
        <f t="shared" si="142"/>
        <v>大分県中津市</v>
      </c>
      <c r="G3039" s="3">
        <v>3030</v>
      </c>
      <c r="H3039" s="37" t="s">
        <v>2969</v>
      </c>
      <c r="I3039" s="37" t="s">
        <v>945</v>
      </c>
      <c r="J3039" s="37" t="s">
        <v>380</v>
      </c>
      <c r="K3039" s="37" t="s">
        <v>384</v>
      </c>
      <c r="L3039" t="str">
        <f t="shared" si="143"/>
        <v>大分県中津市</v>
      </c>
    </row>
    <row r="3040" spans="1:12">
      <c r="A3040" s="42">
        <v>44</v>
      </c>
      <c r="B3040" s="37" t="s">
        <v>2925</v>
      </c>
      <c r="C3040" s="37" t="s">
        <v>4562</v>
      </c>
      <c r="D3040" s="37" t="s">
        <v>4903</v>
      </c>
      <c r="E3040" s="37" t="str">
        <f t="shared" si="141"/>
        <v/>
      </c>
      <c r="F3040" s="39" t="str">
        <f t="shared" si="142"/>
        <v>大分県中津市</v>
      </c>
      <c r="G3040" s="3">
        <v>3031</v>
      </c>
      <c r="H3040" s="37" t="s">
        <v>2970</v>
      </c>
      <c r="I3040" s="37" t="s">
        <v>945</v>
      </c>
      <c r="J3040" s="37" t="s">
        <v>380</v>
      </c>
      <c r="K3040" s="37" t="s">
        <v>378</v>
      </c>
      <c r="L3040" t="str">
        <f t="shared" si="143"/>
        <v>大分県中津市</v>
      </c>
    </row>
    <row r="3041" spans="1:12">
      <c r="A3041" s="42">
        <v>44</v>
      </c>
      <c r="B3041" s="37" t="s">
        <v>2925</v>
      </c>
      <c r="C3041" s="37" t="s">
        <v>2931</v>
      </c>
      <c r="D3041" s="37"/>
      <c r="E3041" s="37" t="str">
        <f t="shared" si="141"/>
        <v>津久見市</v>
      </c>
      <c r="F3041" s="39" t="str">
        <f t="shared" si="142"/>
        <v>大分県津久見市</v>
      </c>
      <c r="G3041" s="3">
        <v>2983</v>
      </c>
      <c r="H3041" s="37" t="s">
        <v>2931</v>
      </c>
      <c r="I3041" s="37" t="s">
        <v>945</v>
      </c>
      <c r="J3041" s="37" t="s">
        <v>740</v>
      </c>
      <c r="K3041" s="37" t="s">
        <v>376</v>
      </c>
      <c r="L3041" t="str">
        <f t="shared" si="143"/>
        <v>大分県津久見市</v>
      </c>
    </row>
    <row r="3042" spans="1:12">
      <c r="A3042" s="42">
        <v>44</v>
      </c>
      <c r="B3042" s="37" t="s">
        <v>2925</v>
      </c>
      <c r="C3042" s="37" t="s">
        <v>2941</v>
      </c>
      <c r="D3042" s="37" t="s">
        <v>2941</v>
      </c>
      <c r="E3042" s="37" t="str">
        <f t="shared" si="141"/>
        <v/>
      </c>
      <c r="F3042" s="39" t="str">
        <f t="shared" si="142"/>
        <v>大分県日出町</v>
      </c>
      <c r="G3042" s="3">
        <v>2996</v>
      </c>
      <c r="H3042" s="37" t="s">
        <v>2941</v>
      </c>
      <c r="I3042" s="37" t="s">
        <v>849</v>
      </c>
      <c r="J3042" s="37" t="s">
        <v>740</v>
      </c>
      <c r="K3042" s="37" t="s">
        <v>413</v>
      </c>
      <c r="L3042" t="str">
        <f t="shared" si="143"/>
        <v>大分県日出町</v>
      </c>
    </row>
    <row r="3043" spans="1:12">
      <c r="A3043" s="42">
        <v>44</v>
      </c>
      <c r="B3043" s="37" t="s">
        <v>2925</v>
      </c>
      <c r="C3043" s="37" t="s">
        <v>4649</v>
      </c>
      <c r="D3043" s="37" t="s">
        <v>5160</v>
      </c>
      <c r="E3043" s="37" t="str">
        <f t="shared" si="141"/>
        <v/>
      </c>
      <c r="F3043" s="39" t="str">
        <f t="shared" si="142"/>
        <v>大分県日田市</v>
      </c>
      <c r="G3043" s="3">
        <v>3026</v>
      </c>
      <c r="H3043" s="37" t="s">
        <v>3731</v>
      </c>
      <c r="I3043" s="37" t="s">
        <v>849</v>
      </c>
      <c r="J3043" s="37" t="s">
        <v>380</v>
      </c>
      <c r="K3043" s="37" t="s">
        <v>378</v>
      </c>
      <c r="L3043" t="str">
        <f t="shared" si="143"/>
        <v>大分県日田市</v>
      </c>
    </row>
    <row r="3044" spans="1:12">
      <c r="A3044" s="42">
        <v>44</v>
      </c>
      <c r="B3044" s="37" t="s">
        <v>2925</v>
      </c>
      <c r="C3044" s="37" t="s">
        <v>4649</v>
      </c>
      <c r="D3044" s="37" t="s">
        <v>5161</v>
      </c>
      <c r="E3044" s="37" t="str">
        <f t="shared" si="141"/>
        <v/>
      </c>
      <c r="F3044" s="39" t="str">
        <f t="shared" si="142"/>
        <v>大分県日田市</v>
      </c>
      <c r="G3044" s="3">
        <v>3024</v>
      </c>
      <c r="H3044" s="37" t="s">
        <v>2965</v>
      </c>
      <c r="I3044" s="37" t="s">
        <v>849</v>
      </c>
      <c r="J3044" s="37" t="s">
        <v>380</v>
      </c>
      <c r="K3044" s="37" t="s">
        <v>376</v>
      </c>
      <c r="L3044" t="str">
        <f t="shared" si="143"/>
        <v>大分県日田市</v>
      </c>
    </row>
    <row r="3045" spans="1:12">
      <c r="A3045" s="42">
        <v>44</v>
      </c>
      <c r="B3045" s="37" t="s">
        <v>2925</v>
      </c>
      <c r="C3045" s="37" t="s">
        <v>4649</v>
      </c>
      <c r="D3045" s="37" t="s">
        <v>4538</v>
      </c>
      <c r="E3045" s="37" t="str">
        <f t="shared" si="141"/>
        <v/>
      </c>
      <c r="F3045" s="39" t="str">
        <f t="shared" si="142"/>
        <v>大分県日田市</v>
      </c>
      <c r="G3045" s="3">
        <v>3027</v>
      </c>
      <c r="H3045" s="37" t="s">
        <v>2967</v>
      </c>
      <c r="I3045" s="37" t="s">
        <v>849</v>
      </c>
      <c r="J3045" s="37" t="s">
        <v>380</v>
      </c>
      <c r="K3045" s="37" t="s">
        <v>413</v>
      </c>
      <c r="L3045" t="str">
        <f t="shared" si="143"/>
        <v>大分県日田市</v>
      </c>
    </row>
    <row r="3046" spans="1:12">
      <c r="A3046" s="42">
        <v>44</v>
      </c>
      <c r="B3046" s="37" t="s">
        <v>2925</v>
      </c>
      <c r="C3046" s="37" t="s">
        <v>4649</v>
      </c>
      <c r="D3046" s="37" t="s">
        <v>5162</v>
      </c>
      <c r="E3046" s="37" t="str">
        <f t="shared" si="141"/>
        <v/>
      </c>
      <c r="F3046" s="39" t="str">
        <f t="shared" si="142"/>
        <v>大分県日田市</v>
      </c>
      <c r="G3046" s="3">
        <v>3025</v>
      </c>
      <c r="H3046" s="37" t="s">
        <v>2966</v>
      </c>
      <c r="I3046" s="37" t="s">
        <v>849</v>
      </c>
      <c r="J3046" s="37" t="s">
        <v>380</v>
      </c>
      <c r="K3046" s="37" t="s">
        <v>376</v>
      </c>
      <c r="L3046" t="str">
        <f t="shared" si="143"/>
        <v>大分県日田市</v>
      </c>
    </row>
    <row r="3047" spans="1:12">
      <c r="A3047" s="42">
        <v>44</v>
      </c>
      <c r="B3047" s="37" t="s">
        <v>2925</v>
      </c>
      <c r="C3047" s="37" t="s">
        <v>4649</v>
      </c>
      <c r="D3047" s="37" t="s">
        <v>5163</v>
      </c>
      <c r="E3047" s="37" t="str">
        <f t="shared" si="141"/>
        <v/>
      </c>
      <c r="F3047" s="39" t="str">
        <f t="shared" si="142"/>
        <v>大分県日田市</v>
      </c>
      <c r="G3047" s="3">
        <v>3028</v>
      </c>
      <c r="H3047" s="37" t="s">
        <v>2968</v>
      </c>
      <c r="I3047" s="37" t="s">
        <v>849</v>
      </c>
      <c r="J3047" s="37" t="s">
        <v>380</v>
      </c>
      <c r="K3047" s="37" t="s">
        <v>376</v>
      </c>
      <c r="L3047" t="str">
        <f t="shared" si="143"/>
        <v>大分県日田市</v>
      </c>
    </row>
    <row r="3048" spans="1:12">
      <c r="A3048" s="42">
        <v>44</v>
      </c>
      <c r="B3048" s="37" t="s">
        <v>2925</v>
      </c>
      <c r="C3048" s="37" t="s">
        <v>4649</v>
      </c>
      <c r="D3048" s="37"/>
      <c r="E3048" s="37" t="str">
        <f t="shared" si="141"/>
        <v>日田市</v>
      </c>
      <c r="F3048" s="39" t="str">
        <f t="shared" si="142"/>
        <v>大分県日田市</v>
      </c>
      <c r="G3048" s="3">
        <v>2980</v>
      </c>
      <c r="H3048" s="37" t="s">
        <v>2929</v>
      </c>
      <c r="I3048" s="37" t="s">
        <v>945</v>
      </c>
      <c r="J3048" s="37" t="s">
        <v>380</v>
      </c>
      <c r="K3048" s="37" t="s">
        <v>384</v>
      </c>
      <c r="L3048" t="str">
        <f t="shared" si="143"/>
        <v>大分県日田市</v>
      </c>
    </row>
    <row r="3049" spans="1:12">
      <c r="A3049" s="42">
        <v>44</v>
      </c>
      <c r="B3049" s="37" t="s">
        <v>2925</v>
      </c>
      <c r="C3049" s="37" t="s">
        <v>2938</v>
      </c>
      <c r="D3049" s="37" t="s">
        <v>2938</v>
      </c>
      <c r="E3049" s="37" t="str">
        <f t="shared" si="141"/>
        <v/>
      </c>
      <c r="F3049" s="39" t="str">
        <f t="shared" si="142"/>
        <v>大分県姫島村</v>
      </c>
      <c r="G3049" s="3">
        <v>2992</v>
      </c>
      <c r="H3049" s="37" t="s">
        <v>2938</v>
      </c>
      <c r="I3049" s="37" t="s">
        <v>945</v>
      </c>
      <c r="J3049" s="37" t="s">
        <v>740</v>
      </c>
      <c r="K3049" s="37" t="s">
        <v>378</v>
      </c>
      <c r="L3049" t="str">
        <f t="shared" si="143"/>
        <v>大分県姫島村</v>
      </c>
    </row>
    <row r="3050" spans="1:12">
      <c r="A3050" s="42">
        <v>44</v>
      </c>
      <c r="B3050" s="37" t="s">
        <v>2925</v>
      </c>
      <c r="C3050" s="37" t="s">
        <v>2927</v>
      </c>
      <c r="D3050" s="37" t="s">
        <v>2927</v>
      </c>
      <c r="E3050" s="37" t="str">
        <f t="shared" si="141"/>
        <v/>
      </c>
      <c r="F3050" s="39" t="str">
        <f t="shared" si="142"/>
        <v>大分県別府市</v>
      </c>
      <c r="G3050" s="3">
        <v>2978</v>
      </c>
      <c r="H3050" s="37" t="s">
        <v>2927</v>
      </c>
      <c r="I3050" s="37" t="s">
        <v>945</v>
      </c>
      <c r="J3050" s="37" t="s">
        <v>740</v>
      </c>
      <c r="K3050" s="37" t="s">
        <v>946</v>
      </c>
      <c r="L3050" t="str">
        <f t="shared" si="143"/>
        <v>大分県別府市</v>
      </c>
    </row>
    <row r="3051" spans="1:12">
      <c r="A3051" s="42">
        <v>44</v>
      </c>
      <c r="B3051" s="37" t="s">
        <v>2925</v>
      </c>
      <c r="C3051" s="37" t="s">
        <v>4717</v>
      </c>
      <c r="D3051" s="37" t="s">
        <v>5321</v>
      </c>
      <c r="E3051" s="37" t="str">
        <f t="shared" si="141"/>
        <v/>
      </c>
      <c r="F3051" s="39" t="str">
        <f t="shared" si="142"/>
        <v>大分県豊後高田市</v>
      </c>
      <c r="G3051" s="3">
        <v>2990</v>
      </c>
      <c r="H3051" s="37" t="s">
        <v>3732</v>
      </c>
      <c r="I3051" s="37" t="s">
        <v>945</v>
      </c>
      <c r="J3051" s="37" t="s">
        <v>740</v>
      </c>
      <c r="K3051" s="37" t="s">
        <v>378</v>
      </c>
      <c r="L3051" t="str">
        <f t="shared" si="143"/>
        <v>大分県豊後高田市</v>
      </c>
    </row>
    <row r="3052" spans="1:12">
      <c r="A3052" s="42">
        <v>44</v>
      </c>
      <c r="B3052" s="37" t="s">
        <v>2925</v>
      </c>
      <c r="C3052" s="37" t="s">
        <v>4717</v>
      </c>
      <c r="D3052" s="37" t="s">
        <v>5322</v>
      </c>
      <c r="E3052" s="37" t="str">
        <f t="shared" si="141"/>
        <v/>
      </c>
      <c r="F3052" s="39" t="str">
        <f t="shared" si="142"/>
        <v>大分県豊後高田市</v>
      </c>
      <c r="G3052" s="3">
        <v>2989</v>
      </c>
      <c r="H3052" s="37" t="s">
        <v>2936</v>
      </c>
      <c r="I3052" s="37" t="s">
        <v>945</v>
      </c>
      <c r="J3052" s="37" t="s">
        <v>740</v>
      </c>
      <c r="K3052" s="37" t="s">
        <v>378</v>
      </c>
      <c r="L3052" t="str">
        <f t="shared" si="143"/>
        <v>大分県豊後高田市</v>
      </c>
    </row>
    <row r="3053" spans="1:12">
      <c r="A3053" s="42">
        <v>44</v>
      </c>
      <c r="B3053" s="37" t="s">
        <v>2925</v>
      </c>
      <c r="C3053" s="37" t="s">
        <v>4717</v>
      </c>
      <c r="D3053" s="37"/>
      <c r="E3053" s="37" t="str">
        <f t="shared" si="141"/>
        <v>豊後高田市</v>
      </c>
      <c r="F3053" s="39" t="str">
        <f t="shared" si="142"/>
        <v>大分県豊後高田市</v>
      </c>
      <c r="G3053" s="3">
        <v>2985</v>
      </c>
      <c r="H3053" s="37" t="s">
        <v>2933</v>
      </c>
      <c r="I3053" s="37" t="s">
        <v>945</v>
      </c>
      <c r="J3053" s="37" t="s">
        <v>740</v>
      </c>
      <c r="K3053" s="37" t="s">
        <v>384</v>
      </c>
      <c r="L3053" t="str">
        <f t="shared" si="143"/>
        <v>大分県豊後高田市</v>
      </c>
    </row>
    <row r="3054" spans="1:12">
      <c r="A3054" s="42">
        <v>44</v>
      </c>
      <c r="B3054" s="37" t="s">
        <v>2925</v>
      </c>
      <c r="C3054" s="37" t="s">
        <v>4718</v>
      </c>
      <c r="D3054" s="37" t="s">
        <v>4869</v>
      </c>
      <c r="E3054" s="37" t="str">
        <f t="shared" si="141"/>
        <v/>
      </c>
      <c r="F3054" s="39" t="str">
        <f t="shared" si="142"/>
        <v>大分県豊後大野市</v>
      </c>
      <c r="G3054" s="3">
        <v>3018</v>
      </c>
      <c r="H3054" s="37" t="s">
        <v>3733</v>
      </c>
      <c r="I3054" s="37" t="s">
        <v>945</v>
      </c>
      <c r="J3054" s="37" t="s">
        <v>740</v>
      </c>
      <c r="K3054" s="37" t="s">
        <v>946</v>
      </c>
      <c r="L3054" t="str">
        <f t="shared" si="143"/>
        <v>大分県豊後大野市</v>
      </c>
    </row>
    <row r="3055" spans="1:12">
      <c r="A3055" s="42">
        <v>44</v>
      </c>
      <c r="B3055" s="37" t="s">
        <v>2925</v>
      </c>
      <c r="C3055" s="37" t="s">
        <v>4718</v>
      </c>
      <c r="D3055" s="37" t="s">
        <v>4870</v>
      </c>
      <c r="E3055" s="37" t="str">
        <f t="shared" si="141"/>
        <v/>
      </c>
      <c r="F3055" s="39" t="str">
        <f t="shared" si="142"/>
        <v>大分県豊後大野市</v>
      </c>
      <c r="G3055" s="3">
        <v>3012</v>
      </c>
      <c r="H3055" s="37" t="s">
        <v>2955</v>
      </c>
      <c r="I3055" s="37" t="s">
        <v>945</v>
      </c>
      <c r="J3055" s="37" t="s">
        <v>740</v>
      </c>
      <c r="K3055" s="37" t="s">
        <v>946</v>
      </c>
      <c r="L3055" t="str">
        <f t="shared" si="143"/>
        <v>大分県豊後大野市</v>
      </c>
    </row>
    <row r="3056" spans="1:12">
      <c r="A3056" s="42">
        <v>44</v>
      </c>
      <c r="B3056" s="37" t="s">
        <v>2925</v>
      </c>
      <c r="C3056" s="37" t="s">
        <v>4718</v>
      </c>
      <c r="D3056" s="37" t="s">
        <v>4871</v>
      </c>
      <c r="E3056" s="37" t="str">
        <f t="shared" si="141"/>
        <v/>
      </c>
      <c r="F3056" s="39" t="str">
        <f t="shared" si="142"/>
        <v>大分県豊後大野市</v>
      </c>
      <c r="G3056" s="3">
        <v>3014</v>
      </c>
      <c r="H3056" s="37" t="s">
        <v>2957</v>
      </c>
      <c r="I3056" s="37" t="s">
        <v>849</v>
      </c>
      <c r="J3056" s="37" t="s">
        <v>740</v>
      </c>
      <c r="K3056" s="37" t="s">
        <v>376</v>
      </c>
      <c r="L3056" t="str">
        <f t="shared" si="143"/>
        <v>大分県豊後大野市</v>
      </c>
    </row>
    <row r="3057" spans="1:12">
      <c r="A3057" s="42">
        <v>44</v>
      </c>
      <c r="B3057" s="37" t="s">
        <v>2925</v>
      </c>
      <c r="C3057" s="37" t="s">
        <v>4718</v>
      </c>
      <c r="D3057" s="37" t="s">
        <v>4872</v>
      </c>
      <c r="E3057" s="37" t="str">
        <f t="shared" si="141"/>
        <v/>
      </c>
      <c r="F3057" s="39" t="str">
        <f t="shared" si="142"/>
        <v>大分県豊後大野市</v>
      </c>
      <c r="G3057" s="3">
        <v>3013</v>
      </c>
      <c r="H3057" s="37" t="s">
        <v>2956</v>
      </c>
      <c r="I3057" s="37" t="s">
        <v>945</v>
      </c>
      <c r="J3057" s="37" t="s">
        <v>740</v>
      </c>
      <c r="K3057" s="37" t="s">
        <v>946</v>
      </c>
      <c r="L3057" t="str">
        <f t="shared" si="143"/>
        <v>大分県豊後大野市</v>
      </c>
    </row>
    <row r="3058" spans="1:12">
      <c r="A3058" s="42">
        <v>44</v>
      </c>
      <c r="B3058" s="37" t="s">
        <v>2925</v>
      </c>
      <c r="C3058" s="37" t="s">
        <v>4718</v>
      </c>
      <c r="D3058" s="37" t="s">
        <v>4873</v>
      </c>
      <c r="E3058" s="37" t="str">
        <f t="shared" si="141"/>
        <v/>
      </c>
      <c r="F3058" s="39" t="str">
        <f t="shared" si="142"/>
        <v>大分県豊後大野市</v>
      </c>
      <c r="G3058" s="3">
        <v>3017</v>
      </c>
      <c r="H3058" s="37" t="s">
        <v>2960</v>
      </c>
      <c r="I3058" s="37" t="s">
        <v>945</v>
      </c>
      <c r="J3058" s="37" t="s">
        <v>740</v>
      </c>
      <c r="K3058" s="37" t="s">
        <v>946</v>
      </c>
      <c r="L3058" t="str">
        <f t="shared" si="143"/>
        <v>大分県豊後大野市</v>
      </c>
    </row>
    <row r="3059" spans="1:12">
      <c r="A3059" s="42">
        <v>44</v>
      </c>
      <c r="B3059" s="37" t="s">
        <v>2925</v>
      </c>
      <c r="C3059" s="37" t="s">
        <v>4718</v>
      </c>
      <c r="D3059" s="37" t="s">
        <v>4874</v>
      </c>
      <c r="E3059" s="37" t="str">
        <f t="shared" si="141"/>
        <v/>
      </c>
      <c r="F3059" s="39" t="str">
        <f t="shared" si="142"/>
        <v>大分県豊後大野市</v>
      </c>
      <c r="G3059" s="3">
        <v>3016</v>
      </c>
      <c r="H3059" s="37" t="s">
        <v>2959</v>
      </c>
      <c r="I3059" s="37" t="s">
        <v>945</v>
      </c>
      <c r="J3059" s="37" t="s">
        <v>740</v>
      </c>
      <c r="K3059" s="37" t="s">
        <v>946</v>
      </c>
      <c r="L3059" t="str">
        <f t="shared" si="143"/>
        <v>大分県豊後大野市</v>
      </c>
    </row>
    <row r="3060" spans="1:12">
      <c r="A3060" s="42">
        <v>44</v>
      </c>
      <c r="B3060" s="37" t="s">
        <v>2925</v>
      </c>
      <c r="C3060" s="37" t="s">
        <v>4718</v>
      </c>
      <c r="D3060" s="37" t="s">
        <v>4875</v>
      </c>
      <c r="E3060" s="37" t="str">
        <f t="shared" si="141"/>
        <v/>
      </c>
      <c r="F3060" s="39" t="str">
        <f t="shared" si="142"/>
        <v>大分県豊後大野市</v>
      </c>
      <c r="G3060" s="3">
        <v>3015</v>
      </c>
      <c r="H3060" s="37" t="s">
        <v>2958</v>
      </c>
      <c r="I3060" s="37" t="s">
        <v>849</v>
      </c>
      <c r="J3060" s="37" t="s">
        <v>740</v>
      </c>
      <c r="K3060" s="37" t="s">
        <v>378</v>
      </c>
      <c r="L3060" t="str">
        <f t="shared" si="143"/>
        <v>大分県豊後大野市</v>
      </c>
    </row>
    <row r="3061" spans="1:12">
      <c r="A3061" s="42">
        <v>44</v>
      </c>
      <c r="B3061" s="37" t="s">
        <v>2925</v>
      </c>
      <c r="C3061" s="37" t="s">
        <v>4750</v>
      </c>
      <c r="D3061" s="37" t="s">
        <v>4303</v>
      </c>
      <c r="E3061" s="37" t="str">
        <f t="shared" si="141"/>
        <v/>
      </c>
      <c r="F3061" s="39" t="str">
        <f t="shared" si="142"/>
        <v>大分県由布市</v>
      </c>
      <c r="G3061" s="3">
        <v>3000</v>
      </c>
      <c r="H3061" s="37" t="s">
        <v>3734</v>
      </c>
      <c r="I3061" s="37" t="s">
        <v>849</v>
      </c>
      <c r="J3061" s="37" t="s">
        <v>740</v>
      </c>
      <c r="K3061" s="37" t="s">
        <v>378</v>
      </c>
      <c r="L3061" t="str">
        <f t="shared" si="143"/>
        <v>大分県由布市</v>
      </c>
    </row>
    <row r="3062" spans="1:12">
      <c r="A3062" s="42">
        <v>44</v>
      </c>
      <c r="B3062" s="37" t="s">
        <v>2925</v>
      </c>
      <c r="C3062" s="37" t="s">
        <v>4750</v>
      </c>
      <c r="D3062" s="37" t="s">
        <v>5396</v>
      </c>
      <c r="E3062" s="37" t="str">
        <f t="shared" si="141"/>
        <v/>
      </c>
      <c r="F3062" s="39" t="str">
        <f t="shared" si="142"/>
        <v>大分県由布市</v>
      </c>
      <c r="G3062" s="3">
        <v>3001</v>
      </c>
      <c r="H3062" s="37" t="s">
        <v>2945</v>
      </c>
      <c r="I3062" s="37" t="s">
        <v>849</v>
      </c>
      <c r="J3062" s="37" t="s">
        <v>380</v>
      </c>
      <c r="K3062" s="37" t="s">
        <v>376</v>
      </c>
      <c r="L3062" t="str">
        <f t="shared" si="143"/>
        <v>大分県由布市</v>
      </c>
    </row>
    <row r="3063" spans="1:12">
      <c r="A3063" s="42">
        <v>44</v>
      </c>
      <c r="B3063" s="37" t="s">
        <v>2925</v>
      </c>
      <c r="C3063" s="37" t="s">
        <v>4750</v>
      </c>
      <c r="D3063" s="37" t="s">
        <v>5397</v>
      </c>
      <c r="E3063" s="37" t="str">
        <f t="shared" si="141"/>
        <v/>
      </c>
      <c r="F3063" s="39" t="str">
        <f t="shared" si="142"/>
        <v>大分県由布市</v>
      </c>
      <c r="G3063" s="3">
        <v>2999</v>
      </c>
      <c r="H3063" s="37" t="s">
        <v>2944</v>
      </c>
      <c r="I3063" s="37" t="s">
        <v>945</v>
      </c>
      <c r="J3063" s="37" t="s">
        <v>740</v>
      </c>
      <c r="K3063" s="37" t="s">
        <v>946</v>
      </c>
      <c r="L3063" t="str">
        <f t="shared" si="143"/>
        <v>大分県由布市</v>
      </c>
    </row>
    <row r="3064" spans="1:12">
      <c r="A3064" s="42">
        <v>45</v>
      </c>
      <c r="B3064" s="37" t="s">
        <v>2973</v>
      </c>
      <c r="C3064" s="37" t="s">
        <v>2981</v>
      </c>
      <c r="D3064" s="37"/>
      <c r="E3064" s="37" t="str">
        <f t="shared" si="141"/>
        <v>えびの市</v>
      </c>
      <c r="F3064" s="39" t="str">
        <f t="shared" si="142"/>
        <v>宮崎県えびの市</v>
      </c>
      <c r="G3064" s="3">
        <v>3043</v>
      </c>
      <c r="H3064" s="37" t="s">
        <v>2981</v>
      </c>
      <c r="I3064" s="37" t="s">
        <v>945</v>
      </c>
      <c r="J3064" s="37" t="s">
        <v>740</v>
      </c>
      <c r="K3064" s="37" t="s">
        <v>384</v>
      </c>
      <c r="L3064" t="str">
        <f t="shared" si="143"/>
        <v>宮崎県えびの市</v>
      </c>
    </row>
    <row r="3065" spans="1:12">
      <c r="A3065" s="42">
        <v>45</v>
      </c>
      <c r="B3065" s="37" t="s">
        <v>2973</v>
      </c>
      <c r="C3065" s="37" t="s">
        <v>2995</v>
      </c>
      <c r="D3065" s="37" t="s">
        <v>2995</v>
      </c>
      <c r="E3065" s="37" t="str">
        <f t="shared" si="141"/>
        <v/>
      </c>
      <c r="F3065" s="39" t="str">
        <f t="shared" si="142"/>
        <v>宮崎県綾町</v>
      </c>
      <c r="G3065" s="3">
        <v>3059</v>
      </c>
      <c r="H3065" s="37" t="s">
        <v>2995</v>
      </c>
      <c r="I3065" s="37" t="s">
        <v>970</v>
      </c>
      <c r="J3065" s="37" t="s">
        <v>740</v>
      </c>
      <c r="K3065" s="37" t="s">
        <v>946</v>
      </c>
      <c r="L3065" t="str">
        <f t="shared" si="143"/>
        <v>宮崎県綾町</v>
      </c>
    </row>
    <row r="3066" spans="1:12">
      <c r="A3066" s="42">
        <v>45</v>
      </c>
      <c r="B3066" s="37" t="s">
        <v>2973</v>
      </c>
      <c r="C3066" s="37" t="s">
        <v>3511</v>
      </c>
      <c r="D3066" s="37"/>
      <c r="E3066" s="37" t="str">
        <f t="shared" si="141"/>
        <v>延岡市</v>
      </c>
      <c r="F3066" s="39" t="str">
        <f t="shared" si="142"/>
        <v>宮崎県延岡市</v>
      </c>
      <c r="G3066" s="3">
        <v>3037</v>
      </c>
      <c r="H3066" s="37" t="s">
        <v>3735</v>
      </c>
      <c r="I3066" s="37" t="s">
        <v>970</v>
      </c>
      <c r="J3066" s="37" t="s">
        <v>740</v>
      </c>
      <c r="K3066" s="37" t="s">
        <v>946</v>
      </c>
      <c r="L3066" t="str">
        <f t="shared" si="143"/>
        <v>宮崎県延岡市</v>
      </c>
    </row>
    <row r="3067" spans="1:12">
      <c r="A3067" s="42">
        <v>45</v>
      </c>
      <c r="B3067" s="37" t="s">
        <v>2973</v>
      </c>
      <c r="C3067" s="37" t="s">
        <v>3511</v>
      </c>
      <c r="D3067" s="37" t="s">
        <v>3512</v>
      </c>
      <c r="E3067" s="37" t="str">
        <f t="shared" si="141"/>
        <v/>
      </c>
      <c r="F3067" s="39" t="str">
        <f t="shared" si="142"/>
        <v>宮崎県延岡市</v>
      </c>
      <c r="G3067" s="3">
        <v>3073</v>
      </c>
      <c r="H3067" s="37" t="s">
        <v>3007</v>
      </c>
      <c r="I3067" s="37" t="s">
        <v>970</v>
      </c>
      <c r="J3067" s="37" t="s">
        <v>740</v>
      </c>
      <c r="K3067" s="37" t="s">
        <v>946</v>
      </c>
      <c r="L3067" t="str">
        <f t="shared" si="143"/>
        <v>宮崎県延岡市</v>
      </c>
    </row>
    <row r="3068" spans="1:12">
      <c r="A3068" s="42">
        <v>45</v>
      </c>
      <c r="B3068" s="37" t="s">
        <v>2973</v>
      </c>
      <c r="C3068" s="37" t="s">
        <v>3511</v>
      </c>
      <c r="D3068" s="37" t="s">
        <v>3513</v>
      </c>
      <c r="E3068" s="37" t="str">
        <f t="shared" si="141"/>
        <v/>
      </c>
      <c r="F3068" s="39" t="str">
        <f t="shared" si="142"/>
        <v>宮崎県延岡市</v>
      </c>
      <c r="G3068" s="3">
        <v>3072</v>
      </c>
      <c r="H3068" s="37" t="s">
        <v>3006</v>
      </c>
      <c r="I3068" s="37" t="s">
        <v>970</v>
      </c>
      <c r="J3068" s="37" t="s">
        <v>740</v>
      </c>
      <c r="K3068" s="37" t="s">
        <v>946</v>
      </c>
      <c r="L3068" t="str">
        <f t="shared" si="143"/>
        <v>宮崎県延岡市</v>
      </c>
    </row>
    <row r="3069" spans="1:12">
      <c r="A3069" s="42">
        <v>45</v>
      </c>
      <c r="B3069" s="37" t="s">
        <v>2973</v>
      </c>
      <c r="C3069" s="37" t="s">
        <v>3511</v>
      </c>
      <c r="D3069" s="37" t="s">
        <v>3514</v>
      </c>
      <c r="E3069" s="37" t="str">
        <f t="shared" si="141"/>
        <v/>
      </c>
      <c r="F3069" s="39" t="str">
        <f t="shared" si="142"/>
        <v>宮崎県延岡市</v>
      </c>
      <c r="G3069" s="3">
        <v>3071</v>
      </c>
      <c r="H3069" s="37" t="s">
        <v>3005</v>
      </c>
      <c r="I3069" s="37" t="s">
        <v>945</v>
      </c>
      <c r="J3069" s="37" t="s">
        <v>740</v>
      </c>
      <c r="K3069" s="37" t="s">
        <v>946</v>
      </c>
      <c r="L3069" t="str">
        <f t="shared" si="143"/>
        <v>宮崎県延岡市</v>
      </c>
    </row>
    <row r="3070" spans="1:12">
      <c r="A3070" s="42">
        <v>45</v>
      </c>
      <c r="B3070" s="37" t="s">
        <v>2973</v>
      </c>
      <c r="C3070" s="37" t="s">
        <v>201</v>
      </c>
      <c r="D3070" s="37"/>
      <c r="E3070" s="37" t="str">
        <f t="shared" si="141"/>
        <v>宮崎市</v>
      </c>
      <c r="F3070" s="39" t="str">
        <f t="shared" si="142"/>
        <v>宮崎県宮崎市</v>
      </c>
      <c r="G3070" s="3">
        <v>3035</v>
      </c>
      <c r="H3070" s="37" t="s">
        <v>2974</v>
      </c>
      <c r="I3070" s="37" t="s">
        <v>970</v>
      </c>
      <c r="J3070" s="37" t="s">
        <v>740</v>
      </c>
      <c r="K3070" s="37" t="s">
        <v>378</v>
      </c>
      <c r="L3070" t="str">
        <f t="shared" si="143"/>
        <v>宮崎県宮崎市</v>
      </c>
    </row>
    <row r="3071" spans="1:12">
      <c r="A3071" s="42">
        <v>45</v>
      </c>
      <c r="B3071" s="37" t="s">
        <v>2973</v>
      </c>
      <c r="C3071" s="37" t="s">
        <v>201</v>
      </c>
      <c r="D3071" s="37" t="s">
        <v>202</v>
      </c>
      <c r="E3071" s="37" t="str">
        <f t="shared" si="141"/>
        <v/>
      </c>
      <c r="F3071" s="39" t="str">
        <f t="shared" si="142"/>
        <v>宮崎県宮崎市</v>
      </c>
      <c r="G3071" s="3">
        <v>3057</v>
      </c>
      <c r="H3071" s="37" t="s">
        <v>2993</v>
      </c>
      <c r="I3071" s="37" t="s">
        <v>970</v>
      </c>
      <c r="J3071" s="37" t="s">
        <v>1547</v>
      </c>
      <c r="K3071" s="37" t="s">
        <v>946</v>
      </c>
      <c r="L3071" t="str">
        <f t="shared" si="143"/>
        <v>宮崎県宮崎市</v>
      </c>
    </row>
    <row r="3072" spans="1:12">
      <c r="A3072" s="42">
        <v>45</v>
      </c>
      <c r="B3072" s="37" t="s">
        <v>2973</v>
      </c>
      <c r="C3072" s="37" t="s">
        <v>201</v>
      </c>
      <c r="D3072" s="37" t="s">
        <v>203</v>
      </c>
      <c r="E3072" s="37" t="str">
        <f t="shared" si="141"/>
        <v/>
      </c>
      <c r="F3072" s="39" t="str">
        <f t="shared" si="142"/>
        <v>宮崎県宮崎市</v>
      </c>
      <c r="G3072" s="3">
        <v>3046</v>
      </c>
      <c r="H3072" s="37" t="s">
        <v>2984</v>
      </c>
      <c r="I3072" s="37" t="s">
        <v>970</v>
      </c>
      <c r="J3072" s="37" t="s">
        <v>740</v>
      </c>
      <c r="K3072" s="37" t="s">
        <v>384</v>
      </c>
      <c r="L3072" t="str">
        <f t="shared" si="143"/>
        <v>宮崎県宮崎市</v>
      </c>
    </row>
    <row r="3073" spans="1:12">
      <c r="A3073" s="42">
        <v>45</v>
      </c>
      <c r="B3073" s="37" t="s">
        <v>2973</v>
      </c>
      <c r="C3073" s="37" t="s">
        <v>201</v>
      </c>
      <c r="D3073" s="37" t="s">
        <v>204</v>
      </c>
      <c r="E3073" s="37" t="str">
        <f t="shared" si="141"/>
        <v/>
      </c>
      <c r="F3073" s="39" t="str">
        <f t="shared" si="142"/>
        <v>宮崎県宮崎市</v>
      </c>
      <c r="G3073" s="3">
        <v>3044</v>
      </c>
      <c r="H3073" s="37" t="s">
        <v>2982</v>
      </c>
      <c r="I3073" s="37" t="s">
        <v>970</v>
      </c>
      <c r="J3073" s="37" t="s">
        <v>740</v>
      </c>
      <c r="K3073" s="37" t="s">
        <v>378</v>
      </c>
      <c r="L3073" t="str">
        <f t="shared" si="143"/>
        <v>宮崎県宮崎市</v>
      </c>
    </row>
    <row r="3074" spans="1:12">
      <c r="A3074" s="42">
        <v>45</v>
      </c>
      <c r="B3074" s="37" t="s">
        <v>2973</v>
      </c>
      <c r="C3074" s="37" t="s">
        <v>201</v>
      </c>
      <c r="D3074" s="37" t="s">
        <v>205</v>
      </c>
      <c r="E3074" s="37" t="str">
        <f t="shared" si="141"/>
        <v/>
      </c>
      <c r="F3074" s="39" t="str">
        <f t="shared" si="142"/>
        <v>宮崎県宮崎市</v>
      </c>
      <c r="G3074" s="3">
        <v>3045</v>
      </c>
      <c r="H3074" s="37" t="s">
        <v>2983</v>
      </c>
      <c r="I3074" s="37" t="s">
        <v>970</v>
      </c>
      <c r="J3074" s="37" t="s">
        <v>1547</v>
      </c>
      <c r="K3074" s="37" t="s">
        <v>384</v>
      </c>
      <c r="L3074" t="str">
        <f t="shared" si="143"/>
        <v>宮崎県宮崎市</v>
      </c>
    </row>
    <row r="3075" spans="1:12">
      <c r="A3075" s="42">
        <v>45</v>
      </c>
      <c r="B3075" s="37" t="s">
        <v>2973</v>
      </c>
      <c r="C3075" s="37" t="s">
        <v>2979</v>
      </c>
      <c r="D3075" s="37" t="s">
        <v>2979</v>
      </c>
      <c r="E3075" s="37" t="str">
        <f t="shared" ref="E3075:E3138" si="144">IF(D3075="",C3075,"")</f>
        <v/>
      </c>
      <c r="F3075" s="39" t="str">
        <f t="shared" ref="F3075:F3138" si="145">B3075&amp;C3075</f>
        <v>宮崎県串間市</v>
      </c>
      <c r="G3075" s="3">
        <v>3041</v>
      </c>
      <c r="H3075" s="37" t="s">
        <v>2979</v>
      </c>
      <c r="I3075" s="37" t="s">
        <v>970</v>
      </c>
      <c r="J3075" s="37" t="s">
        <v>740</v>
      </c>
      <c r="K3075" s="37" t="s">
        <v>376</v>
      </c>
      <c r="L3075" t="str">
        <f t="shared" ref="L3075:L3138" si="146">F3075</f>
        <v>宮崎県串間市</v>
      </c>
    </row>
    <row r="3076" spans="1:12">
      <c r="A3076" s="42">
        <v>45</v>
      </c>
      <c r="B3076" s="37" t="s">
        <v>2973</v>
      </c>
      <c r="C3076" s="37" t="s">
        <v>3012</v>
      </c>
      <c r="D3076" s="37"/>
      <c r="E3076" s="37" t="str">
        <f t="shared" si="144"/>
        <v>五ケ瀬町</v>
      </c>
      <c r="F3076" s="39" t="str">
        <f t="shared" si="145"/>
        <v>宮崎県五ケ瀬町</v>
      </c>
      <c r="G3076" s="3">
        <v>3078</v>
      </c>
      <c r="H3076" s="37" t="s">
        <v>3012</v>
      </c>
      <c r="I3076" s="37" t="s">
        <v>849</v>
      </c>
      <c r="J3076" s="37" t="s">
        <v>380</v>
      </c>
      <c r="K3076" s="37" t="s">
        <v>378</v>
      </c>
      <c r="L3076" t="str">
        <f t="shared" si="146"/>
        <v>宮崎県五ケ瀬町</v>
      </c>
    </row>
    <row r="3077" spans="1:12">
      <c r="A3077" s="42">
        <v>45</v>
      </c>
      <c r="B3077" s="37" t="s">
        <v>2973</v>
      </c>
      <c r="C3077" s="37" t="s">
        <v>2990</v>
      </c>
      <c r="D3077" s="37" t="s">
        <v>2990</v>
      </c>
      <c r="E3077" s="37" t="str">
        <f t="shared" si="144"/>
        <v/>
      </c>
      <c r="F3077" s="39" t="str">
        <f t="shared" si="145"/>
        <v>宮崎県高原町</v>
      </c>
      <c r="G3077" s="3">
        <v>3054</v>
      </c>
      <c r="H3077" s="37" t="s">
        <v>2990</v>
      </c>
      <c r="I3077" s="37" t="s">
        <v>945</v>
      </c>
      <c r="J3077" s="37" t="s">
        <v>740</v>
      </c>
      <c r="K3077" s="37" t="s">
        <v>384</v>
      </c>
      <c r="L3077" t="str">
        <f t="shared" si="146"/>
        <v>宮崎県高原町</v>
      </c>
    </row>
    <row r="3078" spans="1:12">
      <c r="A3078" s="42">
        <v>45</v>
      </c>
      <c r="B3078" s="37" t="s">
        <v>2973</v>
      </c>
      <c r="C3078" s="37" t="s">
        <v>3010</v>
      </c>
      <c r="D3078" s="37"/>
      <c r="E3078" s="37" t="str">
        <f t="shared" si="144"/>
        <v>高千穂町</v>
      </c>
      <c r="F3078" s="39" t="str">
        <f t="shared" si="145"/>
        <v>宮崎県高千穂町</v>
      </c>
      <c r="G3078" s="3">
        <v>3076</v>
      </c>
      <c r="H3078" s="37" t="s">
        <v>3010</v>
      </c>
      <c r="I3078" s="37" t="s">
        <v>849</v>
      </c>
      <c r="J3078" s="37" t="s">
        <v>740</v>
      </c>
      <c r="K3078" s="37" t="s">
        <v>378</v>
      </c>
      <c r="L3078" t="str">
        <f t="shared" si="146"/>
        <v>宮崎県高千穂町</v>
      </c>
    </row>
    <row r="3079" spans="1:12">
      <c r="A3079" s="42">
        <v>45</v>
      </c>
      <c r="B3079" s="37" t="s">
        <v>2973</v>
      </c>
      <c r="C3079" s="37" t="s">
        <v>2996</v>
      </c>
      <c r="D3079" s="37" t="s">
        <v>2996</v>
      </c>
      <c r="E3079" s="37" t="str">
        <f t="shared" si="144"/>
        <v/>
      </c>
      <c r="F3079" s="39" t="str">
        <f t="shared" si="145"/>
        <v>宮崎県高鍋町</v>
      </c>
      <c r="G3079" s="3">
        <v>3060</v>
      </c>
      <c r="H3079" s="37" t="s">
        <v>2996</v>
      </c>
      <c r="I3079" s="37" t="s">
        <v>970</v>
      </c>
      <c r="J3079" s="37" t="s">
        <v>740</v>
      </c>
      <c r="K3079" s="37" t="s">
        <v>946</v>
      </c>
      <c r="L3079" t="str">
        <f t="shared" si="146"/>
        <v>宮崎県高鍋町</v>
      </c>
    </row>
    <row r="3080" spans="1:12">
      <c r="A3080" s="42">
        <v>45</v>
      </c>
      <c r="B3080" s="37" t="s">
        <v>2973</v>
      </c>
      <c r="C3080" s="37" t="s">
        <v>2994</v>
      </c>
      <c r="D3080" s="37" t="s">
        <v>2994</v>
      </c>
      <c r="E3080" s="37" t="str">
        <f t="shared" si="144"/>
        <v/>
      </c>
      <c r="F3080" s="39" t="str">
        <f t="shared" si="145"/>
        <v>宮崎県国富町</v>
      </c>
      <c r="G3080" s="3">
        <v>3058</v>
      </c>
      <c r="H3080" s="37" t="s">
        <v>2994</v>
      </c>
      <c r="I3080" s="37" t="s">
        <v>970</v>
      </c>
      <c r="J3080" s="37" t="s">
        <v>740</v>
      </c>
      <c r="K3080" s="37" t="s">
        <v>946</v>
      </c>
      <c r="L3080" t="str">
        <f t="shared" si="146"/>
        <v>宮崎県国富町</v>
      </c>
    </row>
    <row r="3081" spans="1:12">
      <c r="A3081" s="42">
        <v>45</v>
      </c>
      <c r="B3081" s="37" t="s">
        <v>2973</v>
      </c>
      <c r="C3081" s="37" t="s">
        <v>2986</v>
      </c>
      <c r="D3081" s="37" t="s">
        <v>2986</v>
      </c>
      <c r="E3081" s="37" t="str">
        <f t="shared" si="144"/>
        <v/>
      </c>
      <c r="F3081" s="39" t="str">
        <f t="shared" si="145"/>
        <v>宮崎県三股町</v>
      </c>
      <c r="G3081" s="3">
        <v>3049</v>
      </c>
      <c r="H3081" s="37" t="s">
        <v>2986</v>
      </c>
      <c r="I3081" s="37" t="s">
        <v>970</v>
      </c>
      <c r="J3081" s="37" t="s">
        <v>740</v>
      </c>
      <c r="K3081" s="37" t="s">
        <v>946</v>
      </c>
      <c r="L3081" t="str">
        <f t="shared" si="146"/>
        <v>宮崎県三股町</v>
      </c>
    </row>
    <row r="3082" spans="1:12">
      <c r="A3082" s="42">
        <v>45</v>
      </c>
      <c r="B3082" s="37" t="s">
        <v>2973</v>
      </c>
      <c r="C3082" s="37" t="s">
        <v>3008</v>
      </c>
      <c r="D3082" s="37" t="s">
        <v>3008</v>
      </c>
      <c r="E3082" s="37" t="str">
        <f t="shared" si="144"/>
        <v/>
      </c>
      <c r="F3082" s="39" t="str">
        <f t="shared" si="145"/>
        <v>宮崎県諸塚村</v>
      </c>
      <c r="G3082" s="3">
        <v>3074</v>
      </c>
      <c r="H3082" s="37" t="s">
        <v>3008</v>
      </c>
      <c r="I3082" s="37" t="s">
        <v>945</v>
      </c>
      <c r="J3082" s="37" t="s">
        <v>380</v>
      </c>
      <c r="K3082" s="37" t="s">
        <v>946</v>
      </c>
      <c r="L3082" t="str">
        <f t="shared" si="146"/>
        <v>宮崎県諸塚村</v>
      </c>
    </row>
    <row r="3083" spans="1:12">
      <c r="A3083" s="42">
        <v>45</v>
      </c>
      <c r="B3083" s="37" t="s">
        <v>2973</v>
      </c>
      <c r="C3083" s="37" t="s">
        <v>4293</v>
      </c>
      <c r="D3083" s="37"/>
      <c r="E3083" s="37" t="str">
        <f t="shared" si="144"/>
        <v>小林市</v>
      </c>
      <c r="F3083" s="39" t="str">
        <f t="shared" si="145"/>
        <v>宮崎県小林市</v>
      </c>
      <c r="G3083" s="3">
        <v>3039</v>
      </c>
      <c r="H3083" s="37" t="s">
        <v>2977</v>
      </c>
      <c r="I3083" s="37" t="s">
        <v>945</v>
      </c>
      <c r="J3083" s="37" t="s">
        <v>740</v>
      </c>
      <c r="K3083" s="37" t="s">
        <v>384</v>
      </c>
      <c r="L3083" t="str">
        <f t="shared" si="146"/>
        <v>宮崎県小林市</v>
      </c>
    </row>
    <row r="3084" spans="1:12">
      <c r="A3084" s="42">
        <v>45</v>
      </c>
      <c r="B3084" s="37" t="s">
        <v>2973</v>
      </c>
      <c r="C3084" s="37" t="s">
        <v>4293</v>
      </c>
      <c r="D3084" s="37" t="s">
        <v>4294</v>
      </c>
      <c r="E3084" s="37" t="str">
        <f t="shared" si="144"/>
        <v/>
      </c>
      <c r="F3084" s="39" t="str">
        <f t="shared" si="145"/>
        <v>宮崎県小林市</v>
      </c>
      <c r="G3084" s="3">
        <v>3056</v>
      </c>
      <c r="H3084" s="37" t="s">
        <v>2992</v>
      </c>
      <c r="I3084" s="37" t="s">
        <v>945</v>
      </c>
      <c r="J3084" s="37" t="s">
        <v>740</v>
      </c>
      <c r="K3084" s="37" t="s">
        <v>384</v>
      </c>
      <c r="L3084" t="str">
        <f t="shared" si="146"/>
        <v>宮崎県小林市</v>
      </c>
    </row>
    <row r="3085" spans="1:12">
      <c r="A3085" s="42">
        <v>45</v>
      </c>
      <c r="B3085" s="37" t="s">
        <v>2973</v>
      </c>
      <c r="C3085" s="37" t="s">
        <v>4293</v>
      </c>
      <c r="D3085" s="37" t="s">
        <v>4295</v>
      </c>
      <c r="E3085" s="37" t="str">
        <f t="shared" si="144"/>
        <v/>
      </c>
      <c r="F3085" s="39" t="str">
        <f t="shared" si="145"/>
        <v>宮崎県小林市</v>
      </c>
      <c r="G3085" s="3">
        <v>3055</v>
      </c>
      <c r="H3085" s="37" t="s">
        <v>2991</v>
      </c>
      <c r="I3085" s="37" t="s">
        <v>970</v>
      </c>
      <c r="J3085" s="37" t="s">
        <v>740</v>
      </c>
      <c r="K3085" s="37" t="s">
        <v>946</v>
      </c>
      <c r="L3085" t="str">
        <f t="shared" si="146"/>
        <v>宮崎県小林市</v>
      </c>
    </row>
    <row r="3086" spans="1:12">
      <c r="A3086" s="42">
        <v>45</v>
      </c>
      <c r="B3086" s="37" t="s">
        <v>2973</v>
      </c>
      <c r="C3086" s="37" t="s">
        <v>2997</v>
      </c>
      <c r="D3086" s="37" t="s">
        <v>2997</v>
      </c>
      <c r="E3086" s="37" t="str">
        <f t="shared" si="144"/>
        <v/>
      </c>
      <c r="F3086" s="39" t="str">
        <f t="shared" si="145"/>
        <v>宮崎県新富町</v>
      </c>
      <c r="G3086" s="3">
        <v>3061</v>
      </c>
      <c r="H3086" s="37" t="s">
        <v>2997</v>
      </c>
      <c r="I3086" s="37" t="s">
        <v>970</v>
      </c>
      <c r="J3086" s="37" t="s">
        <v>740</v>
      </c>
      <c r="K3086" s="37" t="s">
        <v>384</v>
      </c>
      <c r="L3086" t="str">
        <f t="shared" si="146"/>
        <v>宮崎県新富町</v>
      </c>
    </row>
    <row r="3087" spans="1:12">
      <c r="A3087" s="42">
        <v>45</v>
      </c>
      <c r="B3087" s="37" t="s">
        <v>2973</v>
      </c>
      <c r="C3087" s="37" t="s">
        <v>2980</v>
      </c>
      <c r="D3087" s="37" t="s">
        <v>2980</v>
      </c>
      <c r="E3087" s="37" t="str">
        <f t="shared" si="144"/>
        <v/>
      </c>
      <c r="F3087" s="39" t="str">
        <f t="shared" si="145"/>
        <v>宮崎県西都市</v>
      </c>
      <c r="G3087" s="3">
        <v>3042</v>
      </c>
      <c r="H3087" s="37" t="s">
        <v>2980</v>
      </c>
      <c r="I3087" s="37" t="s">
        <v>970</v>
      </c>
      <c r="J3087" s="37" t="s">
        <v>740</v>
      </c>
      <c r="K3087" s="37" t="s">
        <v>946</v>
      </c>
      <c r="L3087" t="str">
        <f t="shared" si="146"/>
        <v>宮崎県西都市</v>
      </c>
    </row>
    <row r="3088" spans="1:12">
      <c r="A3088" s="42">
        <v>45</v>
      </c>
      <c r="B3088" s="37" t="s">
        <v>2973</v>
      </c>
      <c r="C3088" s="37" t="s">
        <v>2998</v>
      </c>
      <c r="D3088" s="37"/>
      <c r="E3088" s="37" t="str">
        <f t="shared" si="144"/>
        <v>西米良村</v>
      </c>
      <c r="F3088" s="39" t="str">
        <f t="shared" si="145"/>
        <v>宮崎県西米良村</v>
      </c>
      <c r="G3088" s="3">
        <v>3062</v>
      </c>
      <c r="H3088" s="37" t="s">
        <v>2998</v>
      </c>
      <c r="I3088" s="37" t="s">
        <v>945</v>
      </c>
      <c r="J3088" s="37" t="s">
        <v>740</v>
      </c>
      <c r="K3088" s="37" t="s">
        <v>946</v>
      </c>
      <c r="L3088" t="str">
        <f t="shared" si="146"/>
        <v>宮崎県西米良村</v>
      </c>
    </row>
    <row r="3089" spans="1:12">
      <c r="A3089" s="42">
        <v>45</v>
      </c>
      <c r="B3089" s="37" t="s">
        <v>2973</v>
      </c>
      <c r="C3089" s="37" t="s">
        <v>3000</v>
      </c>
      <c r="D3089" s="37" t="s">
        <v>3000</v>
      </c>
      <c r="E3089" s="37" t="str">
        <f t="shared" si="144"/>
        <v/>
      </c>
      <c r="F3089" s="39" t="str">
        <f t="shared" si="145"/>
        <v>宮崎県川南町</v>
      </c>
      <c r="G3089" s="3">
        <v>3064</v>
      </c>
      <c r="H3089" s="37" t="s">
        <v>3000</v>
      </c>
      <c r="I3089" s="37" t="s">
        <v>970</v>
      </c>
      <c r="J3089" s="37" t="s">
        <v>740</v>
      </c>
      <c r="K3089" s="37" t="s">
        <v>946</v>
      </c>
      <c r="L3089" t="str">
        <f t="shared" si="146"/>
        <v>宮崎県川南町</v>
      </c>
    </row>
    <row r="3090" spans="1:12">
      <c r="A3090" s="42">
        <v>45</v>
      </c>
      <c r="B3090" s="37" t="s">
        <v>2973</v>
      </c>
      <c r="C3090" s="37" t="s">
        <v>3009</v>
      </c>
      <c r="D3090" s="37" t="s">
        <v>3009</v>
      </c>
      <c r="E3090" s="37" t="str">
        <f t="shared" si="144"/>
        <v/>
      </c>
      <c r="F3090" s="39" t="str">
        <f t="shared" si="145"/>
        <v>宮崎県椎葉村</v>
      </c>
      <c r="G3090" s="3">
        <v>3075</v>
      </c>
      <c r="H3090" s="37" t="s">
        <v>3009</v>
      </c>
      <c r="I3090" s="37" t="s">
        <v>849</v>
      </c>
      <c r="J3090" s="37" t="s">
        <v>380</v>
      </c>
      <c r="K3090" s="37" t="s">
        <v>376</v>
      </c>
      <c r="L3090" t="str">
        <f t="shared" si="146"/>
        <v>宮崎県椎葉村</v>
      </c>
    </row>
    <row r="3091" spans="1:12">
      <c r="A3091" s="42">
        <v>45</v>
      </c>
      <c r="B3091" s="37" t="s">
        <v>2973</v>
      </c>
      <c r="C3091" s="37" t="s">
        <v>4592</v>
      </c>
      <c r="D3091" s="37" t="s">
        <v>5012</v>
      </c>
      <c r="E3091" s="37" t="str">
        <f t="shared" si="144"/>
        <v/>
      </c>
      <c r="F3091" s="39" t="str">
        <f t="shared" si="145"/>
        <v>宮崎県都城市</v>
      </c>
      <c r="G3091" s="3">
        <v>3053</v>
      </c>
      <c r="H3091" s="37" t="s">
        <v>3736</v>
      </c>
      <c r="I3091" s="37" t="s">
        <v>945</v>
      </c>
      <c r="J3091" s="37" t="s">
        <v>740</v>
      </c>
      <c r="K3091" s="37" t="s">
        <v>378</v>
      </c>
      <c r="L3091" t="str">
        <f t="shared" si="146"/>
        <v>宮崎県都城市</v>
      </c>
    </row>
    <row r="3092" spans="1:12">
      <c r="A3092" s="42">
        <v>45</v>
      </c>
      <c r="B3092" s="37" t="s">
        <v>2973</v>
      </c>
      <c r="C3092" s="37" t="s">
        <v>4592</v>
      </c>
      <c r="D3092" s="37" t="s">
        <v>5013</v>
      </c>
      <c r="E3092" s="37" t="str">
        <f t="shared" si="144"/>
        <v/>
      </c>
      <c r="F3092" s="39" t="str">
        <f t="shared" si="145"/>
        <v>宮崎県都城市</v>
      </c>
      <c r="G3092" s="3">
        <v>3051</v>
      </c>
      <c r="H3092" s="37" t="s">
        <v>2988</v>
      </c>
      <c r="I3092" s="37" t="s">
        <v>970</v>
      </c>
      <c r="J3092" s="37" t="s">
        <v>740</v>
      </c>
      <c r="K3092" s="37" t="s">
        <v>946</v>
      </c>
      <c r="L3092" t="str">
        <f t="shared" si="146"/>
        <v>宮崎県都城市</v>
      </c>
    </row>
    <row r="3093" spans="1:12">
      <c r="A3093" s="42">
        <v>45</v>
      </c>
      <c r="B3093" s="37" t="s">
        <v>2973</v>
      </c>
      <c r="C3093" s="37" t="s">
        <v>4592</v>
      </c>
      <c r="D3093" s="37" t="s">
        <v>666</v>
      </c>
      <c r="E3093" s="37" t="str">
        <f t="shared" si="144"/>
        <v/>
      </c>
      <c r="F3093" s="39" t="str">
        <f t="shared" si="145"/>
        <v>宮崎県都城市</v>
      </c>
      <c r="G3093" s="3">
        <v>3052</v>
      </c>
      <c r="H3093" s="37" t="s">
        <v>2989</v>
      </c>
      <c r="I3093" s="37" t="s">
        <v>945</v>
      </c>
      <c r="J3093" s="37" t="s">
        <v>740</v>
      </c>
      <c r="K3093" s="37" t="s">
        <v>384</v>
      </c>
      <c r="L3093" t="str">
        <f t="shared" si="146"/>
        <v>宮崎県都城市</v>
      </c>
    </row>
    <row r="3094" spans="1:12">
      <c r="A3094" s="42">
        <v>45</v>
      </c>
      <c r="B3094" s="37" t="s">
        <v>2973</v>
      </c>
      <c r="C3094" s="37" t="s">
        <v>4592</v>
      </c>
      <c r="D3094" s="37" t="s">
        <v>5014</v>
      </c>
      <c r="E3094" s="37" t="str">
        <f t="shared" si="144"/>
        <v/>
      </c>
      <c r="F3094" s="39" t="str">
        <f t="shared" si="145"/>
        <v>宮崎県都城市</v>
      </c>
      <c r="G3094" s="3">
        <v>3050</v>
      </c>
      <c r="H3094" s="37" t="s">
        <v>2987</v>
      </c>
      <c r="I3094" s="37" t="s">
        <v>970</v>
      </c>
      <c r="J3094" s="37" t="s">
        <v>740</v>
      </c>
      <c r="K3094" s="37" t="s">
        <v>946</v>
      </c>
      <c r="L3094" t="str">
        <f t="shared" si="146"/>
        <v>宮崎県都城市</v>
      </c>
    </row>
    <row r="3095" spans="1:12">
      <c r="A3095" s="42">
        <v>45</v>
      </c>
      <c r="B3095" s="37" t="s">
        <v>2973</v>
      </c>
      <c r="C3095" s="37" t="s">
        <v>4592</v>
      </c>
      <c r="D3095" s="37"/>
      <c r="E3095" s="37" t="str">
        <f t="shared" si="144"/>
        <v>都城市</v>
      </c>
      <c r="F3095" s="39" t="str">
        <f t="shared" si="145"/>
        <v>宮崎県都城市</v>
      </c>
      <c r="G3095" s="3">
        <v>3036</v>
      </c>
      <c r="H3095" s="37" t="s">
        <v>2975</v>
      </c>
      <c r="I3095" s="37" t="s">
        <v>945</v>
      </c>
      <c r="J3095" s="37" t="s">
        <v>740</v>
      </c>
      <c r="K3095" s="37" t="s">
        <v>378</v>
      </c>
      <c r="L3095" t="str">
        <f t="shared" si="146"/>
        <v>宮崎県都城市</v>
      </c>
    </row>
    <row r="3096" spans="1:12">
      <c r="A3096" s="42">
        <v>45</v>
      </c>
      <c r="B3096" s="37" t="s">
        <v>2973</v>
      </c>
      <c r="C3096" s="37" t="s">
        <v>3001</v>
      </c>
      <c r="D3096" s="37" t="s">
        <v>3001</v>
      </c>
      <c r="E3096" s="37" t="str">
        <f t="shared" si="144"/>
        <v/>
      </c>
      <c r="F3096" s="39" t="str">
        <f t="shared" si="145"/>
        <v>宮崎県都農町</v>
      </c>
      <c r="G3096" s="3">
        <v>3065</v>
      </c>
      <c r="H3096" s="37" t="s">
        <v>3001</v>
      </c>
      <c r="I3096" s="37" t="s">
        <v>970</v>
      </c>
      <c r="J3096" s="37" t="s">
        <v>740</v>
      </c>
      <c r="K3096" s="37" t="s">
        <v>946</v>
      </c>
      <c r="L3096" t="str">
        <f t="shared" si="146"/>
        <v>宮崎県都農町</v>
      </c>
    </row>
    <row r="3097" spans="1:12">
      <c r="A3097" s="42">
        <v>45</v>
      </c>
      <c r="B3097" s="37" t="s">
        <v>2973</v>
      </c>
      <c r="C3097" s="37" t="s">
        <v>4645</v>
      </c>
      <c r="D3097" s="37" t="s">
        <v>1862</v>
      </c>
      <c r="E3097" s="37" t="str">
        <f t="shared" si="144"/>
        <v/>
      </c>
      <c r="F3097" s="39" t="str">
        <f t="shared" si="145"/>
        <v>宮崎県日向市</v>
      </c>
      <c r="G3097" s="3">
        <v>3067</v>
      </c>
      <c r="H3097" s="37" t="s">
        <v>3737</v>
      </c>
      <c r="I3097" s="37" t="s">
        <v>970</v>
      </c>
      <c r="J3097" s="37" t="s">
        <v>740</v>
      </c>
      <c r="K3097" s="37" t="s">
        <v>946</v>
      </c>
      <c r="L3097" t="str">
        <f t="shared" si="146"/>
        <v>宮崎県日向市</v>
      </c>
    </row>
    <row r="3098" spans="1:12">
      <c r="A3098" s="42">
        <v>45</v>
      </c>
      <c r="B3098" s="37" t="s">
        <v>2973</v>
      </c>
      <c r="C3098" s="37" t="s">
        <v>4645</v>
      </c>
      <c r="D3098" s="37"/>
      <c r="E3098" s="37" t="str">
        <f t="shared" si="144"/>
        <v>日向市</v>
      </c>
      <c r="F3098" s="39" t="str">
        <f t="shared" si="145"/>
        <v>宮崎県日向市</v>
      </c>
      <c r="G3098" s="3">
        <v>3040</v>
      </c>
      <c r="H3098" s="37" t="s">
        <v>2978</v>
      </c>
      <c r="I3098" s="37" t="s">
        <v>970</v>
      </c>
      <c r="J3098" s="37" t="s">
        <v>740</v>
      </c>
      <c r="K3098" s="37" t="s">
        <v>946</v>
      </c>
      <c r="L3098" t="str">
        <f t="shared" si="146"/>
        <v>宮崎県日向市</v>
      </c>
    </row>
    <row r="3099" spans="1:12">
      <c r="A3099" s="42">
        <v>45</v>
      </c>
      <c r="B3099" s="37" t="s">
        <v>2973</v>
      </c>
      <c r="C3099" s="37" t="s">
        <v>4650</v>
      </c>
      <c r="D3099" s="37" t="s">
        <v>5164</v>
      </c>
      <c r="E3099" s="37" t="str">
        <f t="shared" si="144"/>
        <v/>
      </c>
      <c r="F3099" s="39" t="str">
        <f t="shared" si="145"/>
        <v>宮崎県日南市</v>
      </c>
      <c r="G3099" s="3">
        <v>3048</v>
      </c>
      <c r="H3099" s="37" t="s">
        <v>3738</v>
      </c>
      <c r="I3099" s="37" t="s">
        <v>970</v>
      </c>
      <c r="J3099" s="37" t="s">
        <v>1547</v>
      </c>
      <c r="K3099" s="37" t="s">
        <v>413</v>
      </c>
      <c r="L3099" t="str">
        <f t="shared" si="146"/>
        <v>宮崎県日南市</v>
      </c>
    </row>
    <row r="3100" spans="1:12">
      <c r="A3100" s="42">
        <v>45</v>
      </c>
      <c r="B3100" s="37" t="s">
        <v>2973</v>
      </c>
      <c r="C3100" s="37" t="s">
        <v>4650</v>
      </c>
      <c r="D3100" s="37"/>
      <c r="E3100" s="37" t="str">
        <f t="shared" si="144"/>
        <v>日南市</v>
      </c>
      <c r="F3100" s="39" t="str">
        <f t="shared" si="145"/>
        <v>宮崎県日南市</v>
      </c>
      <c r="G3100" s="3">
        <v>3038</v>
      </c>
      <c r="H3100" s="37" t="s">
        <v>2976</v>
      </c>
      <c r="I3100" s="37" t="s">
        <v>970</v>
      </c>
      <c r="J3100" s="37" t="s">
        <v>740</v>
      </c>
      <c r="K3100" s="37" t="s">
        <v>378</v>
      </c>
      <c r="L3100" t="str">
        <f t="shared" si="146"/>
        <v>宮崎県日南市</v>
      </c>
    </row>
    <row r="3101" spans="1:12">
      <c r="A3101" s="42">
        <v>45</v>
      </c>
      <c r="B3101" s="37" t="s">
        <v>2973</v>
      </c>
      <c r="C3101" s="37" t="s">
        <v>4650</v>
      </c>
      <c r="D3101" s="37" t="s">
        <v>5165</v>
      </c>
      <c r="E3101" s="37" t="str">
        <f t="shared" si="144"/>
        <v/>
      </c>
      <c r="F3101" s="39" t="str">
        <f t="shared" si="145"/>
        <v>宮崎県日南市</v>
      </c>
      <c r="G3101" s="3">
        <v>3047</v>
      </c>
      <c r="H3101" s="37" t="s">
        <v>2985</v>
      </c>
      <c r="I3101" s="37" t="s">
        <v>970</v>
      </c>
      <c r="J3101" s="37" t="s">
        <v>740</v>
      </c>
      <c r="K3101" s="37" t="s">
        <v>384</v>
      </c>
      <c r="L3101" t="str">
        <f t="shared" si="146"/>
        <v>宮崎県日南市</v>
      </c>
    </row>
    <row r="3102" spans="1:12">
      <c r="A3102" s="42">
        <v>45</v>
      </c>
      <c r="B3102" s="37" t="s">
        <v>2973</v>
      </c>
      <c r="C3102" s="37" t="s">
        <v>3011</v>
      </c>
      <c r="D3102" s="37"/>
      <c r="E3102" s="37" t="str">
        <f t="shared" si="144"/>
        <v>日之影町</v>
      </c>
      <c r="F3102" s="39" t="str">
        <f t="shared" si="145"/>
        <v>宮崎県日之影町</v>
      </c>
      <c r="G3102" s="3">
        <v>3077</v>
      </c>
      <c r="H3102" s="37" t="s">
        <v>3011</v>
      </c>
      <c r="I3102" s="37" t="s">
        <v>945</v>
      </c>
      <c r="J3102" s="37" t="s">
        <v>740</v>
      </c>
      <c r="K3102" s="37" t="s">
        <v>946</v>
      </c>
      <c r="L3102" t="str">
        <f t="shared" si="146"/>
        <v>宮崎県日之影町</v>
      </c>
    </row>
    <row r="3103" spans="1:12">
      <c r="A3103" s="42">
        <v>45</v>
      </c>
      <c r="B3103" s="37" t="s">
        <v>2973</v>
      </c>
      <c r="C3103" s="37" t="s">
        <v>4683</v>
      </c>
      <c r="D3103" s="37" t="s">
        <v>898</v>
      </c>
      <c r="E3103" s="37" t="str">
        <f t="shared" si="144"/>
        <v/>
      </c>
      <c r="F3103" s="39" t="str">
        <f t="shared" si="145"/>
        <v>宮崎県美郷町</v>
      </c>
      <c r="G3103" s="3">
        <v>3069</v>
      </c>
      <c r="H3103" s="37" t="s">
        <v>3739</v>
      </c>
      <c r="I3103" s="37" t="s">
        <v>945</v>
      </c>
      <c r="J3103" s="37" t="s">
        <v>740</v>
      </c>
      <c r="K3103" s="37" t="s">
        <v>946</v>
      </c>
      <c r="L3103" t="str">
        <f t="shared" si="146"/>
        <v>宮崎県美郷町</v>
      </c>
    </row>
    <row r="3104" spans="1:12">
      <c r="A3104" s="42">
        <v>45</v>
      </c>
      <c r="B3104" s="37" t="s">
        <v>2973</v>
      </c>
      <c r="C3104" s="37" t="s">
        <v>4683</v>
      </c>
      <c r="D3104" s="37" t="s">
        <v>5102</v>
      </c>
      <c r="E3104" s="37" t="str">
        <f t="shared" si="144"/>
        <v/>
      </c>
      <c r="F3104" s="39" t="str">
        <f t="shared" si="145"/>
        <v>宮崎県美郷町</v>
      </c>
      <c r="G3104" s="3">
        <v>3068</v>
      </c>
      <c r="H3104" s="37" t="s">
        <v>3003</v>
      </c>
      <c r="I3104" s="37" t="s">
        <v>945</v>
      </c>
      <c r="J3104" s="37" t="s">
        <v>740</v>
      </c>
      <c r="K3104" s="37" t="s">
        <v>946</v>
      </c>
      <c r="L3104" t="str">
        <f t="shared" si="146"/>
        <v>宮崎県美郷町</v>
      </c>
    </row>
    <row r="3105" spans="1:12">
      <c r="A3105" s="42">
        <v>45</v>
      </c>
      <c r="B3105" s="37" t="s">
        <v>2973</v>
      </c>
      <c r="C3105" s="37" t="s">
        <v>4683</v>
      </c>
      <c r="D3105" s="37" t="s">
        <v>5243</v>
      </c>
      <c r="E3105" s="37" t="str">
        <f t="shared" si="144"/>
        <v/>
      </c>
      <c r="F3105" s="39" t="str">
        <f t="shared" si="145"/>
        <v>宮崎県美郷町</v>
      </c>
      <c r="G3105" s="3">
        <v>3070</v>
      </c>
      <c r="H3105" s="37" t="s">
        <v>3004</v>
      </c>
      <c r="I3105" s="37" t="s">
        <v>945</v>
      </c>
      <c r="J3105" s="37" t="s">
        <v>740</v>
      </c>
      <c r="K3105" s="37" t="s">
        <v>946</v>
      </c>
      <c r="L3105" t="str">
        <f t="shared" si="146"/>
        <v>宮崎県美郷町</v>
      </c>
    </row>
    <row r="3106" spans="1:12">
      <c r="A3106" s="42">
        <v>45</v>
      </c>
      <c r="B3106" s="37" t="s">
        <v>2973</v>
      </c>
      <c r="C3106" s="37" t="s">
        <v>2999</v>
      </c>
      <c r="D3106" s="37" t="s">
        <v>2999</v>
      </c>
      <c r="E3106" s="37" t="str">
        <f t="shared" si="144"/>
        <v/>
      </c>
      <c r="F3106" s="39" t="str">
        <f t="shared" si="145"/>
        <v>宮崎県木城町</v>
      </c>
      <c r="G3106" s="3">
        <v>3063</v>
      </c>
      <c r="H3106" s="37" t="s">
        <v>2999</v>
      </c>
      <c r="I3106" s="37" t="s">
        <v>970</v>
      </c>
      <c r="J3106" s="37" t="s">
        <v>740</v>
      </c>
      <c r="K3106" s="37" t="s">
        <v>946</v>
      </c>
      <c r="L3106" t="str">
        <f t="shared" si="146"/>
        <v>宮崎県木城町</v>
      </c>
    </row>
    <row r="3107" spans="1:12">
      <c r="A3107" s="42">
        <v>45</v>
      </c>
      <c r="B3107" s="37" t="s">
        <v>2973</v>
      </c>
      <c r="C3107" s="37" t="s">
        <v>3002</v>
      </c>
      <c r="D3107" s="37" t="s">
        <v>3002</v>
      </c>
      <c r="E3107" s="37" t="str">
        <f t="shared" si="144"/>
        <v/>
      </c>
      <c r="F3107" s="39" t="str">
        <f t="shared" si="145"/>
        <v>宮崎県門川町</v>
      </c>
      <c r="G3107" s="3">
        <v>3066</v>
      </c>
      <c r="H3107" s="37" t="s">
        <v>3002</v>
      </c>
      <c r="I3107" s="37" t="s">
        <v>970</v>
      </c>
      <c r="J3107" s="37" t="s">
        <v>740</v>
      </c>
      <c r="K3107" s="37" t="s">
        <v>946</v>
      </c>
      <c r="L3107" t="str">
        <f t="shared" si="146"/>
        <v>宮崎県門川町</v>
      </c>
    </row>
    <row r="3108" spans="1:12">
      <c r="A3108" s="42">
        <v>46</v>
      </c>
      <c r="B3108" s="37" t="s">
        <v>3013</v>
      </c>
      <c r="C3108" s="37" t="s">
        <v>3165</v>
      </c>
      <c r="D3108" s="37" t="s">
        <v>3166</v>
      </c>
      <c r="E3108" s="37" t="str">
        <f t="shared" si="144"/>
        <v/>
      </c>
      <c r="F3108" s="39" t="str">
        <f t="shared" si="145"/>
        <v>鹿児島県いちき串木野市</v>
      </c>
      <c r="G3108" s="3">
        <v>3083</v>
      </c>
      <c r="H3108" s="37" t="s">
        <v>5437</v>
      </c>
      <c r="I3108" s="37" t="s">
        <v>970</v>
      </c>
      <c r="J3108" s="37" t="s">
        <v>740</v>
      </c>
      <c r="K3108" s="37" t="s">
        <v>378</v>
      </c>
      <c r="L3108" t="str">
        <f t="shared" si="146"/>
        <v>鹿児島県いちき串木野市</v>
      </c>
    </row>
    <row r="3109" spans="1:12">
      <c r="A3109" s="42">
        <v>46</v>
      </c>
      <c r="B3109" s="37" t="s">
        <v>3013</v>
      </c>
      <c r="C3109" s="37" t="s">
        <v>3165</v>
      </c>
      <c r="D3109" s="37" t="s">
        <v>3167</v>
      </c>
      <c r="E3109" s="37" t="str">
        <f t="shared" si="144"/>
        <v/>
      </c>
      <c r="F3109" s="39" t="str">
        <f t="shared" si="145"/>
        <v>鹿児島県いちき串木野市</v>
      </c>
      <c r="G3109" s="3">
        <v>3106</v>
      </c>
      <c r="H3109" s="37" t="s">
        <v>3036</v>
      </c>
      <c r="I3109" s="37" t="s">
        <v>970</v>
      </c>
      <c r="J3109" s="37" t="s">
        <v>740</v>
      </c>
      <c r="K3109" s="37" t="s">
        <v>378</v>
      </c>
      <c r="L3109" t="str">
        <f t="shared" si="146"/>
        <v>鹿児島県いちき串木野市</v>
      </c>
    </row>
    <row r="3110" spans="1:12">
      <c r="A3110" s="42">
        <v>46</v>
      </c>
      <c r="B3110" s="37" t="s">
        <v>3013</v>
      </c>
      <c r="C3110" s="37" t="s">
        <v>3207</v>
      </c>
      <c r="D3110" s="37" t="s">
        <v>3208</v>
      </c>
      <c r="E3110" s="37" t="str">
        <f t="shared" si="144"/>
        <v/>
      </c>
      <c r="F3110" s="39" t="str">
        <f t="shared" si="145"/>
        <v>鹿児島県さつま町</v>
      </c>
      <c r="G3110" s="3">
        <v>3117</v>
      </c>
      <c r="H3110" s="37" t="s">
        <v>3740</v>
      </c>
      <c r="I3110" s="37" t="s">
        <v>945</v>
      </c>
      <c r="J3110" s="37" t="s">
        <v>740</v>
      </c>
      <c r="K3110" s="37" t="s">
        <v>376</v>
      </c>
      <c r="L3110" t="str">
        <f t="shared" si="146"/>
        <v>鹿児島県さつま町</v>
      </c>
    </row>
    <row r="3111" spans="1:12">
      <c r="A3111" s="42">
        <v>46</v>
      </c>
      <c r="B3111" s="37" t="s">
        <v>3013</v>
      </c>
      <c r="C3111" s="37" t="s">
        <v>3207</v>
      </c>
      <c r="D3111" s="37" t="s">
        <v>3209</v>
      </c>
      <c r="E3111" s="37" t="str">
        <f t="shared" si="144"/>
        <v/>
      </c>
      <c r="F3111" s="39" t="str">
        <f t="shared" si="145"/>
        <v>鹿児島県さつま町</v>
      </c>
      <c r="G3111" s="3">
        <v>3119</v>
      </c>
      <c r="H3111" s="37" t="s">
        <v>3046</v>
      </c>
      <c r="I3111" s="37" t="s">
        <v>945</v>
      </c>
      <c r="J3111" s="37" t="s">
        <v>740</v>
      </c>
      <c r="K3111" s="37" t="s">
        <v>378</v>
      </c>
      <c r="L3111" t="str">
        <f t="shared" si="146"/>
        <v>鹿児島県さつま町</v>
      </c>
    </row>
    <row r="3112" spans="1:12">
      <c r="A3112" s="42">
        <v>46</v>
      </c>
      <c r="B3112" s="37" t="s">
        <v>3013</v>
      </c>
      <c r="C3112" s="37" t="s">
        <v>3207</v>
      </c>
      <c r="D3112" s="37" t="s">
        <v>3210</v>
      </c>
      <c r="E3112" s="37" t="str">
        <f t="shared" si="144"/>
        <v/>
      </c>
      <c r="F3112" s="39" t="str">
        <f t="shared" si="145"/>
        <v>鹿児島県さつま町</v>
      </c>
      <c r="G3112" s="3">
        <v>3118</v>
      </c>
      <c r="H3112" s="37" t="s">
        <v>5449</v>
      </c>
      <c r="I3112" s="37" t="s">
        <v>945</v>
      </c>
      <c r="J3112" s="37" t="s">
        <v>740</v>
      </c>
      <c r="K3112" s="37" t="s">
        <v>376</v>
      </c>
      <c r="L3112" t="str">
        <f t="shared" si="146"/>
        <v>鹿児島県さつま町</v>
      </c>
    </row>
    <row r="3113" spans="1:12">
      <c r="A3113" s="42">
        <v>46</v>
      </c>
      <c r="B3113" s="37" t="s">
        <v>3013</v>
      </c>
      <c r="C3113" s="37" t="s">
        <v>3018</v>
      </c>
      <c r="D3113" s="37"/>
      <c r="E3113" s="37" t="str">
        <f t="shared" si="144"/>
        <v>阿久根市</v>
      </c>
      <c r="F3113" s="39" t="str">
        <f t="shared" si="145"/>
        <v>鹿児島県阿久根市</v>
      </c>
      <c r="G3113" s="3">
        <v>3084</v>
      </c>
      <c r="H3113" s="37" t="s">
        <v>3018</v>
      </c>
      <c r="I3113" s="37" t="s">
        <v>970</v>
      </c>
      <c r="J3113" s="37" t="s">
        <v>740</v>
      </c>
      <c r="K3113" s="37" t="s">
        <v>378</v>
      </c>
      <c r="L3113" t="str">
        <f t="shared" si="146"/>
        <v>鹿児島県阿久根市</v>
      </c>
    </row>
    <row r="3114" spans="1:12">
      <c r="A3114" s="42">
        <v>46</v>
      </c>
      <c r="B3114" s="37" t="s">
        <v>3013</v>
      </c>
      <c r="C3114" s="37" t="s">
        <v>3331</v>
      </c>
      <c r="D3114" s="37" t="s">
        <v>3332</v>
      </c>
      <c r="E3114" s="37" t="str">
        <f t="shared" si="144"/>
        <v/>
      </c>
      <c r="F3114" s="39" t="str">
        <f t="shared" si="145"/>
        <v>鹿児島県姶良市</v>
      </c>
      <c r="G3114" s="3">
        <v>3131</v>
      </c>
      <c r="H3114" s="37" t="s">
        <v>5529</v>
      </c>
      <c r="I3114" s="37" t="s">
        <v>970</v>
      </c>
      <c r="J3114" s="37" t="s">
        <v>740</v>
      </c>
      <c r="K3114" s="37" t="s">
        <v>946</v>
      </c>
      <c r="L3114" t="str">
        <f t="shared" si="146"/>
        <v>鹿児島県姶良市</v>
      </c>
    </row>
    <row r="3115" spans="1:12">
      <c r="A3115" s="42">
        <v>46</v>
      </c>
      <c r="B3115" s="37" t="s">
        <v>3013</v>
      </c>
      <c r="C3115" s="37" t="s">
        <v>3331</v>
      </c>
      <c r="D3115" s="37" t="s">
        <v>3333</v>
      </c>
      <c r="E3115" s="37" t="str">
        <f t="shared" si="144"/>
        <v/>
      </c>
      <c r="F3115" s="39" t="str">
        <f t="shared" si="145"/>
        <v>鹿児島県姶良市</v>
      </c>
      <c r="G3115" s="3">
        <v>3130</v>
      </c>
      <c r="H3115" s="37" t="s">
        <v>3054</v>
      </c>
      <c r="I3115" s="37" t="s">
        <v>970</v>
      </c>
      <c r="J3115" s="37" t="s">
        <v>740</v>
      </c>
      <c r="K3115" s="37" t="s">
        <v>946</v>
      </c>
      <c r="L3115" t="str">
        <f t="shared" si="146"/>
        <v>鹿児島県姶良市</v>
      </c>
    </row>
    <row r="3116" spans="1:12">
      <c r="A3116" s="42">
        <v>46</v>
      </c>
      <c r="B3116" s="37" t="s">
        <v>3013</v>
      </c>
      <c r="C3116" s="37" t="s">
        <v>3331</v>
      </c>
      <c r="D3116" s="37" t="s">
        <v>3335</v>
      </c>
      <c r="E3116" s="37" t="str">
        <f t="shared" si="144"/>
        <v/>
      </c>
      <c r="F3116" s="39" t="str">
        <f t="shared" si="145"/>
        <v>鹿児島県姶良市</v>
      </c>
      <c r="G3116" s="3">
        <v>3132</v>
      </c>
      <c r="H3116" s="37" t="s">
        <v>3055</v>
      </c>
      <c r="I3116" s="37" t="s">
        <v>970</v>
      </c>
      <c r="J3116" s="37" t="s">
        <v>740</v>
      </c>
      <c r="K3116" s="37" t="s">
        <v>946</v>
      </c>
      <c r="L3116" t="str">
        <f t="shared" si="146"/>
        <v>鹿児島県姶良市</v>
      </c>
    </row>
    <row r="3117" spans="1:12">
      <c r="A3117" s="42">
        <v>46</v>
      </c>
      <c r="B3117" s="37" t="s">
        <v>3013</v>
      </c>
      <c r="C3117" s="37" t="s">
        <v>3376</v>
      </c>
      <c r="D3117" s="37" t="s">
        <v>3377</v>
      </c>
      <c r="E3117" s="37" t="str">
        <f t="shared" si="144"/>
        <v/>
      </c>
      <c r="F3117" s="39" t="str">
        <f t="shared" si="145"/>
        <v>鹿児島県伊佐市</v>
      </c>
      <c r="G3117" s="3">
        <v>3087</v>
      </c>
      <c r="H3117" s="37" t="s">
        <v>3741</v>
      </c>
      <c r="I3117" s="37" t="s">
        <v>945</v>
      </c>
      <c r="J3117" s="37" t="s">
        <v>740</v>
      </c>
      <c r="K3117" s="37" t="s">
        <v>378</v>
      </c>
      <c r="L3117" t="str">
        <f t="shared" si="146"/>
        <v>鹿児島県伊佐市</v>
      </c>
    </row>
    <row r="3118" spans="1:12">
      <c r="A3118" s="42">
        <v>46</v>
      </c>
      <c r="B3118" s="37" t="s">
        <v>3013</v>
      </c>
      <c r="C3118" s="37" t="s">
        <v>3376</v>
      </c>
      <c r="D3118" s="37" t="s">
        <v>3378</v>
      </c>
      <c r="E3118" s="37" t="str">
        <f t="shared" si="144"/>
        <v/>
      </c>
      <c r="F3118" s="39" t="str">
        <f t="shared" si="145"/>
        <v>鹿児島県伊佐市</v>
      </c>
      <c r="G3118" s="3">
        <v>3129</v>
      </c>
      <c r="H3118" s="37" t="s">
        <v>3053</v>
      </c>
      <c r="I3118" s="37" t="s">
        <v>945</v>
      </c>
      <c r="J3118" s="37" t="s">
        <v>740</v>
      </c>
      <c r="K3118" s="37" t="s">
        <v>384</v>
      </c>
      <c r="L3118" t="str">
        <f t="shared" si="146"/>
        <v>鹿児島県伊佐市</v>
      </c>
    </row>
    <row r="3119" spans="1:12">
      <c r="A3119" s="42">
        <v>46</v>
      </c>
      <c r="B3119" s="37" t="s">
        <v>3013</v>
      </c>
      <c r="C3119" s="37" t="s">
        <v>3084</v>
      </c>
      <c r="D3119" s="37" t="s">
        <v>3084</v>
      </c>
      <c r="E3119" s="37" t="str">
        <f t="shared" si="144"/>
        <v/>
      </c>
      <c r="F3119" s="39" t="str">
        <f t="shared" si="145"/>
        <v>鹿児島県伊仙町</v>
      </c>
      <c r="G3119" s="3">
        <v>3171</v>
      </c>
      <c r="H3119" s="37" t="s">
        <v>3084</v>
      </c>
      <c r="I3119" s="37" t="s">
        <v>970</v>
      </c>
      <c r="J3119" s="37" t="s">
        <v>740</v>
      </c>
      <c r="K3119" s="37" t="s">
        <v>413</v>
      </c>
      <c r="L3119" t="str">
        <f t="shared" si="146"/>
        <v>鹿児島県伊仙町</v>
      </c>
    </row>
    <row r="3120" spans="1:12">
      <c r="A3120" s="42">
        <v>46</v>
      </c>
      <c r="B3120" s="37" t="s">
        <v>3013</v>
      </c>
      <c r="C3120" s="37" t="s">
        <v>3077</v>
      </c>
      <c r="D3120" s="37" t="s">
        <v>3077</v>
      </c>
      <c r="E3120" s="37" t="str">
        <f t="shared" si="144"/>
        <v/>
      </c>
      <c r="F3120" s="39" t="str">
        <f t="shared" si="145"/>
        <v>鹿児島県宇検村</v>
      </c>
      <c r="G3120" s="3">
        <v>3163</v>
      </c>
      <c r="H3120" s="37" t="s">
        <v>3077</v>
      </c>
      <c r="I3120" s="37" t="s">
        <v>970</v>
      </c>
      <c r="J3120" s="37" t="s">
        <v>740</v>
      </c>
      <c r="K3120" s="37" t="s">
        <v>413</v>
      </c>
      <c r="L3120" t="str">
        <f t="shared" si="146"/>
        <v>鹿児島県宇検村</v>
      </c>
    </row>
    <row r="3121" spans="1:12">
      <c r="A3121" s="42">
        <v>46</v>
      </c>
      <c r="B3121" s="37" t="s">
        <v>3013</v>
      </c>
      <c r="C3121" s="37" t="s">
        <v>3507</v>
      </c>
      <c r="D3121" s="37" t="s">
        <v>3508</v>
      </c>
      <c r="E3121" s="37" t="str">
        <f t="shared" si="144"/>
        <v/>
      </c>
      <c r="F3121" s="39" t="str">
        <f t="shared" si="145"/>
        <v>鹿児島県奄美市</v>
      </c>
      <c r="G3121" s="3">
        <v>3167</v>
      </c>
      <c r="H3121" s="37" t="s">
        <v>3742</v>
      </c>
      <c r="I3121" s="37" t="s">
        <v>970</v>
      </c>
      <c r="J3121" s="37" t="s">
        <v>375</v>
      </c>
      <c r="K3121" s="37" t="s">
        <v>413</v>
      </c>
      <c r="L3121" t="str">
        <f t="shared" si="146"/>
        <v>鹿児島県奄美市</v>
      </c>
    </row>
    <row r="3122" spans="1:12">
      <c r="A3122" s="42">
        <v>46</v>
      </c>
      <c r="B3122" s="37" t="s">
        <v>3013</v>
      </c>
      <c r="C3122" s="37" t="s">
        <v>3507</v>
      </c>
      <c r="D3122" s="37" t="s">
        <v>3509</v>
      </c>
      <c r="E3122" s="37" t="str">
        <f t="shared" si="144"/>
        <v/>
      </c>
      <c r="F3122" s="39" t="str">
        <f t="shared" si="145"/>
        <v>鹿児島県奄美市</v>
      </c>
      <c r="G3122" s="3">
        <v>3165</v>
      </c>
      <c r="H3122" s="37" t="s">
        <v>3079</v>
      </c>
      <c r="I3122" s="37" t="s">
        <v>970</v>
      </c>
      <c r="J3122" s="37" t="s">
        <v>380</v>
      </c>
      <c r="K3122" s="37" t="s">
        <v>413</v>
      </c>
      <c r="L3122" t="str">
        <f t="shared" si="146"/>
        <v>鹿児島県奄美市</v>
      </c>
    </row>
    <row r="3123" spans="1:12">
      <c r="A3123" s="42">
        <v>46</v>
      </c>
      <c r="B3123" s="37" t="s">
        <v>3013</v>
      </c>
      <c r="C3123" s="37" t="s">
        <v>3507</v>
      </c>
      <c r="D3123" s="37" t="s">
        <v>3510</v>
      </c>
      <c r="E3123" s="37" t="str">
        <f t="shared" si="144"/>
        <v/>
      </c>
      <c r="F3123" s="39" t="str">
        <f t="shared" si="145"/>
        <v>鹿児島県奄美市</v>
      </c>
      <c r="G3123" s="3">
        <v>3085</v>
      </c>
      <c r="H3123" s="37" t="s">
        <v>3019</v>
      </c>
      <c r="I3123" s="37" t="s">
        <v>970</v>
      </c>
      <c r="J3123" s="37" t="s">
        <v>380</v>
      </c>
      <c r="K3123" s="37" t="s">
        <v>413</v>
      </c>
      <c r="L3123" t="str">
        <f t="shared" si="146"/>
        <v>鹿児島県奄美市</v>
      </c>
    </row>
    <row r="3124" spans="1:12">
      <c r="A3124" s="42">
        <v>46</v>
      </c>
      <c r="B3124" s="37" t="s">
        <v>3013</v>
      </c>
      <c r="C3124" s="37" t="s">
        <v>3552</v>
      </c>
      <c r="D3124" s="37" t="s">
        <v>3553</v>
      </c>
      <c r="E3124" s="37" t="str">
        <f t="shared" si="144"/>
        <v/>
      </c>
      <c r="F3124" s="39" t="str">
        <f t="shared" si="145"/>
        <v>鹿児島県屋久島町</v>
      </c>
      <c r="G3124" s="3">
        <v>3161</v>
      </c>
      <c r="H3124" s="37" t="s">
        <v>3075</v>
      </c>
      <c r="I3124" s="37" t="s">
        <v>970</v>
      </c>
      <c r="J3124" s="37" t="s">
        <v>740</v>
      </c>
      <c r="K3124" s="37" t="s">
        <v>413</v>
      </c>
      <c r="L3124" t="str">
        <f t="shared" si="146"/>
        <v>鹿児島県屋久島町</v>
      </c>
    </row>
    <row r="3125" spans="1:12">
      <c r="A3125" s="42">
        <v>46</v>
      </c>
      <c r="B3125" s="37" t="s">
        <v>3013</v>
      </c>
      <c r="C3125" s="37" t="s">
        <v>3552</v>
      </c>
      <c r="D3125" s="37" t="s">
        <v>3554</v>
      </c>
      <c r="E3125" s="37" t="str">
        <f t="shared" si="144"/>
        <v/>
      </c>
      <c r="F3125" s="39" t="str">
        <f t="shared" si="145"/>
        <v>鹿児島県屋久島町</v>
      </c>
      <c r="G3125" s="3">
        <v>3160</v>
      </c>
      <c r="H3125" s="37" t="s">
        <v>3743</v>
      </c>
      <c r="I3125" s="37" t="s">
        <v>970</v>
      </c>
      <c r="J3125" s="37" t="s">
        <v>740</v>
      </c>
      <c r="K3125" s="37" t="s">
        <v>413</v>
      </c>
      <c r="L3125" t="str">
        <f t="shared" si="146"/>
        <v>鹿児島県屋久島町</v>
      </c>
    </row>
    <row r="3126" spans="1:12">
      <c r="A3126" s="42">
        <v>46</v>
      </c>
      <c r="B3126" s="37" t="s">
        <v>3013</v>
      </c>
      <c r="C3126" s="37" t="s">
        <v>3639</v>
      </c>
      <c r="D3126" s="37" t="s">
        <v>3640</v>
      </c>
      <c r="E3126" s="37" t="str">
        <f t="shared" si="144"/>
        <v/>
      </c>
      <c r="F3126" s="39" t="str">
        <f t="shared" si="145"/>
        <v>鹿児島県肝付町</v>
      </c>
      <c r="G3126" s="3">
        <v>3152</v>
      </c>
      <c r="H3126" s="37" t="s">
        <v>3744</v>
      </c>
      <c r="I3126" s="37" t="s">
        <v>970</v>
      </c>
      <c r="J3126" s="37" t="s">
        <v>740</v>
      </c>
      <c r="K3126" s="37" t="s">
        <v>378</v>
      </c>
      <c r="L3126" t="str">
        <f t="shared" si="146"/>
        <v>鹿児島県肝付町</v>
      </c>
    </row>
    <row r="3127" spans="1:12">
      <c r="A3127" s="42">
        <v>46</v>
      </c>
      <c r="B3127" s="37" t="s">
        <v>3013</v>
      </c>
      <c r="C3127" s="37" t="s">
        <v>3639</v>
      </c>
      <c r="D3127" s="37" t="s">
        <v>3641</v>
      </c>
      <c r="E3127" s="37" t="str">
        <f t="shared" si="144"/>
        <v/>
      </c>
      <c r="F3127" s="39" t="str">
        <f t="shared" si="145"/>
        <v>鹿児島県肝付町</v>
      </c>
      <c r="G3127" s="3">
        <v>3151</v>
      </c>
      <c r="H3127" s="37" t="s">
        <v>3069</v>
      </c>
      <c r="I3127" s="37" t="s">
        <v>970</v>
      </c>
      <c r="J3127" s="37" t="s">
        <v>740</v>
      </c>
      <c r="K3127" s="37" t="s">
        <v>413</v>
      </c>
      <c r="L3127" t="str">
        <f t="shared" si="146"/>
        <v>鹿児島県肝付町</v>
      </c>
    </row>
    <row r="3128" spans="1:12">
      <c r="A3128" s="42">
        <v>46</v>
      </c>
      <c r="B3128" s="37" t="s">
        <v>3013</v>
      </c>
      <c r="C3128" s="37" t="s">
        <v>3081</v>
      </c>
      <c r="D3128" s="37" t="s">
        <v>3081</v>
      </c>
      <c r="E3128" s="37" t="str">
        <f t="shared" si="144"/>
        <v/>
      </c>
      <c r="F3128" s="39" t="str">
        <f t="shared" si="145"/>
        <v>鹿児島県喜界町</v>
      </c>
      <c r="G3128" s="3">
        <v>3168</v>
      </c>
      <c r="H3128" s="37" t="s">
        <v>3081</v>
      </c>
      <c r="I3128" s="37" t="s">
        <v>970</v>
      </c>
      <c r="J3128" s="37" t="s">
        <v>430</v>
      </c>
      <c r="K3128" s="37" t="s">
        <v>413</v>
      </c>
      <c r="L3128" t="str">
        <f t="shared" si="146"/>
        <v>鹿児島県喜界町</v>
      </c>
    </row>
    <row r="3129" spans="1:12">
      <c r="A3129" s="42">
        <v>46</v>
      </c>
      <c r="B3129" s="37" t="s">
        <v>3013</v>
      </c>
      <c r="C3129" s="37" t="s">
        <v>3787</v>
      </c>
      <c r="D3129" s="37" t="s">
        <v>3788</v>
      </c>
      <c r="E3129" s="37" t="str">
        <f t="shared" si="144"/>
        <v/>
      </c>
      <c r="F3129" s="39" t="str">
        <f t="shared" si="145"/>
        <v>鹿児島県錦江町</v>
      </c>
      <c r="G3129" s="3">
        <v>3154</v>
      </c>
      <c r="H3129" s="37" t="s">
        <v>3745</v>
      </c>
      <c r="I3129" s="37" t="s">
        <v>970</v>
      </c>
      <c r="J3129" s="37" t="s">
        <v>740</v>
      </c>
      <c r="K3129" s="37" t="s">
        <v>384</v>
      </c>
      <c r="L3129" t="str">
        <f t="shared" si="146"/>
        <v>鹿児島県錦江町</v>
      </c>
    </row>
    <row r="3130" spans="1:12">
      <c r="A3130" s="42">
        <v>46</v>
      </c>
      <c r="B3130" s="37" t="s">
        <v>3013</v>
      </c>
      <c r="C3130" s="37" t="s">
        <v>3787</v>
      </c>
      <c r="D3130" s="37" t="s">
        <v>3790</v>
      </c>
      <c r="E3130" s="37" t="str">
        <f t="shared" si="144"/>
        <v/>
      </c>
      <c r="F3130" s="39" t="str">
        <f t="shared" si="145"/>
        <v>鹿児島県錦江町</v>
      </c>
      <c r="G3130" s="3">
        <v>3156</v>
      </c>
      <c r="H3130" s="37" t="s">
        <v>3071</v>
      </c>
      <c r="I3130" s="37" t="s">
        <v>970</v>
      </c>
      <c r="J3130" s="37" t="s">
        <v>740</v>
      </c>
      <c r="K3130" s="37" t="s">
        <v>384</v>
      </c>
      <c r="L3130" t="str">
        <f t="shared" si="146"/>
        <v>鹿児島県錦江町</v>
      </c>
    </row>
    <row r="3131" spans="1:12">
      <c r="A3131" s="42">
        <v>46</v>
      </c>
      <c r="B3131" s="37" t="s">
        <v>3013</v>
      </c>
      <c r="C3131" s="37" t="s">
        <v>4073</v>
      </c>
      <c r="D3131" s="37" t="s">
        <v>4074</v>
      </c>
      <c r="E3131" s="37" t="str">
        <f t="shared" si="144"/>
        <v/>
      </c>
      <c r="F3131" s="39" t="str">
        <f t="shared" si="145"/>
        <v>鹿児島県薩摩川内市</v>
      </c>
      <c r="G3131" s="3">
        <v>3123</v>
      </c>
      <c r="H3131" s="37" t="s">
        <v>3746</v>
      </c>
      <c r="I3131" s="37" t="s">
        <v>970</v>
      </c>
      <c r="J3131" s="37" t="s">
        <v>740</v>
      </c>
      <c r="K3131" s="37" t="s">
        <v>413</v>
      </c>
      <c r="L3131" t="str">
        <f t="shared" si="146"/>
        <v>鹿児島県薩摩川内市</v>
      </c>
    </row>
    <row r="3132" spans="1:12">
      <c r="A3132" s="42">
        <v>46</v>
      </c>
      <c r="B3132" s="37" t="s">
        <v>3013</v>
      </c>
      <c r="C3132" s="37" t="s">
        <v>4073</v>
      </c>
      <c r="D3132" s="37" t="s">
        <v>4075</v>
      </c>
      <c r="E3132" s="37" t="str">
        <f t="shared" si="144"/>
        <v/>
      </c>
      <c r="F3132" s="39" t="str">
        <f t="shared" si="145"/>
        <v>鹿児島県薩摩川内市</v>
      </c>
      <c r="G3132" s="3">
        <v>3120</v>
      </c>
      <c r="H3132" s="37" t="s">
        <v>3047</v>
      </c>
      <c r="I3132" s="37" t="s">
        <v>970</v>
      </c>
      <c r="J3132" s="37" t="s">
        <v>740</v>
      </c>
      <c r="K3132" s="37" t="s">
        <v>946</v>
      </c>
      <c r="L3132" t="str">
        <f t="shared" si="146"/>
        <v>鹿児島県薩摩川内市</v>
      </c>
    </row>
    <row r="3133" spans="1:12">
      <c r="A3133" s="42">
        <v>46</v>
      </c>
      <c r="B3133" s="37" t="s">
        <v>3013</v>
      </c>
      <c r="C3133" s="37" t="s">
        <v>4073</v>
      </c>
      <c r="D3133" s="37" t="s">
        <v>4076</v>
      </c>
      <c r="E3133" s="37" t="str">
        <f t="shared" si="144"/>
        <v/>
      </c>
      <c r="F3133" s="39" t="str">
        <f t="shared" si="145"/>
        <v>鹿児島県薩摩川内市</v>
      </c>
      <c r="G3133" s="3">
        <v>3124</v>
      </c>
      <c r="H3133" s="37" t="s">
        <v>3050</v>
      </c>
      <c r="I3133" s="37" t="s">
        <v>970</v>
      </c>
      <c r="J3133" s="37" t="s">
        <v>740</v>
      </c>
      <c r="K3133" s="37" t="s">
        <v>413</v>
      </c>
      <c r="L3133" t="str">
        <f t="shared" si="146"/>
        <v>鹿児島県薩摩川内市</v>
      </c>
    </row>
    <row r="3134" spans="1:12">
      <c r="A3134" s="42">
        <v>46</v>
      </c>
      <c r="B3134" s="37" t="s">
        <v>3013</v>
      </c>
      <c r="C3134" s="37" t="s">
        <v>4073</v>
      </c>
      <c r="D3134" s="37" t="s">
        <v>4077</v>
      </c>
      <c r="E3134" s="37" t="str">
        <f t="shared" si="144"/>
        <v/>
      </c>
      <c r="F3134" s="39" t="str">
        <f t="shared" si="145"/>
        <v>鹿児島県薩摩川内市</v>
      </c>
      <c r="G3134" s="3">
        <v>3122</v>
      </c>
      <c r="H3134" s="37" t="s">
        <v>3049</v>
      </c>
      <c r="I3134" s="37" t="s">
        <v>970</v>
      </c>
      <c r="J3134" s="37" t="s">
        <v>740</v>
      </c>
      <c r="K3134" s="37" t="s">
        <v>413</v>
      </c>
      <c r="L3134" t="str">
        <f t="shared" si="146"/>
        <v>鹿児島県薩摩川内市</v>
      </c>
    </row>
    <row r="3135" spans="1:12">
      <c r="A3135" s="42">
        <v>46</v>
      </c>
      <c r="B3135" s="37" t="s">
        <v>3013</v>
      </c>
      <c r="C3135" s="37" t="s">
        <v>4073</v>
      </c>
      <c r="D3135" s="37" t="s">
        <v>4078</v>
      </c>
      <c r="E3135" s="37" t="str">
        <f t="shared" si="144"/>
        <v/>
      </c>
      <c r="F3135" s="39" t="str">
        <f t="shared" si="145"/>
        <v>鹿児島県薩摩川内市</v>
      </c>
      <c r="G3135" s="3">
        <v>3080</v>
      </c>
      <c r="H3135" s="37" t="s">
        <v>3015</v>
      </c>
      <c r="I3135" s="37" t="s">
        <v>970</v>
      </c>
      <c r="J3135" s="37" t="s">
        <v>740</v>
      </c>
      <c r="K3135" s="37" t="s">
        <v>378</v>
      </c>
      <c r="L3135" t="str">
        <f t="shared" si="146"/>
        <v>鹿児島県薩摩川内市</v>
      </c>
    </row>
    <row r="3136" spans="1:12">
      <c r="A3136" s="42">
        <v>46</v>
      </c>
      <c r="B3136" s="37" t="s">
        <v>3013</v>
      </c>
      <c r="C3136" s="37" t="s">
        <v>4073</v>
      </c>
      <c r="D3136" s="37" t="s">
        <v>4079</v>
      </c>
      <c r="E3136" s="37" t="str">
        <f t="shared" si="144"/>
        <v/>
      </c>
      <c r="F3136" s="39" t="str">
        <f t="shared" si="145"/>
        <v>鹿児島県薩摩川内市</v>
      </c>
      <c r="G3136" s="3">
        <v>3116</v>
      </c>
      <c r="H3136" s="37" t="s">
        <v>3045</v>
      </c>
      <c r="I3136" s="37" t="s">
        <v>970</v>
      </c>
      <c r="J3136" s="37" t="s">
        <v>740</v>
      </c>
      <c r="K3136" s="37" t="s">
        <v>384</v>
      </c>
      <c r="L3136" t="str">
        <f t="shared" si="146"/>
        <v>鹿児島県薩摩川内市</v>
      </c>
    </row>
    <row r="3137" spans="1:12">
      <c r="A3137" s="42">
        <v>46</v>
      </c>
      <c r="B3137" s="37" t="s">
        <v>3013</v>
      </c>
      <c r="C3137" s="37" t="s">
        <v>4073</v>
      </c>
      <c r="D3137" s="37" t="s">
        <v>4080</v>
      </c>
      <c r="E3137" s="37" t="str">
        <f t="shared" si="144"/>
        <v/>
      </c>
      <c r="F3137" s="39" t="str">
        <f t="shared" si="145"/>
        <v>鹿児島県薩摩川内市</v>
      </c>
      <c r="G3137" s="3">
        <v>3115</v>
      </c>
      <c r="H3137" s="37" t="s">
        <v>3044</v>
      </c>
      <c r="I3137" s="37" t="s">
        <v>970</v>
      </c>
      <c r="J3137" s="37" t="s">
        <v>740</v>
      </c>
      <c r="K3137" s="37" t="s">
        <v>384</v>
      </c>
      <c r="L3137" t="str">
        <f t="shared" si="146"/>
        <v>鹿児島県薩摩川内市</v>
      </c>
    </row>
    <row r="3138" spans="1:12">
      <c r="A3138" s="42">
        <v>46</v>
      </c>
      <c r="B3138" s="37" t="s">
        <v>3013</v>
      </c>
      <c r="C3138" s="37" t="s">
        <v>4073</v>
      </c>
      <c r="D3138" s="37" t="s">
        <v>4081</v>
      </c>
      <c r="E3138" s="37" t="str">
        <f t="shared" si="144"/>
        <v/>
      </c>
      <c r="F3138" s="39" t="str">
        <f t="shared" si="145"/>
        <v>鹿児島県薩摩川内市</v>
      </c>
      <c r="G3138" s="3">
        <v>3114</v>
      </c>
      <c r="H3138" s="37" t="s">
        <v>3043</v>
      </c>
      <c r="I3138" s="37" t="s">
        <v>970</v>
      </c>
      <c r="J3138" s="37" t="s">
        <v>740</v>
      </c>
      <c r="K3138" s="37" t="s">
        <v>384</v>
      </c>
      <c r="L3138" t="str">
        <f t="shared" si="146"/>
        <v>鹿児島県薩摩川内市</v>
      </c>
    </row>
    <row r="3139" spans="1:12">
      <c r="A3139" s="42">
        <v>46</v>
      </c>
      <c r="B3139" s="37" t="s">
        <v>3013</v>
      </c>
      <c r="C3139" s="37" t="s">
        <v>4073</v>
      </c>
      <c r="D3139" s="37" t="s">
        <v>4082</v>
      </c>
      <c r="E3139" s="37" t="str">
        <f t="shared" ref="E3139:E3202" si="147">IF(D3139="",C3139,"")</f>
        <v/>
      </c>
      <c r="F3139" s="39" t="str">
        <f t="shared" ref="F3139:F3202" si="148">B3139&amp;C3139</f>
        <v>鹿児島県薩摩川内市</v>
      </c>
      <c r="G3139" s="3">
        <v>3121</v>
      </c>
      <c r="H3139" s="37" t="s">
        <v>3048</v>
      </c>
      <c r="I3139" s="37" t="s">
        <v>970</v>
      </c>
      <c r="J3139" s="37" t="s">
        <v>740</v>
      </c>
      <c r="K3139" s="37" t="s">
        <v>413</v>
      </c>
      <c r="L3139" t="str">
        <f t="shared" ref="L3139:L3202" si="149">F3139</f>
        <v>鹿児島県薩摩川内市</v>
      </c>
    </row>
    <row r="3140" spans="1:12">
      <c r="A3140" s="42">
        <v>46</v>
      </c>
      <c r="B3140" s="37" t="s">
        <v>3013</v>
      </c>
      <c r="C3140" s="37" t="s">
        <v>3027</v>
      </c>
      <c r="D3140" s="37" t="s">
        <v>3027</v>
      </c>
      <c r="E3140" s="37" t="str">
        <f t="shared" si="147"/>
        <v/>
      </c>
      <c r="F3140" s="39" t="str">
        <f t="shared" si="148"/>
        <v>鹿児島県三島村</v>
      </c>
      <c r="G3140" s="3">
        <v>3095</v>
      </c>
      <c r="H3140" s="37" t="s">
        <v>3027</v>
      </c>
      <c r="I3140" s="37" t="s">
        <v>970</v>
      </c>
      <c r="J3140" s="37" t="s">
        <v>1547</v>
      </c>
      <c r="K3140" s="37" t="s">
        <v>413</v>
      </c>
      <c r="L3140" t="str">
        <f t="shared" si="149"/>
        <v>鹿児島県三島村</v>
      </c>
    </row>
    <row r="3141" spans="1:12">
      <c r="A3141" s="42">
        <v>46</v>
      </c>
      <c r="B3141" s="37" t="s">
        <v>3013</v>
      </c>
      <c r="C3141" s="37" t="s">
        <v>4175</v>
      </c>
      <c r="D3141" s="37" t="s">
        <v>4176</v>
      </c>
      <c r="E3141" s="37" t="str">
        <f t="shared" si="147"/>
        <v/>
      </c>
      <c r="F3141" s="39" t="str">
        <f t="shared" si="148"/>
        <v>鹿児島県志布志市</v>
      </c>
      <c r="G3141" s="3">
        <v>3146</v>
      </c>
      <c r="H3141" s="37" t="s">
        <v>3747</v>
      </c>
      <c r="I3141" s="37" t="s">
        <v>970</v>
      </c>
      <c r="J3141" s="37" t="s">
        <v>740</v>
      </c>
      <c r="K3141" s="37" t="s">
        <v>946</v>
      </c>
      <c r="L3141" t="str">
        <f t="shared" si="149"/>
        <v>鹿児島県志布志市</v>
      </c>
    </row>
    <row r="3142" spans="1:12">
      <c r="A3142" s="42">
        <v>46</v>
      </c>
      <c r="B3142" s="37" t="s">
        <v>3013</v>
      </c>
      <c r="C3142" s="37" t="s">
        <v>4175</v>
      </c>
      <c r="D3142" s="37" t="s">
        <v>4178</v>
      </c>
      <c r="E3142" s="37" t="str">
        <f t="shared" si="147"/>
        <v/>
      </c>
      <c r="F3142" s="39" t="str">
        <f t="shared" si="148"/>
        <v>鹿児島県志布志市</v>
      </c>
      <c r="G3142" s="3">
        <v>3145</v>
      </c>
      <c r="H3142" s="37" t="s">
        <v>3064</v>
      </c>
      <c r="I3142" s="37" t="s">
        <v>970</v>
      </c>
      <c r="J3142" s="37" t="s">
        <v>740</v>
      </c>
      <c r="K3142" s="37" t="s">
        <v>946</v>
      </c>
      <c r="L3142" t="str">
        <f t="shared" si="149"/>
        <v>鹿児島県志布志市</v>
      </c>
    </row>
    <row r="3143" spans="1:12">
      <c r="A3143" s="42">
        <v>46</v>
      </c>
      <c r="B3143" s="37" t="s">
        <v>3013</v>
      </c>
      <c r="C3143" s="37" t="s">
        <v>4175</v>
      </c>
      <c r="D3143" s="37" t="s">
        <v>4180</v>
      </c>
      <c r="E3143" s="37" t="str">
        <f t="shared" si="147"/>
        <v/>
      </c>
      <c r="F3143" s="39" t="str">
        <f t="shared" si="148"/>
        <v>鹿児島県志布志市</v>
      </c>
      <c r="G3143" s="3">
        <v>3147</v>
      </c>
      <c r="H3143" s="37" t="s">
        <v>3065</v>
      </c>
      <c r="I3143" s="37" t="s">
        <v>970</v>
      </c>
      <c r="J3143" s="37" t="s">
        <v>740</v>
      </c>
      <c r="K3143" s="37" t="s">
        <v>946</v>
      </c>
      <c r="L3143" t="str">
        <f t="shared" si="149"/>
        <v>鹿児島県志布志市</v>
      </c>
    </row>
    <row r="3144" spans="1:12">
      <c r="A3144" s="42">
        <v>46</v>
      </c>
      <c r="B3144" s="37" t="s">
        <v>3013</v>
      </c>
      <c r="C3144" s="37" t="s">
        <v>4187</v>
      </c>
      <c r="D3144" s="37" t="s">
        <v>4188</v>
      </c>
      <c r="E3144" s="37" t="str">
        <f t="shared" si="147"/>
        <v/>
      </c>
      <c r="F3144" s="39" t="str">
        <f t="shared" si="148"/>
        <v>鹿児島県指宿市</v>
      </c>
      <c r="G3144" s="3">
        <v>3100</v>
      </c>
      <c r="H3144" s="37" t="s">
        <v>3030</v>
      </c>
      <c r="I3144" s="37" t="s">
        <v>970</v>
      </c>
      <c r="J3144" s="37" t="s">
        <v>740</v>
      </c>
      <c r="K3144" s="37" t="s">
        <v>413</v>
      </c>
      <c r="L3144" t="str">
        <f t="shared" si="149"/>
        <v>鹿児島県指宿市</v>
      </c>
    </row>
    <row r="3145" spans="1:12">
      <c r="A3145" s="42">
        <v>46</v>
      </c>
      <c r="B3145" s="37" t="s">
        <v>3013</v>
      </c>
      <c r="C3145" s="37" t="s">
        <v>4187</v>
      </c>
      <c r="D3145" s="37" t="s">
        <v>3278</v>
      </c>
      <c r="E3145" s="37" t="str">
        <f t="shared" si="147"/>
        <v/>
      </c>
      <c r="F3145" s="39" t="str">
        <f t="shared" si="148"/>
        <v>鹿児島県指宿市</v>
      </c>
      <c r="G3145" s="3">
        <v>3098</v>
      </c>
      <c r="H3145" s="37" t="s">
        <v>3748</v>
      </c>
      <c r="I3145" s="37" t="s">
        <v>970</v>
      </c>
      <c r="J3145" s="37" t="s">
        <v>740</v>
      </c>
      <c r="K3145" s="37" t="s">
        <v>413</v>
      </c>
      <c r="L3145" t="str">
        <f t="shared" si="149"/>
        <v>鹿児島県指宿市</v>
      </c>
    </row>
    <row r="3146" spans="1:12">
      <c r="A3146" s="42">
        <v>46</v>
      </c>
      <c r="B3146" s="37" t="s">
        <v>3013</v>
      </c>
      <c r="C3146" s="37" t="s">
        <v>4187</v>
      </c>
      <c r="D3146" s="37"/>
      <c r="E3146" s="37" t="str">
        <f t="shared" si="147"/>
        <v>指宿市</v>
      </c>
      <c r="F3146" s="39" t="str">
        <f t="shared" si="148"/>
        <v>鹿児島県指宿市</v>
      </c>
      <c r="G3146" s="3">
        <v>3088</v>
      </c>
      <c r="H3146" s="37" t="s">
        <v>3021</v>
      </c>
      <c r="I3146" s="37" t="s">
        <v>970</v>
      </c>
      <c r="J3146" s="37" t="s">
        <v>740</v>
      </c>
      <c r="K3146" s="37" t="s">
        <v>413</v>
      </c>
      <c r="L3146" t="str">
        <f t="shared" si="149"/>
        <v>鹿児島県指宿市</v>
      </c>
    </row>
    <row r="3147" spans="1:12">
      <c r="A3147" s="42">
        <v>46</v>
      </c>
      <c r="B3147" s="37" t="s">
        <v>3013</v>
      </c>
      <c r="C3147" s="37" t="s">
        <v>4197</v>
      </c>
      <c r="D3147" s="37" t="s">
        <v>4198</v>
      </c>
      <c r="E3147" s="37" t="str">
        <f t="shared" si="147"/>
        <v/>
      </c>
      <c r="F3147" s="39" t="str">
        <f t="shared" si="148"/>
        <v>鹿児島県鹿屋市</v>
      </c>
      <c r="G3147" s="3">
        <v>3142</v>
      </c>
      <c r="H3147" s="37" t="s">
        <v>3749</v>
      </c>
      <c r="I3147" s="37" t="s">
        <v>970</v>
      </c>
      <c r="J3147" s="37" t="s">
        <v>380</v>
      </c>
      <c r="K3147" s="37" t="s">
        <v>946</v>
      </c>
      <c r="L3147" t="str">
        <f t="shared" si="149"/>
        <v>鹿児島県鹿屋市</v>
      </c>
    </row>
    <row r="3148" spans="1:12">
      <c r="A3148" s="42">
        <v>46</v>
      </c>
      <c r="B3148" s="37" t="s">
        <v>3013</v>
      </c>
      <c r="C3148" s="37" t="s">
        <v>4197</v>
      </c>
      <c r="D3148" s="37" t="s">
        <v>4199</v>
      </c>
      <c r="E3148" s="37" t="str">
        <f t="shared" si="147"/>
        <v/>
      </c>
      <c r="F3148" s="39" t="str">
        <f t="shared" si="148"/>
        <v>鹿児島県鹿屋市</v>
      </c>
      <c r="G3148" s="3">
        <v>3149</v>
      </c>
      <c r="H3148" s="37" t="s">
        <v>3067</v>
      </c>
      <c r="I3148" s="37" t="s">
        <v>970</v>
      </c>
      <c r="J3148" s="37" t="s">
        <v>740</v>
      </c>
      <c r="K3148" s="37" t="s">
        <v>946</v>
      </c>
      <c r="L3148" t="str">
        <f t="shared" si="149"/>
        <v>鹿児島県鹿屋市</v>
      </c>
    </row>
    <row r="3149" spans="1:12">
      <c r="A3149" s="42">
        <v>46</v>
      </c>
      <c r="B3149" s="37" t="s">
        <v>3013</v>
      </c>
      <c r="C3149" s="37" t="s">
        <v>4197</v>
      </c>
      <c r="D3149" s="37" t="s">
        <v>4200</v>
      </c>
      <c r="E3149" s="37" t="str">
        <f t="shared" si="147"/>
        <v/>
      </c>
      <c r="F3149" s="39" t="str">
        <f t="shared" si="148"/>
        <v>鹿児島県鹿屋市</v>
      </c>
      <c r="G3149" s="3">
        <v>3153</v>
      </c>
      <c r="H3149" s="37" t="s">
        <v>3070</v>
      </c>
      <c r="I3149" s="37" t="s">
        <v>970</v>
      </c>
      <c r="J3149" s="37" t="s">
        <v>740</v>
      </c>
      <c r="K3149" s="37" t="s">
        <v>384</v>
      </c>
      <c r="L3149" t="str">
        <f t="shared" si="149"/>
        <v>鹿児島県鹿屋市</v>
      </c>
    </row>
    <row r="3150" spans="1:12">
      <c r="A3150" s="42">
        <v>46</v>
      </c>
      <c r="B3150" s="37" t="s">
        <v>3013</v>
      </c>
      <c r="C3150" s="37" t="s">
        <v>4197</v>
      </c>
      <c r="D3150" s="37" t="s">
        <v>4197</v>
      </c>
      <c r="E3150" s="37" t="str">
        <f t="shared" si="147"/>
        <v/>
      </c>
      <c r="F3150" s="39" t="str">
        <f t="shared" si="148"/>
        <v>鹿児島県鹿屋市</v>
      </c>
      <c r="G3150" s="3">
        <v>3081</v>
      </c>
      <c r="H3150" s="37" t="s">
        <v>3016</v>
      </c>
      <c r="I3150" s="37" t="s">
        <v>970</v>
      </c>
      <c r="J3150" s="37" t="s">
        <v>740</v>
      </c>
      <c r="K3150" s="37" t="s">
        <v>946</v>
      </c>
      <c r="L3150" t="str">
        <f t="shared" si="149"/>
        <v>鹿児島県鹿屋市</v>
      </c>
    </row>
    <row r="3151" spans="1:12">
      <c r="A3151" s="42">
        <v>46</v>
      </c>
      <c r="B3151" s="37" t="s">
        <v>3013</v>
      </c>
      <c r="C3151" s="37" t="s">
        <v>4201</v>
      </c>
      <c r="D3151" s="37" t="s">
        <v>4202</v>
      </c>
      <c r="E3151" s="37" t="str">
        <f t="shared" si="147"/>
        <v/>
      </c>
      <c r="F3151" s="39" t="str">
        <f t="shared" si="148"/>
        <v>鹿児島県鹿児島市</v>
      </c>
      <c r="G3151" s="3">
        <v>3097</v>
      </c>
      <c r="H3151" s="37" t="s">
        <v>3029</v>
      </c>
      <c r="I3151" s="37" t="s">
        <v>970</v>
      </c>
      <c r="J3151" s="37" t="s">
        <v>740</v>
      </c>
      <c r="K3151" s="37" t="s">
        <v>413</v>
      </c>
      <c r="L3151" t="str">
        <f t="shared" si="149"/>
        <v>鹿児島県鹿児島市</v>
      </c>
    </row>
    <row r="3152" spans="1:12">
      <c r="A3152" s="42">
        <v>46</v>
      </c>
      <c r="B3152" s="37" t="s">
        <v>3013</v>
      </c>
      <c r="C3152" s="37" t="s">
        <v>4201</v>
      </c>
      <c r="D3152" s="37" t="s">
        <v>3345</v>
      </c>
      <c r="E3152" s="37" t="str">
        <f t="shared" si="147"/>
        <v/>
      </c>
      <c r="F3152" s="39" t="str">
        <f t="shared" si="148"/>
        <v>鹿児島県鹿児島市</v>
      </c>
      <c r="G3152" s="3">
        <v>3093</v>
      </c>
      <c r="H3152" s="37" t="s">
        <v>3025</v>
      </c>
      <c r="I3152" s="37" t="s">
        <v>970</v>
      </c>
      <c r="J3152" s="37" t="s">
        <v>740</v>
      </c>
      <c r="K3152" s="37" t="s">
        <v>384</v>
      </c>
      <c r="L3152" t="str">
        <f t="shared" si="149"/>
        <v>鹿児島県鹿児島市</v>
      </c>
    </row>
    <row r="3153" spans="1:12">
      <c r="A3153" s="42">
        <v>46</v>
      </c>
      <c r="B3153" s="37" t="s">
        <v>3013</v>
      </c>
      <c r="C3153" s="37" t="s">
        <v>4201</v>
      </c>
      <c r="D3153" s="37" t="s">
        <v>4203</v>
      </c>
      <c r="E3153" s="37" t="str">
        <f t="shared" si="147"/>
        <v/>
      </c>
      <c r="F3153" s="39" t="str">
        <f t="shared" si="148"/>
        <v>鹿児島県鹿児島市</v>
      </c>
      <c r="G3153" s="3">
        <v>3110</v>
      </c>
      <c r="H3153" s="37" t="s">
        <v>3040</v>
      </c>
      <c r="I3153" s="37" t="s">
        <v>970</v>
      </c>
      <c r="J3153" s="37" t="s">
        <v>740</v>
      </c>
      <c r="K3153" s="37" t="s">
        <v>378</v>
      </c>
      <c r="L3153" t="str">
        <f t="shared" si="149"/>
        <v>鹿児島県鹿児島市</v>
      </c>
    </row>
    <row r="3154" spans="1:12">
      <c r="A3154" s="42">
        <v>46</v>
      </c>
      <c r="B3154" s="37" t="s">
        <v>3013</v>
      </c>
      <c r="C3154" s="37" t="s">
        <v>4201</v>
      </c>
      <c r="D3154" s="37" t="s">
        <v>4204</v>
      </c>
      <c r="E3154" s="37" t="str">
        <f t="shared" si="147"/>
        <v/>
      </c>
      <c r="F3154" s="39" t="str">
        <f t="shared" si="148"/>
        <v>鹿児島県鹿児島市</v>
      </c>
      <c r="G3154" s="3">
        <v>3094</v>
      </c>
      <c r="H3154" s="37" t="s">
        <v>3026</v>
      </c>
      <c r="I3154" s="37" t="s">
        <v>970</v>
      </c>
      <c r="J3154" s="37" t="s">
        <v>740</v>
      </c>
      <c r="K3154" s="37" t="s">
        <v>413</v>
      </c>
      <c r="L3154" t="str">
        <f t="shared" si="149"/>
        <v>鹿児島県鹿児島市</v>
      </c>
    </row>
    <row r="3155" spans="1:12">
      <c r="A3155" s="42">
        <v>46</v>
      </c>
      <c r="B3155" s="37" t="s">
        <v>3013</v>
      </c>
      <c r="C3155" s="37" t="s">
        <v>4201</v>
      </c>
      <c r="D3155" s="37"/>
      <c r="E3155" s="37" t="str">
        <f t="shared" si="147"/>
        <v>鹿児島市</v>
      </c>
      <c r="F3155" s="39" t="str">
        <f t="shared" si="148"/>
        <v>鹿児島県鹿児島市</v>
      </c>
      <c r="G3155" s="3">
        <v>3079</v>
      </c>
      <c r="H3155" s="37" t="s">
        <v>3014</v>
      </c>
      <c r="I3155" s="37" t="s">
        <v>970</v>
      </c>
      <c r="J3155" s="37" t="s">
        <v>740</v>
      </c>
      <c r="K3155" s="37" t="s">
        <v>376</v>
      </c>
      <c r="L3155" t="str">
        <f t="shared" si="149"/>
        <v>鹿児島県鹿児島市</v>
      </c>
    </row>
    <row r="3156" spans="1:12">
      <c r="A3156" s="42">
        <v>46</v>
      </c>
      <c r="B3156" s="37" t="s">
        <v>3013</v>
      </c>
      <c r="C3156" s="37" t="s">
        <v>4201</v>
      </c>
      <c r="D3156" s="37" t="s">
        <v>4205</v>
      </c>
      <c r="E3156" s="37" t="str">
        <f t="shared" si="147"/>
        <v/>
      </c>
      <c r="F3156" s="39" t="str">
        <f t="shared" si="148"/>
        <v>鹿児島県鹿児島市</v>
      </c>
      <c r="G3156" s="3">
        <v>3109</v>
      </c>
      <c r="H3156" s="37" t="s">
        <v>3039</v>
      </c>
      <c r="I3156" s="37" t="s">
        <v>970</v>
      </c>
      <c r="J3156" s="37" t="s">
        <v>740</v>
      </c>
      <c r="K3156" s="37" t="s">
        <v>376</v>
      </c>
      <c r="L3156" t="str">
        <f t="shared" si="149"/>
        <v>鹿児島県鹿児島市</v>
      </c>
    </row>
    <row r="3157" spans="1:12">
      <c r="A3157" s="42">
        <v>46</v>
      </c>
      <c r="B3157" s="37" t="s">
        <v>3013</v>
      </c>
      <c r="C3157" s="37" t="s">
        <v>3028</v>
      </c>
      <c r="D3157" s="37" t="s">
        <v>3028</v>
      </c>
      <c r="E3157" s="37" t="str">
        <f t="shared" si="147"/>
        <v/>
      </c>
      <c r="F3157" s="39" t="str">
        <f t="shared" si="148"/>
        <v>鹿児島県十島村</v>
      </c>
      <c r="G3157" s="3">
        <v>3096</v>
      </c>
      <c r="H3157" s="37" t="s">
        <v>3028</v>
      </c>
      <c r="I3157" s="37" t="s">
        <v>970</v>
      </c>
      <c r="J3157" s="37" t="s">
        <v>1547</v>
      </c>
      <c r="K3157" s="37" t="s">
        <v>413</v>
      </c>
      <c r="L3157" t="str">
        <f t="shared" si="149"/>
        <v>鹿児島県十島村</v>
      </c>
    </row>
    <row r="3158" spans="1:12">
      <c r="A3158" s="42">
        <v>46</v>
      </c>
      <c r="B3158" s="37" t="s">
        <v>3013</v>
      </c>
      <c r="C3158" s="37" t="s">
        <v>4273</v>
      </c>
      <c r="D3158" s="37" t="s">
        <v>4274</v>
      </c>
      <c r="E3158" s="37" t="str">
        <f t="shared" si="147"/>
        <v/>
      </c>
      <c r="F3158" s="39" t="str">
        <f t="shared" si="148"/>
        <v>鹿児島県出水市</v>
      </c>
      <c r="G3158" s="3">
        <v>3126</v>
      </c>
      <c r="H3158" s="37" t="s">
        <v>3750</v>
      </c>
      <c r="I3158" s="37" t="s">
        <v>970</v>
      </c>
      <c r="J3158" s="37" t="s">
        <v>740</v>
      </c>
      <c r="K3158" s="37" t="s">
        <v>378</v>
      </c>
      <c r="L3158" t="str">
        <f t="shared" si="149"/>
        <v>鹿児島県出水市</v>
      </c>
    </row>
    <row r="3159" spans="1:12">
      <c r="A3159" s="42">
        <v>46</v>
      </c>
      <c r="B3159" s="37" t="s">
        <v>3013</v>
      </c>
      <c r="C3159" s="37" t="s">
        <v>4273</v>
      </c>
      <c r="D3159" s="37"/>
      <c r="E3159" s="37" t="str">
        <f t="shared" si="147"/>
        <v>出水市</v>
      </c>
      <c r="F3159" s="39" t="str">
        <f t="shared" si="148"/>
        <v>鹿児島県出水市</v>
      </c>
      <c r="G3159" s="3">
        <v>3086</v>
      </c>
      <c r="H3159" s="37" t="s">
        <v>3020</v>
      </c>
      <c r="I3159" s="37" t="s">
        <v>970</v>
      </c>
      <c r="J3159" s="37" t="s">
        <v>740</v>
      </c>
      <c r="K3159" s="37" t="s">
        <v>384</v>
      </c>
      <c r="L3159" t="str">
        <f t="shared" si="149"/>
        <v>鹿児島県出水市</v>
      </c>
    </row>
    <row r="3160" spans="1:12">
      <c r="A3160" s="42">
        <v>46</v>
      </c>
      <c r="B3160" s="37" t="s">
        <v>3013</v>
      </c>
      <c r="C3160" s="37" t="s">
        <v>4273</v>
      </c>
      <c r="D3160" s="37" t="s">
        <v>4275</v>
      </c>
      <c r="E3160" s="37" t="str">
        <f t="shared" si="147"/>
        <v/>
      </c>
      <c r="F3160" s="39" t="str">
        <f t="shared" si="148"/>
        <v>鹿児島県出水市</v>
      </c>
      <c r="G3160" s="3">
        <v>3125</v>
      </c>
      <c r="H3160" s="37" t="s">
        <v>3051</v>
      </c>
      <c r="I3160" s="37" t="s">
        <v>970</v>
      </c>
      <c r="J3160" s="37" t="s">
        <v>740</v>
      </c>
      <c r="K3160" s="37" t="s">
        <v>378</v>
      </c>
      <c r="L3160" t="str">
        <f t="shared" si="149"/>
        <v>鹿児島県出水市</v>
      </c>
    </row>
    <row r="3161" spans="1:12">
      <c r="A3161" s="42">
        <v>46</v>
      </c>
      <c r="B3161" s="37" t="s">
        <v>3013</v>
      </c>
      <c r="C3161" s="37" t="s">
        <v>3024</v>
      </c>
      <c r="D3161" s="37" t="s">
        <v>3024</v>
      </c>
      <c r="E3161" s="37" t="str">
        <f t="shared" si="147"/>
        <v/>
      </c>
      <c r="F3161" s="39" t="str">
        <f t="shared" si="148"/>
        <v>鹿児島県垂水市</v>
      </c>
      <c r="G3161" s="3">
        <v>3092</v>
      </c>
      <c r="H3161" s="37" t="s">
        <v>3024</v>
      </c>
      <c r="I3161" s="37" t="s">
        <v>970</v>
      </c>
      <c r="J3161" s="37" t="s">
        <v>740</v>
      </c>
      <c r="K3161" s="37" t="s">
        <v>384</v>
      </c>
      <c r="L3161" t="str">
        <f t="shared" si="149"/>
        <v>鹿児島県垂水市</v>
      </c>
    </row>
    <row r="3162" spans="1:12">
      <c r="A3162" s="42">
        <v>46</v>
      </c>
      <c r="B3162" s="37" t="s">
        <v>3013</v>
      </c>
      <c r="C3162" s="37" t="s">
        <v>3078</v>
      </c>
      <c r="D3162" s="37"/>
      <c r="E3162" s="37" t="str">
        <f t="shared" si="147"/>
        <v>瀬戸内町</v>
      </c>
      <c r="F3162" s="39" t="str">
        <f t="shared" si="148"/>
        <v>鹿児島県瀬戸内町</v>
      </c>
      <c r="G3162" s="3">
        <v>3164</v>
      </c>
      <c r="H3162" s="37" t="s">
        <v>3078</v>
      </c>
      <c r="I3162" s="37" t="s">
        <v>970</v>
      </c>
      <c r="J3162" s="37" t="s">
        <v>740</v>
      </c>
      <c r="K3162" s="37" t="s">
        <v>413</v>
      </c>
      <c r="L3162" t="str">
        <f t="shared" si="149"/>
        <v>鹿児島県瀬戸内町</v>
      </c>
    </row>
    <row r="3163" spans="1:12">
      <c r="A3163" s="42">
        <v>46</v>
      </c>
      <c r="B3163" s="37" t="s">
        <v>3013</v>
      </c>
      <c r="C3163" s="37" t="s">
        <v>3023</v>
      </c>
      <c r="D3163" s="37"/>
      <c r="E3163" s="37" t="str">
        <f t="shared" si="147"/>
        <v>西之表市</v>
      </c>
      <c r="F3163" s="39" t="str">
        <f t="shared" si="148"/>
        <v>鹿児島県西之表市</v>
      </c>
      <c r="G3163" s="3">
        <v>3091</v>
      </c>
      <c r="H3163" s="37" t="s">
        <v>3023</v>
      </c>
      <c r="I3163" s="37" t="s">
        <v>970</v>
      </c>
      <c r="J3163" s="37" t="s">
        <v>740</v>
      </c>
      <c r="K3163" s="37" t="s">
        <v>413</v>
      </c>
      <c r="L3163" t="str">
        <f t="shared" si="149"/>
        <v>鹿児島県西之表市</v>
      </c>
    </row>
    <row r="3164" spans="1:12">
      <c r="A3164" s="42">
        <v>46</v>
      </c>
      <c r="B3164" s="37" t="s">
        <v>3013</v>
      </c>
      <c r="C3164" s="37" t="s">
        <v>4517</v>
      </c>
      <c r="D3164" s="37" t="s">
        <v>4801</v>
      </c>
      <c r="E3164" s="37" t="str">
        <f t="shared" si="147"/>
        <v/>
      </c>
      <c r="F3164" s="39" t="str">
        <f t="shared" si="148"/>
        <v>鹿児島県曽於市</v>
      </c>
      <c r="G3164" s="3">
        <v>3143</v>
      </c>
      <c r="H3164" s="37" t="s">
        <v>3751</v>
      </c>
      <c r="I3164" s="37" t="s">
        <v>945</v>
      </c>
      <c r="J3164" s="37" t="s">
        <v>740</v>
      </c>
      <c r="K3164" s="37" t="s">
        <v>384</v>
      </c>
      <c r="L3164" t="str">
        <f t="shared" si="149"/>
        <v>鹿児島県曽於市</v>
      </c>
    </row>
    <row r="3165" spans="1:12">
      <c r="A3165" s="42">
        <v>46</v>
      </c>
      <c r="B3165" s="37" t="s">
        <v>3013</v>
      </c>
      <c r="C3165" s="37" t="s">
        <v>4517</v>
      </c>
      <c r="D3165" s="37" t="s">
        <v>4802</v>
      </c>
      <c r="E3165" s="37" t="str">
        <f t="shared" si="147"/>
        <v/>
      </c>
      <c r="F3165" s="39" t="str">
        <f t="shared" si="148"/>
        <v>鹿児島県曽於市</v>
      </c>
      <c r="G3165" s="3">
        <v>3141</v>
      </c>
      <c r="H3165" s="37" t="s">
        <v>3062</v>
      </c>
      <c r="I3165" s="37" t="s">
        <v>945</v>
      </c>
      <c r="J3165" s="37" t="s">
        <v>380</v>
      </c>
      <c r="K3165" s="37" t="s">
        <v>378</v>
      </c>
      <c r="L3165" t="str">
        <f t="shared" si="149"/>
        <v>鹿児島県曽於市</v>
      </c>
    </row>
    <row r="3166" spans="1:12">
      <c r="A3166" s="42">
        <v>46</v>
      </c>
      <c r="B3166" s="37" t="s">
        <v>3013</v>
      </c>
      <c r="C3166" s="37" t="s">
        <v>4517</v>
      </c>
      <c r="D3166" s="37" t="s">
        <v>4803</v>
      </c>
      <c r="E3166" s="37" t="str">
        <f t="shared" si="147"/>
        <v/>
      </c>
      <c r="F3166" s="39" t="str">
        <f t="shared" si="148"/>
        <v>鹿児島県曽於市</v>
      </c>
      <c r="G3166" s="3">
        <v>3144</v>
      </c>
      <c r="H3166" s="37" t="s">
        <v>3063</v>
      </c>
      <c r="I3166" s="37" t="s">
        <v>945</v>
      </c>
      <c r="J3166" s="37" t="s">
        <v>740</v>
      </c>
      <c r="K3166" s="37" t="s">
        <v>378</v>
      </c>
      <c r="L3166" t="str">
        <f t="shared" si="149"/>
        <v>鹿児島県曽於市</v>
      </c>
    </row>
    <row r="3167" spans="1:12">
      <c r="A3167" s="42">
        <v>46</v>
      </c>
      <c r="B3167" s="37" t="s">
        <v>3013</v>
      </c>
      <c r="C3167" s="37" t="s">
        <v>3066</v>
      </c>
      <c r="D3167" s="37" t="s">
        <v>3066</v>
      </c>
      <c r="E3167" s="37" t="str">
        <f t="shared" si="147"/>
        <v/>
      </c>
      <c r="F3167" s="39" t="str">
        <f t="shared" si="148"/>
        <v>鹿児島県大崎町</v>
      </c>
      <c r="G3167" s="3">
        <v>3148</v>
      </c>
      <c r="H3167" s="37" t="s">
        <v>3066</v>
      </c>
      <c r="I3167" s="37" t="s">
        <v>970</v>
      </c>
      <c r="J3167" s="37" t="s">
        <v>740</v>
      </c>
      <c r="K3167" s="37" t="s">
        <v>946</v>
      </c>
      <c r="L3167" t="str">
        <f t="shared" si="149"/>
        <v>鹿児島県大崎町</v>
      </c>
    </row>
    <row r="3168" spans="1:12">
      <c r="A3168" s="42">
        <v>46</v>
      </c>
      <c r="B3168" s="37" t="s">
        <v>3013</v>
      </c>
      <c r="C3168" s="37" t="s">
        <v>3076</v>
      </c>
      <c r="D3168" s="37" t="s">
        <v>3076</v>
      </c>
      <c r="E3168" s="37" t="str">
        <f t="shared" si="147"/>
        <v/>
      </c>
      <c r="F3168" s="39" t="str">
        <f t="shared" si="148"/>
        <v>鹿児島県大和村</v>
      </c>
      <c r="G3168" s="3">
        <v>3162</v>
      </c>
      <c r="H3168" s="37" t="s">
        <v>3076</v>
      </c>
      <c r="I3168" s="37" t="s">
        <v>970</v>
      </c>
      <c r="J3168" s="37" t="s">
        <v>740</v>
      </c>
      <c r="K3168" s="37" t="s">
        <v>413</v>
      </c>
      <c r="L3168" t="str">
        <f t="shared" si="149"/>
        <v>鹿児島県大和村</v>
      </c>
    </row>
    <row r="3169" spans="1:12">
      <c r="A3169" s="42">
        <v>46</v>
      </c>
      <c r="B3169" s="37" t="s">
        <v>3013</v>
      </c>
      <c r="C3169" s="37" t="s">
        <v>3086</v>
      </c>
      <c r="D3169" s="37" t="s">
        <v>3086</v>
      </c>
      <c r="E3169" s="37" t="str">
        <f t="shared" si="147"/>
        <v/>
      </c>
      <c r="F3169" s="39" t="str">
        <f t="shared" si="148"/>
        <v>鹿児島県知名町</v>
      </c>
      <c r="G3169" s="3">
        <v>3173</v>
      </c>
      <c r="H3169" s="37" t="s">
        <v>3086</v>
      </c>
      <c r="I3169" s="37" t="s">
        <v>970</v>
      </c>
      <c r="J3169" s="37" t="s">
        <v>1547</v>
      </c>
      <c r="K3169" s="37" t="s">
        <v>413</v>
      </c>
      <c r="L3169" t="str">
        <f t="shared" si="149"/>
        <v>鹿児島県知名町</v>
      </c>
    </row>
    <row r="3170" spans="1:12">
      <c r="A3170" s="42">
        <v>46</v>
      </c>
      <c r="B3170" s="37" t="s">
        <v>3013</v>
      </c>
      <c r="C3170" s="37" t="s">
        <v>3073</v>
      </c>
      <c r="D3170" s="37"/>
      <c r="E3170" s="37" t="str">
        <f t="shared" si="147"/>
        <v>中種子町</v>
      </c>
      <c r="F3170" s="39" t="str">
        <f t="shared" si="148"/>
        <v>鹿児島県中種子町</v>
      </c>
      <c r="G3170" s="3">
        <v>3158</v>
      </c>
      <c r="H3170" s="37" t="s">
        <v>3073</v>
      </c>
      <c r="I3170" s="37" t="s">
        <v>970</v>
      </c>
      <c r="J3170" s="37" t="s">
        <v>740</v>
      </c>
      <c r="K3170" s="37" t="s">
        <v>413</v>
      </c>
      <c r="L3170" t="str">
        <f t="shared" si="149"/>
        <v>鹿児島県中種子町</v>
      </c>
    </row>
    <row r="3171" spans="1:12">
      <c r="A3171" s="42">
        <v>46</v>
      </c>
      <c r="B3171" s="37" t="s">
        <v>3013</v>
      </c>
      <c r="C3171" s="37" t="s">
        <v>3825</v>
      </c>
      <c r="D3171" s="37"/>
      <c r="E3171" s="37" t="str">
        <f t="shared" si="147"/>
        <v>長島町</v>
      </c>
      <c r="F3171" s="39" t="str">
        <f t="shared" si="148"/>
        <v>鹿児島県長島町</v>
      </c>
      <c r="G3171" s="3">
        <v>3128</v>
      </c>
      <c r="H3171" s="37" t="s">
        <v>3752</v>
      </c>
      <c r="I3171" s="37" t="s">
        <v>970</v>
      </c>
      <c r="J3171" s="37" t="s">
        <v>740</v>
      </c>
      <c r="K3171" s="37" t="s">
        <v>376</v>
      </c>
      <c r="L3171" t="str">
        <f t="shared" si="149"/>
        <v>鹿児島県長島町</v>
      </c>
    </row>
    <row r="3172" spans="1:12">
      <c r="A3172" s="42">
        <v>46</v>
      </c>
      <c r="B3172" s="37" t="s">
        <v>3013</v>
      </c>
      <c r="C3172" s="37" t="s">
        <v>3825</v>
      </c>
      <c r="D3172" s="37" t="s">
        <v>3441</v>
      </c>
      <c r="E3172" s="37" t="str">
        <f t="shared" si="147"/>
        <v/>
      </c>
      <c r="F3172" s="39" t="str">
        <f t="shared" si="148"/>
        <v>鹿児島県長島町</v>
      </c>
      <c r="G3172" s="3">
        <v>3127</v>
      </c>
      <c r="H3172" s="37" t="s">
        <v>3052</v>
      </c>
      <c r="I3172" s="37" t="s">
        <v>970</v>
      </c>
      <c r="J3172" s="37" t="s">
        <v>740</v>
      </c>
      <c r="K3172" s="37" t="s">
        <v>376</v>
      </c>
      <c r="L3172" t="str">
        <f t="shared" si="149"/>
        <v>鹿児島県長島町</v>
      </c>
    </row>
    <row r="3173" spans="1:12">
      <c r="A3173" s="42">
        <v>46</v>
      </c>
      <c r="B3173" s="37" t="s">
        <v>3013</v>
      </c>
      <c r="C3173" s="37" t="s">
        <v>3083</v>
      </c>
      <c r="D3173" s="37" t="s">
        <v>3083</v>
      </c>
      <c r="E3173" s="37" t="str">
        <f t="shared" si="147"/>
        <v/>
      </c>
      <c r="F3173" s="39" t="str">
        <f t="shared" si="148"/>
        <v>鹿児島県天城町</v>
      </c>
      <c r="G3173" s="3">
        <v>3170</v>
      </c>
      <c r="H3173" s="37" t="s">
        <v>3083</v>
      </c>
      <c r="I3173" s="37" t="s">
        <v>970</v>
      </c>
      <c r="J3173" s="37" t="s">
        <v>1547</v>
      </c>
      <c r="K3173" s="37" t="s">
        <v>413</v>
      </c>
      <c r="L3173" t="str">
        <f t="shared" si="149"/>
        <v>鹿児島県天城町</v>
      </c>
    </row>
    <row r="3174" spans="1:12">
      <c r="A3174" s="42">
        <v>46</v>
      </c>
      <c r="B3174" s="37" t="s">
        <v>3013</v>
      </c>
      <c r="C3174" s="37" t="s">
        <v>3068</v>
      </c>
      <c r="D3174" s="37"/>
      <c r="E3174" s="37" t="str">
        <f t="shared" si="147"/>
        <v>東串良町</v>
      </c>
      <c r="F3174" s="39" t="str">
        <f t="shared" si="148"/>
        <v>鹿児島県東串良町</v>
      </c>
      <c r="G3174" s="3">
        <v>3150</v>
      </c>
      <c r="H3174" s="37" t="s">
        <v>3068</v>
      </c>
      <c r="I3174" s="37" t="s">
        <v>970</v>
      </c>
      <c r="J3174" s="37" t="s">
        <v>740</v>
      </c>
      <c r="K3174" s="37" t="s">
        <v>413</v>
      </c>
      <c r="L3174" t="str">
        <f t="shared" si="149"/>
        <v>鹿児島県東串良町</v>
      </c>
    </row>
    <row r="3175" spans="1:12">
      <c r="A3175" s="42">
        <v>46</v>
      </c>
      <c r="B3175" s="37" t="s">
        <v>3013</v>
      </c>
      <c r="C3175" s="37" t="s">
        <v>3082</v>
      </c>
      <c r="D3175" s="37"/>
      <c r="E3175" s="37" t="str">
        <f t="shared" si="147"/>
        <v>徳之島町</v>
      </c>
      <c r="F3175" s="39" t="str">
        <f t="shared" si="148"/>
        <v>鹿児島県徳之島町</v>
      </c>
      <c r="G3175" s="3">
        <v>3169</v>
      </c>
      <c r="H3175" s="37" t="s">
        <v>3082</v>
      </c>
      <c r="I3175" s="37" t="s">
        <v>970</v>
      </c>
      <c r="J3175" s="37" t="s">
        <v>1547</v>
      </c>
      <c r="K3175" s="37" t="s">
        <v>413</v>
      </c>
      <c r="L3175" t="str">
        <f t="shared" si="149"/>
        <v>鹿児島県徳之島町</v>
      </c>
    </row>
    <row r="3176" spans="1:12">
      <c r="A3176" s="42">
        <v>46</v>
      </c>
      <c r="B3176" s="37" t="s">
        <v>3013</v>
      </c>
      <c r="C3176" s="37" t="s">
        <v>4626</v>
      </c>
      <c r="D3176" s="37" t="s">
        <v>5086</v>
      </c>
      <c r="E3176" s="37" t="str">
        <f t="shared" si="147"/>
        <v/>
      </c>
      <c r="F3176" s="39" t="str">
        <f t="shared" si="148"/>
        <v>鹿児島県南さつま市</v>
      </c>
      <c r="G3176" s="3">
        <v>3089</v>
      </c>
      <c r="H3176" s="37" t="s">
        <v>3753</v>
      </c>
      <c r="I3176" s="37" t="s">
        <v>970</v>
      </c>
      <c r="J3176" s="37" t="s">
        <v>740</v>
      </c>
      <c r="K3176" s="37" t="s">
        <v>413</v>
      </c>
      <c r="L3176" t="str">
        <f t="shared" si="149"/>
        <v>鹿児島県南さつま市</v>
      </c>
    </row>
    <row r="3177" spans="1:12">
      <c r="A3177" s="42">
        <v>46</v>
      </c>
      <c r="B3177" s="37" t="s">
        <v>3013</v>
      </c>
      <c r="C3177" s="37" t="s">
        <v>4626</v>
      </c>
      <c r="D3177" s="37" t="s">
        <v>5087</v>
      </c>
      <c r="E3177" s="37" t="str">
        <f t="shared" si="147"/>
        <v/>
      </c>
      <c r="F3177" s="39" t="str">
        <f t="shared" si="148"/>
        <v>鹿児島県南さつま市</v>
      </c>
      <c r="G3177" s="3">
        <v>3101</v>
      </c>
      <c r="H3177" s="37" t="s">
        <v>3031</v>
      </c>
      <c r="I3177" s="37" t="s">
        <v>970</v>
      </c>
      <c r="J3177" s="37" t="s">
        <v>740</v>
      </c>
      <c r="K3177" s="37" t="s">
        <v>413</v>
      </c>
      <c r="L3177" t="str">
        <f t="shared" si="149"/>
        <v>鹿児島県南さつま市</v>
      </c>
    </row>
    <row r="3178" spans="1:12">
      <c r="A3178" s="42">
        <v>46</v>
      </c>
      <c r="B3178" s="37" t="s">
        <v>3013</v>
      </c>
      <c r="C3178" s="37" t="s">
        <v>4626</v>
      </c>
      <c r="D3178" s="37" t="s">
        <v>5088</v>
      </c>
      <c r="E3178" s="37" t="str">
        <f t="shared" si="147"/>
        <v/>
      </c>
      <c r="F3178" s="39" t="str">
        <f t="shared" si="148"/>
        <v>鹿児島県南さつま市</v>
      </c>
      <c r="G3178" s="3">
        <v>3113</v>
      </c>
      <c r="H3178" s="37" t="s">
        <v>3042</v>
      </c>
      <c r="I3178" s="37" t="s">
        <v>970</v>
      </c>
      <c r="J3178" s="37" t="s">
        <v>740</v>
      </c>
      <c r="K3178" s="37" t="s">
        <v>413</v>
      </c>
      <c r="L3178" t="str">
        <f t="shared" si="149"/>
        <v>鹿児島県南さつま市</v>
      </c>
    </row>
    <row r="3179" spans="1:12">
      <c r="A3179" s="42">
        <v>46</v>
      </c>
      <c r="B3179" s="37" t="s">
        <v>3013</v>
      </c>
      <c r="C3179" s="37" t="s">
        <v>4626</v>
      </c>
      <c r="D3179" s="37" t="s">
        <v>5089</v>
      </c>
      <c r="E3179" s="37" t="str">
        <f t="shared" si="147"/>
        <v/>
      </c>
      <c r="F3179" s="39" t="str">
        <f t="shared" si="148"/>
        <v>鹿児島県南さつま市</v>
      </c>
      <c r="G3179" s="3">
        <v>3102</v>
      </c>
      <c r="H3179" s="37" t="s">
        <v>3032</v>
      </c>
      <c r="I3179" s="37" t="s">
        <v>970</v>
      </c>
      <c r="J3179" s="37" t="s">
        <v>740</v>
      </c>
      <c r="K3179" s="37" t="s">
        <v>413</v>
      </c>
      <c r="L3179" t="str">
        <f t="shared" si="149"/>
        <v>鹿児島県南さつま市</v>
      </c>
    </row>
    <row r="3180" spans="1:12">
      <c r="A3180" s="42">
        <v>46</v>
      </c>
      <c r="B3180" s="37" t="s">
        <v>3013</v>
      </c>
      <c r="C3180" s="37" t="s">
        <v>4626</v>
      </c>
      <c r="D3180" s="37" t="s">
        <v>5090</v>
      </c>
      <c r="E3180" s="37" t="str">
        <f t="shared" si="147"/>
        <v/>
      </c>
      <c r="F3180" s="39" t="str">
        <f t="shared" si="148"/>
        <v>鹿児島県南さつま市</v>
      </c>
      <c r="G3180" s="3">
        <v>3103</v>
      </c>
      <c r="H3180" s="37" t="s">
        <v>3033</v>
      </c>
      <c r="I3180" s="37" t="s">
        <v>970</v>
      </c>
      <c r="J3180" s="37" t="s">
        <v>740</v>
      </c>
      <c r="K3180" s="37" t="s">
        <v>413</v>
      </c>
      <c r="L3180" t="str">
        <f t="shared" si="149"/>
        <v>鹿児島県南さつま市</v>
      </c>
    </row>
    <row r="3181" spans="1:12">
      <c r="A3181" s="42">
        <v>46</v>
      </c>
      <c r="B3181" s="37" t="s">
        <v>3013</v>
      </c>
      <c r="C3181" s="37" t="s">
        <v>4632</v>
      </c>
      <c r="D3181" s="37" t="s">
        <v>5105</v>
      </c>
      <c r="E3181" s="37" t="str">
        <f t="shared" si="147"/>
        <v/>
      </c>
      <c r="F3181" s="39" t="str">
        <f t="shared" si="148"/>
        <v>鹿児島県南九州市</v>
      </c>
      <c r="G3181" s="3">
        <v>3099</v>
      </c>
      <c r="H3181" s="37" t="s">
        <v>3754</v>
      </c>
      <c r="I3181" s="37" t="s">
        <v>970</v>
      </c>
      <c r="J3181" s="37" t="s">
        <v>740</v>
      </c>
      <c r="K3181" s="37" t="s">
        <v>413</v>
      </c>
      <c r="L3181" t="str">
        <f t="shared" si="149"/>
        <v>鹿児島県南九州市</v>
      </c>
    </row>
    <row r="3182" spans="1:12">
      <c r="A3182" s="42">
        <v>46</v>
      </c>
      <c r="B3182" s="37" t="s">
        <v>3013</v>
      </c>
      <c r="C3182" s="37" t="s">
        <v>4632</v>
      </c>
      <c r="D3182" s="37" t="s">
        <v>1731</v>
      </c>
      <c r="E3182" s="37" t="str">
        <f t="shared" si="147"/>
        <v/>
      </c>
      <c r="F3182" s="39" t="str">
        <f t="shared" si="148"/>
        <v>鹿児島県南九州市</v>
      </c>
      <c r="G3182" s="3">
        <v>3105</v>
      </c>
      <c r="H3182" s="37" t="s">
        <v>3035</v>
      </c>
      <c r="I3182" s="37" t="s">
        <v>970</v>
      </c>
      <c r="J3182" s="37" t="s">
        <v>740</v>
      </c>
      <c r="K3182" s="37" t="s">
        <v>413</v>
      </c>
      <c r="L3182" t="str">
        <f t="shared" si="149"/>
        <v>鹿児島県南九州市</v>
      </c>
    </row>
    <row r="3183" spans="1:12">
      <c r="A3183" s="42">
        <v>46</v>
      </c>
      <c r="B3183" s="37" t="s">
        <v>3013</v>
      </c>
      <c r="C3183" s="37" t="s">
        <v>4632</v>
      </c>
      <c r="D3183" s="37" t="s">
        <v>5106</v>
      </c>
      <c r="E3183" s="37" t="str">
        <f t="shared" si="147"/>
        <v/>
      </c>
      <c r="F3183" s="39" t="str">
        <f t="shared" si="148"/>
        <v>鹿児島県南九州市</v>
      </c>
      <c r="G3183" s="3">
        <v>3104</v>
      </c>
      <c r="H3183" s="37" t="s">
        <v>3034</v>
      </c>
      <c r="I3183" s="37" t="s">
        <v>970</v>
      </c>
      <c r="J3183" s="37" t="s">
        <v>740</v>
      </c>
      <c r="K3183" s="37" t="s">
        <v>413</v>
      </c>
      <c r="L3183" t="str">
        <f t="shared" si="149"/>
        <v>鹿児島県南九州市</v>
      </c>
    </row>
    <row r="3184" spans="1:12">
      <c r="A3184" s="42">
        <v>46</v>
      </c>
      <c r="B3184" s="37" t="s">
        <v>3013</v>
      </c>
      <c r="C3184" s="37" t="s">
        <v>3074</v>
      </c>
      <c r="D3184" s="37"/>
      <c r="E3184" s="37" t="str">
        <f t="shared" si="147"/>
        <v>南種子町</v>
      </c>
      <c r="F3184" s="39" t="str">
        <f t="shared" si="148"/>
        <v>鹿児島県南種子町</v>
      </c>
      <c r="G3184" s="3">
        <v>3159</v>
      </c>
      <c r="H3184" s="37" t="s">
        <v>3074</v>
      </c>
      <c r="I3184" s="37" t="s">
        <v>970</v>
      </c>
      <c r="J3184" s="37" t="s">
        <v>380</v>
      </c>
      <c r="K3184" s="37" t="s">
        <v>413</v>
      </c>
      <c r="L3184" t="str">
        <f t="shared" si="149"/>
        <v>鹿児島県南種子町</v>
      </c>
    </row>
    <row r="3185" spans="1:12">
      <c r="A3185" s="42">
        <v>46</v>
      </c>
      <c r="B3185" s="37" t="s">
        <v>3013</v>
      </c>
      <c r="C3185" s="37" t="s">
        <v>4636</v>
      </c>
      <c r="D3185" s="37" t="s">
        <v>5114</v>
      </c>
      <c r="E3185" s="37" t="str">
        <f t="shared" si="147"/>
        <v/>
      </c>
      <c r="F3185" s="39" t="str">
        <f t="shared" si="148"/>
        <v>鹿児島県南大隅町</v>
      </c>
      <c r="G3185" s="3">
        <v>3155</v>
      </c>
      <c r="H3185" s="37" t="s">
        <v>3755</v>
      </c>
      <c r="I3185" s="37" t="s">
        <v>970</v>
      </c>
      <c r="J3185" s="37" t="s">
        <v>740</v>
      </c>
      <c r="K3185" s="37" t="s">
        <v>384</v>
      </c>
      <c r="L3185" t="str">
        <f t="shared" si="149"/>
        <v>鹿児島県南大隅町</v>
      </c>
    </row>
    <row r="3186" spans="1:12">
      <c r="A3186" s="42">
        <v>46</v>
      </c>
      <c r="B3186" s="37" t="s">
        <v>3013</v>
      </c>
      <c r="C3186" s="37" t="s">
        <v>4636</v>
      </c>
      <c r="D3186" s="37" t="s">
        <v>5115</v>
      </c>
      <c r="E3186" s="37" t="str">
        <f t="shared" si="147"/>
        <v/>
      </c>
      <c r="F3186" s="39" t="str">
        <f t="shared" si="148"/>
        <v>鹿児島県南大隅町</v>
      </c>
      <c r="G3186" s="3">
        <v>3157</v>
      </c>
      <c r="H3186" s="37" t="s">
        <v>3072</v>
      </c>
      <c r="I3186" s="37" t="s">
        <v>970</v>
      </c>
      <c r="J3186" s="37" t="s">
        <v>740</v>
      </c>
      <c r="K3186" s="37" t="s">
        <v>413</v>
      </c>
      <c r="L3186" t="str">
        <f t="shared" si="149"/>
        <v>鹿児島県南大隅町</v>
      </c>
    </row>
    <row r="3187" spans="1:12">
      <c r="A3187" s="42">
        <v>46</v>
      </c>
      <c r="B3187" s="37" t="s">
        <v>3013</v>
      </c>
      <c r="C3187" s="37" t="s">
        <v>4648</v>
      </c>
      <c r="D3187" s="37" t="s">
        <v>5158</v>
      </c>
      <c r="E3187" s="37" t="str">
        <f t="shared" si="147"/>
        <v/>
      </c>
      <c r="F3187" s="39" t="str">
        <f t="shared" si="148"/>
        <v>鹿児島県日置市</v>
      </c>
      <c r="G3187" s="3">
        <v>3108</v>
      </c>
      <c r="H3187" s="37" t="s">
        <v>3038</v>
      </c>
      <c r="I3187" s="37" t="s">
        <v>970</v>
      </c>
      <c r="J3187" s="37" t="s">
        <v>740</v>
      </c>
      <c r="K3187" s="37" t="s">
        <v>378</v>
      </c>
      <c r="L3187" t="str">
        <f t="shared" si="149"/>
        <v>鹿児島県日置市</v>
      </c>
    </row>
    <row r="3188" spans="1:12">
      <c r="A3188" s="42">
        <v>46</v>
      </c>
      <c r="B3188" s="37" t="s">
        <v>3013</v>
      </c>
      <c r="C3188" s="37" t="s">
        <v>4648</v>
      </c>
      <c r="D3188" s="37" t="s">
        <v>3985</v>
      </c>
      <c r="E3188" s="37" t="str">
        <f t="shared" si="147"/>
        <v/>
      </c>
      <c r="F3188" s="39" t="str">
        <f t="shared" si="148"/>
        <v>鹿児島県日置市</v>
      </c>
      <c r="G3188" s="3">
        <v>3112</v>
      </c>
      <c r="H3188" s="37" t="s">
        <v>3756</v>
      </c>
      <c r="I3188" s="37" t="s">
        <v>970</v>
      </c>
      <c r="J3188" s="37" t="s">
        <v>740</v>
      </c>
      <c r="K3188" s="37" t="s">
        <v>376</v>
      </c>
      <c r="L3188" t="str">
        <f t="shared" si="149"/>
        <v>鹿児島県日置市</v>
      </c>
    </row>
    <row r="3189" spans="1:12">
      <c r="A3189" s="42">
        <v>46</v>
      </c>
      <c r="B3189" s="37" t="s">
        <v>3013</v>
      </c>
      <c r="C3189" s="37" t="s">
        <v>4648</v>
      </c>
      <c r="D3189" s="37" t="s">
        <v>5159</v>
      </c>
      <c r="E3189" s="37" t="str">
        <f t="shared" si="147"/>
        <v/>
      </c>
      <c r="F3189" s="39" t="str">
        <f t="shared" si="148"/>
        <v>鹿児島県日置市</v>
      </c>
      <c r="G3189" s="3">
        <v>3107</v>
      </c>
      <c r="H3189" s="37" t="s">
        <v>3037</v>
      </c>
      <c r="I3189" s="37" t="s">
        <v>970</v>
      </c>
      <c r="J3189" s="37" t="s">
        <v>740</v>
      </c>
      <c r="K3189" s="37" t="s">
        <v>378</v>
      </c>
      <c r="L3189" t="str">
        <f t="shared" si="149"/>
        <v>鹿児島県日置市</v>
      </c>
    </row>
    <row r="3190" spans="1:12">
      <c r="A3190" s="42">
        <v>46</v>
      </c>
      <c r="B3190" s="37" t="s">
        <v>3013</v>
      </c>
      <c r="C3190" s="37" t="s">
        <v>4648</v>
      </c>
      <c r="D3190" s="37" t="s">
        <v>5117</v>
      </c>
      <c r="E3190" s="37" t="str">
        <f t="shared" si="147"/>
        <v/>
      </c>
      <c r="F3190" s="39" t="str">
        <f t="shared" si="148"/>
        <v>鹿児島県日置市</v>
      </c>
      <c r="G3190" s="3">
        <v>3111</v>
      </c>
      <c r="H3190" s="37" t="s">
        <v>3041</v>
      </c>
      <c r="I3190" s="37" t="s">
        <v>970</v>
      </c>
      <c r="J3190" s="37" t="s">
        <v>740</v>
      </c>
      <c r="K3190" s="37" t="s">
        <v>376</v>
      </c>
      <c r="L3190" t="str">
        <f t="shared" si="149"/>
        <v>鹿児島県日置市</v>
      </c>
    </row>
    <row r="3191" spans="1:12">
      <c r="A3191" s="42">
        <v>46</v>
      </c>
      <c r="B3191" s="37" t="s">
        <v>3013</v>
      </c>
      <c r="C3191" s="37" t="s">
        <v>3017</v>
      </c>
      <c r="D3191" s="37" t="s">
        <v>3017</v>
      </c>
      <c r="E3191" s="37" t="str">
        <f t="shared" si="147"/>
        <v/>
      </c>
      <c r="F3191" s="39" t="str">
        <f t="shared" si="148"/>
        <v>鹿児島県枕崎市</v>
      </c>
      <c r="G3191" s="3">
        <v>3082</v>
      </c>
      <c r="H3191" s="37" t="s">
        <v>3017</v>
      </c>
      <c r="I3191" s="37" t="s">
        <v>970</v>
      </c>
      <c r="J3191" s="37" t="s">
        <v>740</v>
      </c>
      <c r="K3191" s="37" t="s">
        <v>413</v>
      </c>
      <c r="L3191" t="str">
        <f t="shared" si="149"/>
        <v>鹿児島県枕崎市</v>
      </c>
    </row>
    <row r="3192" spans="1:12">
      <c r="A3192" s="42">
        <v>46</v>
      </c>
      <c r="B3192" s="37" t="s">
        <v>3013</v>
      </c>
      <c r="C3192" s="37" t="s">
        <v>4735</v>
      </c>
      <c r="D3192" s="37" t="s">
        <v>5364</v>
      </c>
      <c r="E3192" s="37" t="str">
        <f t="shared" si="147"/>
        <v/>
      </c>
      <c r="F3192" s="39" t="str">
        <f t="shared" si="148"/>
        <v>鹿児島県霧島市</v>
      </c>
      <c r="G3192" s="3">
        <v>3134</v>
      </c>
      <c r="H3192" s="37" t="s">
        <v>3757</v>
      </c>
      <c r="I3192" s="37" t="s">
        <v>945</v>
      </c>
      <c r="J3192" s="37" t="s">
        <v>740</v>
      </c>
      <c r="K3192" s="37" t="s">
        <v>384</v>
      </c>
      <c r="L3192" t="str">
        <f t="shared" si="149"/>
        <v>鹿児島県霧島市</v>
      </c>
    </row>
    <row r="3193" spans="1:12">
      <c r="A3193" s="42">
        <v>46</v>
      </c>
      <c r="B3193" s="37" t="s">
        <v>3013</v>
      </c>
      <c r="C3193" s="37" t="s">
        <v>4735</v>
      </c>
      <c r="D3193" s="37" t="s">
        <v>5365</v>
      </c>
      <c r="E3193" s="37" t="str">
        <f t="shared" si="147"/>
        <v/>
      </c>
      <c r="F3193" s="39" t="str">
        <f t="shared" si="148"/>
        <v>鹿児島県霧島市</v>
      </c>
      <c r="G3193" s="3">
        <v>3133</v>
      </c>
      <c r="H3193" s="37" t="s">
        <v>3056</v>
      </c>
      <c r="I3193" s="37" t="s">
        <v>970</v>
      </c>
      <c r="J3193" s="37" t="s">
        <v>740</v>
      </c>
      <c r="K3193" s="37" t="s">
        <v>946</v>
      </c>
      <c r="L3193" t="str">
        <f t="shared" si="149"/>
        <v>鹿児島県霧島市</v>
      </c>
    </row>
    <row r="3194" spans="1:12">
      <c r="A3194" s="42">
        <v>46</v>
      </c>
      <c r="B3194" s="37" t="s">
        <v>3013</v>
      </c>
      <c r="C3194" s="37" t="s">
        <v>4735</v>
      </c>
      <c r="D3194" s="37" t="s">
        <v>5366</v>
      </c>
      <c r="E3194" s="37" t="str">
        <f t="shared" si="147"/>
        <v/>
      </c>
      <c r="F3194" s="39" t="str">
        <f t="shared" si="148"/>
        <v>鹿児島県霧島市</v>
      </c>
      <c r="G3194" s="3">
        <v>3090</v>
      </c>
      <c r="H3194" s="37" t="s">
        <v>3022</v>
      </c>
      <c r="I3194" s="37" t="s">
        <v>970</v>
      </c>
      <c r="J3194" s="37" t="s">
        <v>740</v>
      </c>
      <c r="K3194" s="37" t="s">
        <v>946</v>
      </c>
      <c r="L3194" t="str">
        <f t="shared" si="149"/>
        <v>鹿児島県霧島市</v>
      </c>
    </row>
    <row r="3195" spans="1:12">
      <c r="A3195" s="42">
        <v>46</v>
      </c>
      <c r="B3195" s="37" t="s">
        <v>3013</v>
      </c>
      <c r="C3195" s="37" t="s">
        <v>4735</v>
      </c>
      <c r="D3195" s="37" t="s">
        <v>5367</v>
      </c>
      <c r="E3195" s="37" t="str">
        <f t="shared" si="147"/>
        <v/>
      </c>
      <c r="F3195" s="39" t="str">
        <f t="shared" si="148"/>
        <v>鹿児島県霧島市</v>
      </c>
      <c r="G3195" s="3">
        <v>3139</v>
      </c>
      <c r="H3195" s="37" t="s">
        <v>3060</v>
      </c>
      <c r="I3195" s="37" t="s">
        <v>970</v>
      </c>
      <c r="J3195" s="37" t="s">
        <v>740</v>
      </c>
      <c r="K3195" s="37" t="s">
        <v>946</v>
      </c>
      <c r="L3195" t="str">
        <f t="shared" si="149"/>
        <v>鹿児島県霧島市</v>
      </c>
    </row>
    <row r="3196" spans="1:12">
      <c r="A3196" s="42">
        <v>46</v>
      </c>
      <c r="B3196" s="37" t="s">
        <v>3013</v>
      </c>
      <c r="C3196" s="37" t="s">
        <v>4735</v>
      </c>
      <c r="D3196" s="37" t="s">
        <v>5368</v>
      </c>
      <c r="E3196" s="37" t="str">
        <f t="shared" si="147"/>
        <v/>
      </c>
      <c r="F3196" s="39" t="str">
        <f t="shared" si="148"/>
        <v>鹿児島県霧島市</v>
      </c>
      <c r="G3196" s="3">
        <v>3140</v>
      </c>
      <c r="H3196" s="37" t="s">
        <v>3061</v>
      </c>
      <c r="I3196" s="37" t="s">
        <v>970</v>
      </c>
      <c r="J3196" s="37" t="s">
        <v>380</v>
      </c>
      <c r="K3196" s="37" t="s">
        <v>946</v>
      </c>
      <c r="L3196" t="str">
        <f t="shared" si="149"/>
        <v>鹿児島県霧島市</v>
      </c>
    </row>
    <row r="3197" spans="1:12">
      <c r="A3197" s="42">
        <v>46</v>
      </c>
      <c r="B3197" s="37" t="s">
        <v>3013</v>
      </c>
      <c r="C3197" s="37" t="s">
        <v>4735</v>
      </c>
      <c r="D3197" s="37" t="s">
        <v>5369</v>
      </c>
      <c r="E3197" s="37" t="str">
        <f t="shared" si="147"/>
        <v/>
      </c>
      <c r="F3197" s="39" t="str">
        <f t="shared" si="148"/>
        <v>鹿児島県霧島市</v>
      </c>
      <c r="G3197" s="3">
        <v>3137</v>
      </c>
      <c r="H3197" s="37" t="s">
        <v>3058</v>
      </c>
      <c r="I3197" s="37" t="s">
        <v>945</v>
      </c>
      <c r="J3197" s="37" t="s">
        <v>740</v>
      </c>
      <c r="K3197" s="37" t="s">
        <v>384</v>
      </c>
      <c r="L3197" t="str">
        <f t="shared" si="149"/>
        <v>鹿児島県霧島市</v>
      </c>
    </row>
    <row r="3198" spans="1:12">
      <c r="A3198" s="42">
        <v>46</v>
      </c>
      <c r="B3198" s="37" t="s">
        <v>3013</v>
      </c>
      <c r="C3198" s="37" t="s">
        <v>4735</v>
      </c>
      <c r="D3198" s="37" t="s">
        <v>5370</v>
      </c>
      <c r="E3198" s="37" t="str">
        <f t="shared" si="147"/>
        <v/>
      </c>
      <c r="F3198" s="39" t="str">
        <f t="shared" si="148"/>
        <v>鹿児島県霧島市</v>
      </c>
      <c r="G3198" s="3">
        <v>3138</v>
      </c>
      <c r="H3198" s="37" t="s">
        <v>3059</v>
      </c>
      <c r="I3198" s="37" t="s">
        <v>945</v>
      </c>
      <c r="J3198" s="37" t="s">
        <v>740</v>
      </c>
      <c r="K3198" s="37" t="s">
        <v>384</v>
      </c>
      <c r="L3198" t="str">
        <f t="shared" si="149"/>
        <v>鹿児島県霧島市</v>
      </c>
    </row>
    <row r="3199" spans="1:12">
      <c r="A3199" s="42">
        <v>46</v>
      </c>
      <c r="B3199" s="37" t="s">
        <v>3013</v>
      </c>
      <c r="C3199" s="37" t="s">
        <v>4748</v>
      </c>
      <c r="D3199" s="37" t="s">
        <v>5393</v>
      </c>
      <c r="E3199" s="37" t="str">
        <f t="shared" si="147"/>
        <v/>
      </c>
      <c r="F3199" s="39" t="str">
        <f t="shared" si="148"/>
        <v>鹿児島県湧水町</v>
      </c>
      <c r="G3199" s="3">
        <v>3136</v>
      </c>
      <c r="H3199" s="37" t="s">
        <v>3758</v>
      </c>
      <c r="I3199" s="37" t="s">
        <v>945</v>
      </c>
      <c r="J3199" s="37" t="s">
        <v>740</v>
      </c>
      <c r="K3199" s="37" t="s">
        <v>384</v>
      </c>
      <c r="L3199" t="str">
        <f t="shared" si="149"/>
        <v>鹿児島県湧水町</v>
      </c>
    </row>
    <row r="3200" spans="1:12">
      <c r="A3200" s="42">
        <v>46</v>
      </c>
      <c r="B3200" s="37" t="s">
        <v>3013</v>
      </c>
      <c r="C3200" s="37" t="s">
        <v>4748</v>
      </c>
      <c r="D3200" s="37" t="s">
        <v>5394</v>
      </c>
      <c r="E3200" s="37" t="str">
        <f t="shared" si="147"/>
        <v/>
      </c>
      <c r="F3200" s="39" t="str">
        <f t="shared" si="148"/>
        <v>鹿児島県湧水町</v>
      </c>
      <c r="G3200" s="3">
        <v>3135</v>
      </c>
      <c r="H3200" s="37" t="s">
        <v>3057</v>
      </c>
      <c r="I3200" s="37" t="s">
        <v>945</v>
      </c>
      <c r="J3200" s="37" t="s">
        <v>740</v>
      </c>
      <c r="K3200" s="37" t="s">
        <v>384</v>
      </c>
      <c r="L3200" t="str">
        <f t="shared" si="149"/>
        <v>鹿児島県湧水町</v>
      </c>
    </row>
    <row r="3201" spans="1:12">
      <c r="A3201" s="42">
        <v>46</v>
      </c>
      <c r="B3201" s="37" t="s">
        <v>3013</v>
      </c>
      <c r="C3201" s="37" t="s">
        <v>3087</v>
      </c>
      <c r="D3201" s="37" t="s">
        <v>3087</v>
      </c>
      <c r="E3201" s="37" t="str">
        <f t="shared" si="147"/>
        <v/>
      </c>
      <c r="F3201" s="39" t="str">
        <f t="shared" si="148"/>
        <v>鹿児島県与論町</v>
      </c>
      <c r="G3201" s="3">
        <v>3174</v>
      </c>
      <c r="H3201" s="37" t="s">
        <v>3087</v>
      </c>
      <c r="I3201" s="37" t="s">
        <v>970</v>
      </c>
      <c r="J3201" s="37" t="s">
        <v>740</v>
      </c>
      <c r="K3201" s="37" t="s">
        <v>413</v>
      </c>
      <c r="L3201" t="str">
        <f t="shared" si="149"/>
        <v>鹿児島県与論町</v>
      </c>
    </row>
    <row r="3202" spans="1:12">
      <c r="A3202" s="42">
        <v>46</v>
      </c>
      <c r="B3202" s="37" t="s">
        <v>3013</v>
      </c>
      <c r="C3202" s="37" t="s">
        <v>3080</v>
      </c>
      <c r="D3202" s="37" t="s">
        <v>3080</v>
      </c>
      <c r="E3202" s="37" t="str">
        <f t="shared" si="147"/>
        <v/>
      </c>
      <c r="F3202" s="39" t="str">
        <f t="shared" si="148"/>
        <v>鹿児島県龍郷町</v>
      </c>
      <c r="G3202" s="3">
        <v>3166</v>
      </c>
      <c r="H3202" s="37" t="s">
        <v>3080</v>
      </c>
      <c r="I3202" s="37" t="s">
        <v>970</v>
      </c>
      <c r="J3202" s="37" t="s">
        <v>375</v>
      </c>
      <c r="K3202" s="37" t="s">
        <v>413</v>
      </c>
      <c r="L3202" t="str">
        <f t="shared" si="149"/>
        <v>鹿児島県龍郷町</v>
      </c>
    </row>
    <row r="3203" spans="1:12">
      <c r="A3203" s="42">
        <v>46</v>
      </c>
      <c r="B3203" s="37" t="s">
        <v>3013</v>
      </c>
      <c r="C3203" s="37" t="s">
        <v>3085</v>
      </c>
      <c r="D3203" s="37" t="s">
        <v>3085</v>
      </c>
      <c r="E3203" s="37" t="str">
        <f t="shared" ref="E3203:E3256" si="150">IF(D3203="",C3203,"")</f>
        <v/>
      </c>
      <c r="F3203" s="39" t="str">
        <f t="shared" ref="F3203:F3256" si="151">B3203&amp;C3203</f>
        <v>鹿児島県和泊町</v>
      </c>
      <c r="G3203" s="3">
        <v>3172</v>
      </c>
      <c r="H3203" s="37" t="s">
        <v>3085</v>
      </c>
      <c r="I3203" s="37" t="s">
        <v>970</v>
      </c>
      <c r="J3203" s="37" t="s">
        <v>1547</v>
      </c>
      <c r="K3203" s="37" t="s">
        <v>413</v>
      </c>
      <c r="L3203" t="str">
        <f t="shared" ref="L3203:L3256" si="152">F3203</f>
        <v>鹿児島県和泊町</v>
      </c>
    </row>
    <row r="3204" spans="1:12">
      <c r="A3204" s="42">
        <v>47</v>
      </c>
      <c r="B3204" s="37" t="s">
        <v>3088</v>
      </c>
      <c r="C3204" s="37" t="s">
        <v>3183</v>
      </c>
      <c r="D3204" s="37" t="s">
        <v>3182</v>
      </c>
      <c r="E3204" s="37" t="str">
        <f t="shared" si="150"/>
        <v/>
      </c>
      <c r="F3204" s="39" t="str">
        <f t="shared" si="151"/>
        <v>沖縄県うるま市</v>
      </c>
      <c r="G3204" s="3">
        <v>3177</v>
      </c>
      <c r="H3204" s="37" t="s">
        <v>5441</v>
      </c>
      <c r="I3204" s="37" t="s">
        <v>3090</v>
      </c>
      <c r="J3204" s="37" t="s">
        <v>740</v>
      </c>
      <c r="K3204" s="37" t="s">
        <v>3091</v>
      </c>
      <c r="L3204" t="str">
        <f t="shared" si="152"/>
        <v>沖縄県うるま市</v>
      </c>
    </row>
    <row r="3205" spans="1:12">
      <c r="A3205" s="42">
        <v>47</v>
      </c>
      <c r="B3205" s="37" t="s">
        <v>3088</v>
      </c>
      <c r="C3205" s="37" t="s">
        <v>3183</v>
      </c>
      <c r="D3205" s="37" t="s">
        <v>3184</v>
      </c>
      <c r="E3205" s="37" t="str">
        <f t="shared" si="150"/>
        <v/>
      </c>
      <c r="F3205" s="39" t="str">
        <f t="shared" si="151"/>
        <v>沖縄県うるま市</v>
      </c>
      <c r="G3205" s="3">
        <v>3195</v>
      </c>
      <c r="H3205" s="37" t="s">
        <v>3109</v>
      </c>
      <c r="I3205" s="37" t="s">
        <v>3090</v>
      </c>
      <c r="J3205" s="37" t="s">
        <v>380</v>
      </c>
      <c r="K3205" s="37" t="s">
        <v>3091</v>
      </c>
      <c r="L3205" t="str">
        <f t="shared" si="152"/>
        <v>沖縄県うるま市</v>
      </c>
    </row>
    <row r="3206" spans="1:12">
      <c r="A3206" s="42">
        <v>47</v>
      </c>
      <c r="B3206" s="37" t="s">
        <v>3088</v>
      </c>
      <c r="C3206" s="37" t="s">
        <v>3183</v>
      </c>
      <c r="D3206" s="37" t="s">
        <v>3185</v>
      </c>
      <c r="E3206" s="37" t="str">
        <f t="shared" si="150"/>
        <v/>
      </c>
      <c r="F3206" s="39" t="str">
        <f t="shared" si="151"/>
        <v>沖縄県うるま市</v>
      </c>
      <c r="G3206" s="3">
        <v>3176</v>
      </c>
      <c r="H3206" s="37" t="s">
        <v>5443</v>
      </c>
      <c r="I3206" s="37" t="s">
        <v>3090</v>
      </c>
      <c r="J3206" s="37" t="s">
        <v>740</v>
      </c>
      <c r="K3206" s="37" t="s">
        <v>3091</v>
      </c>
      <c r="L3206" t="str">
        <f t="shared" si="152"/>
        <v>沖縄県うるま市</v>
      </c>
    </row>
    <row r="3207" spans="1:12">
      <c r="A3207" s="42">
        <v>47</v>
      </c>
      <c r="B3207" s="37" t="s">
        <v>3088</v>
      </c>
      <c r="C3207" s="37" t="s">
        <v>3183</v>
      </c>
      <c r="D3207" s="37" t="s">
        <v>3186</v>
      </c>
      <c r="E3207" s="37" t="str">
        <f t="shared" si="150"/>
        <v/>
      </c>
      <c r="F3207" s="39" t="str">
        <f t="shared" si="151"/>
        <v>沖縄県うるま市</v>
      </c>
      <c r="G3207" s="3">
        <v>3194</v>
      </c>
      <c r="H3207" s="37" t="s">
        <v>3108</v>
      </c>
      <c r="I3207" s="37" t="s">
        <v>3090</v>
      </c>
      <c r="J3207" s="37" t="s">
        <v>380</v>
      </c>
      <c r="K3207" s="37" t="s">
        <v>3091</v>
      </c>
      <c r="L3207" t="str">
        <f t="shared" si="152"/>
        <v>沖縄県うるま市</v>
      </c>
    </row>
    <row r="3208" spans="1:12">
      <c r="A3208" s="42">
        <v>47</v>
      </c>
      <c r="B3208" s="37" t="s">
        <v>3088</v>
      </c>
      <c r="C3208" s="37" t="s">
        <v>3126</v>
      </c>
      <c r="D3208" s="37" t="s">
        <v>3126</v>
      </c>
      <c r="E3208" s="37" t="str">
        <f t="shared" si="150"/>
        <v/>
      </c>
      <c r="F3208" s="39" t="str">
        <f t="shared" si="151"/>
        <v>沖縄県粟国村</v>
      </c>
      <c r="G3208" s="3">
        <v>3215</v>
      </c>
      <c r="H3208" s="37" t="s">
        <v>3126</v>
      </c>
      <c r="I3208" s="37" t="s">
        <v>3090</v>
      </c>
      <c r="J3208" s="37" t="s">
        <v>1547</v>
      </c>
      <c r="K3208" s="37" t="s">
        <v>3091</v>
      </c>
      <c r="L3208" t="str">
        <f t="shared" si="152"/>
        <v>沖縄県粟国村</v>
      </c>
    </row>
    <row r="3209" spans="1:12">
      <c r="A3209" s="42">
        <v>47</v>
      </c>
      <c r="B3209" s="37" t="s">
        <v>3088</v>
      </c>
      <c r="C3209" s="37" t="s">
        <v>3107</v>
      </c>
      <c r="D3209" s="37" t="s">
        <v>3107</v>
      </c>
      <c r="E3209" s="37" t="str">
        <f t="shared" si="150"/>
        <v/>
      </c>
      <c r="F3209" s="39" t="str">
        <f t="shared" si="151"/>
        <v>沖縄県伊江村</v>
      </c>
      <c r="G3209" s="3">
        <v>3193</v>
      </c>
      <c r="H3209" s="37" t="s">
        <v>3107</v>
      </c>
      <c r="I3209" s="37" t="s">
        <v>3090</v>
      </c>
      <c r="J3209" s="37" t="s">
        <v>1547</v>
      </c>
      <c r="K3209" s="37" t="s">
        <v>3091</v>
      </c>
      <c r="L3209" t="str">
        <f t="shared" si="152"/>
        <v>沖縄県伊江村</v>
      </c>
    </row>
    <row r="3210" spans="1:12">
      <c r="A3210" s="42">
        <v>47</v>
      </c>
      <c r="B3210" s="37" t="s">
        <v>3088</v>
      </c>
      <c r="C3210" s="37" t="s">
        <v>3131</v>
      </c>
      <c r="D3210" s="37"/>
      <c r="E3210" s="37" t="str">
        <f t="shared" si="150"/>
        <v>伊是名村</v>
      </c>
      <c r="F3210" s="39" t="str">
        <f t="shared" si="151"/>
        <v>沖縄県伊是名村</v>
      </c>
      <c r="G3210" s="3">
        <v>3220</v>
      </c>
      <c r="H3210" s="37" t="s">
        <v>3131</v>
      </c>
      <c r="I3210" s="37" t="s">
        <v>3090</v>
      </c>
      <c r="J3210" s="37" t="s">
        <v>740</v>
      </c>
      <c r="K3210" s="37" t="s">
        <v>3091</v>
      </c>
      <c r="L3210" t="str">
        <f t="shared" si="152"/>
        <v>沖縄県伊是名村</v>
      </c>
    </row>
    <row r="3211" spans="1:12">
      <c r="A3211" s="42">
        <v>47</v>
      </c>
      <c r="B3211" s="37" t="s">
        <v>3088</v>
      </c>
      <c r="C3211" s="37" t="s">
        <v>3130</v>
      </c>
      <c r="D3211" s="37"/>
      <c r="E3211" s="37" t="str">
        <f t="shared" si="150"/>
        <v>伊平屋村</v>
      </c>
      <c r="F3211" s="39" t="str">
        <f t="shared" si="151"/>
        <v>沖縄県伊平屋村</v>
      </c>
      <c r="G3211" s="3">
        <v>3219</v>
      </c>
      <c r="H3211" s="37" t="s">
        <v>3130</v>
      </c>
      <c r="I3211" s="37" t="s">
        <v>3090</v>
      </c>
      <c r="J3211" s="37" t="s">
        <v>1547</v>
      </c>
      <c r="K3211" s="37" t="s">
        <v>3091</v>
      </c>
      <c r="L3211" t="str">
        <f t="shared" si="152"/>
        <v>沖縄県伊平屋村</v>
      </c>
    </row>
    <row r="3212" spans="1:12">
      <c r="A3212" s="42">
        <v>47</v>
      </c>
      <c r="B3212" s="37" t="s">
        <v>3088</v>
      </c>
      <c r="C3212" s="37" t="s">
        <v>3095</v>
      </c>
      <c r="D3212" s="37" t="s">
        <v>3095</v>
      </c>
      <c r="E3212" s="37" t="str">
        <f t="shared" si="150"/>
        <v/>
      </c>
      <c r="F3212" s="39" t="str">
        <f t="shared" si="151"/>
        <v>沖縄県浦添市</v>
      </c>
      <c r="G3212" s="3">
        <v>3181</v>
      </c>
      <c r="H3212" s="37" t="s">
        <v>3095</v>
      </c>
      <c r="I3212" s="37" t="s">
        <v>3090</v>
      </c>
      <c r="J3212" s="37" t="s">
        <v>740</v>
      </c>
      <c r="K3212" s="37" t="s">
        <v>3091</v>
      </c>
      <c r="L3212" t="str">
        <f t="shared" si="152"/>
        <v>沖縄県浦添市</v>
      </c>
    </row>
    <row r="3213" spans="1:12">
      <c r="A3213" s="42">
        <v>47</v>
      </c>
      <c r="B3213" s="37" t="s">
        <v>3088</v>
      </c>
      <c r="C3213" s="37" t="s">
        <v>3098</v>
      </c>
      <c r="D3213" s="37" t="s">
        <v>3098</v>
      </c>
      <c r="E3213" s="37" t="str">
        <f t="shared" si="150"/>
        <v/>
      </c>
      <c r="F3213" s="39" t="str">
        <f t="shared" si="151"/>
        <v>沖縄県沖縄市</v>
      </c>
      <c r="G3213" s="3">
        <v>3184</v>
      </c>
      <c r="H3213" s="37" t="s">
        <v>3098</v>
      </c>
      <c r="I3213" s="37" t="s">
        <v>3090</v>
      </c>
      <c r="J3213" s="37" t="s">
        <v>740</v>
      </c>
      <c r="K3213" s="37" t="s">
        <v>3091</v>
      </c>
      <c r="L3213" t="str">
        <f t="shared" si="152"/>
        <v>沖縄県沖縄市</v>
      </c>
    </row>
    <row r="3214" spans="1:12">
      <c r="A3214" s="42">
        <v>47</v>
      </c>
      <c r="B3214" s="37" t="s">
        <v>3088</v>
      </c>
      <c r="C3214" s="37" t="s">
        <v>3104</v>
      </c>
      <c r="D3214" s="37" t="s">
        <v>3104</v>
      </c>
      <c r="E3214" s="37" t="str">
        <f t="shared" si="150"/>
        <v/>
      </c>
      <c r="F3214" s="39" t="str">
        <f t="shared" si="151"/>
        <v>沖縄県恩納村</v>
      </c>
      <c r="G3214" s="3">
        <v>3190</v>
      </c>
      <c r="H3214" s="37" t="s">
        <v>3104</v>
      </c>
      <c r="I3214" s="37" t="s">
        <v>3090</v>
      </c>
      <c r="J3214" s="37" t="s">
        <v>740</v>
      </c>
      <c r="K3214" s="37" t="s">
        <v>3091</v>
      </c>
      <c r="L3214" t="str">
        <f t="shared" si="152"/>
        <v>沖縄県恩納村</v>
      </c>
    </row>
    <row r="3215" spans="1:12">
      <c r="A3215" s="42">
        <v>47</v>
      </c>
      <c r="B3215" s="37" t="s">
        <v>3088</v>
      </c>
      <c r="C3215" s="37" t="s">
        <v>3111</v>
      </c>
      <c r="D3215" s="37"/>
      <c r="E3215" s="37" t="str">
        <f t="shared" si="150"/>
        <v>嘉手納町</v>
      </c>
      <c r="F3215" s="39" t="str">
        <f t="shared" si="151"/>
        <v>沖縄県嘉手納町</v>
      </c>
      <c r="G3215" s="3">
        <v>3197</v>
      </c>
      <c r="H3215" s="37" t="s">
        <v>3111</v>
      </c>
      <c r="I3215" s="37" t="s">
        <v>3090</v>
      </c>
      <c r="J3215" s="37" t="s">
        <v>1547</v>
      </c>
      <c r="K3215" s="37" t="s">
        <v>3091</v>
      </c>
      <c r="L3215" t="str">
        <f t="shared" si="152"/>
        <v>沖縄県嘉手納町</v>
      </c>
    </row>
    <row r="3216" spans="1:12">
      <c r="A3216" s="42">
        <v>47</v>
      </c>
      <c r="B3216" s="37" t="s">
        <v>3088</v>
      </c>
      <c r="C3216" s="37" t="s">
        <v>3105</v>
      </c>
      <c r="D3216" s="37"/>
      <c r="E3216" s="37" t="str">
        <f t="shared" si="150"/>
        <v>宜野座村</v>
      </c>
      <c r="F3216" s="39" t="str">
        <f t="shared" si="151"/>
        <v>沖縄県宜野座村</v>
      </c>
      <c r="G3216" s="3">
        <v>3191</v>
      </c>
      <c r="H3216" s="37" t="s">
        <v>3105</v>
      </c>
      <c r="I3216" s="37" t="s">
        <v>3090</v>
      </c>
      <c r="J3216" s="37" t="s">
        <v>740</v>
      </c>
      <c r="K3216" s="37" t="s">
        <v>3091</v>
      </c>
      <c r="L3216" t="str">
        <f t="shared" si="152"/>
        <v>沖縄県宜野座村</v>
      </c>
    </row>
    <row r="3217" spans="1:12">
      <c r="A3217" s="42">
        <v>47</v>
      </c>
      <c r="B3217" s="37" t="s">
        <v>3088</v>
      </c>
      <c r="C3217" s="37" t="s">
        <v>3092</v>
      </c>
      <c r="D3217" s="37"/>
      <c r="E3217" s="37" t="str">
        <f t="shared" si="150"/>
        <v>宜野湾市</v>
      </c>
      <c r="F3217" s="39" t="str">
        <f t="shared" si="151"/>
        <v>沖縄県宜野湾市</v>
      </c>
      <c r="G3217" s="3">
        <v>3178</v>
      </c>
      <c r="H3217" s="37" t="s">
        <v>3092</v>
      </c>
      <c r="I3217" s="37" t="s">
        <v>3090</v>
      </c>
      <c r="J3217" s="37" t="s">
        <v>740</v>
      </c>
      <c r="K3217" s="37" t="s">
        <v>3091</v>
      </c>
      <c r="L3217" t="str">
        <f t="shared" si="152"/>
        <v>沖縄県宜野湾市</v>
      </c>
    </row>
    <row r="3218" spans="1:12">
      <c r="A3218" s="42">
        <v>47</v>
      </c>
      <c r="B3218" s="37" t="s">
        <v>3088</v>
      </c>
      <c r="C3218" s="37" t="s">
        <v>178</v>
      </c>
      <c r="D3218" s="37" t="s">
        <v>179</v>
      </c>
      <c r="E3218" s="37" t="str">
        <f t="shared" si="150"/>
        <v/>
      </c>
      <c r="F3218" s="39" t="str">
        <f t="shared" si="151"/>
        <v>沖縄県久米島町</v>
      </c>
      <c r="G3218" s="3">
        <v>3212</v>
      </c>
      <c r="H3218" s="37" t="s">
        <v>3759</v>
      </c>
      <c r="I3218" s="37" t="s">
        <v>3090</v>
      </c>
      <c r="J3218" s="37" t="s">
        <v>1547</v>
      </c>
      <c r="K3218" s="37" t="s">
        <v>3091</v>
      </c>
      <c r="L3218" t="str">
        <f t="shared" si="152"/>
        <v>沖縄県久米島町</v>
      </c>
    </row>
    <row r="3219" spans="1:12">
      <c r="A3219" s="42">
        <v>47</v>
      </c>
      <c r="B3219" s="37" t="s">
        <v>3088</v>
      </c>
      <c r="C3219" s="37" t="s">
        <v>178</v>
      </c>
      <c r="D3219" s="37" t="s">
        <v>180</v>
      </c>
      <c r="E3219" s="37" t="str">
        <f t="shared" si="150"/>
        <v/>
      </c>
      <c r="F3219" s="39" t="str">
        <f t="shared" si="151"/>
        <v>沖縄県久米島町</v>
      </c>
      <c r="G3219" s="3">
        <v>3211</v>
      </c>
      <c r="H3219" s="37" t="s">
        <v>3123</v>
      </c>
      <c r="I3219" s="37" t="s">
        <v>3090</v>
      </c>
      <c r="J3219" s="37" t="s">
        <v>740</v>
      </c>
      <c r="K3219" s="37" t="s">
        <v>3091</v>
      </c>
      <c r="L3219" t="str">
        <f t="shared" si="152"/>
        <v>沖縄県久米島町</v>
      </c>
    </row>
    <row r="3220" spans="1:12">
      <c r="A3220" s="42">
        <v>47</v>
      </c>
      <c r="B3220" s="37" t="s">
        <v>3088</v>
      </c>
      <c r="C3220" s="37" t="s">
        <v>195</v>
      </c>
      <c r="D3220" s="37" t="s">
        <v>196</v>
      </c>
      <c r="E3220" s="37" t="str">
        <f t="shared" si="150"/>
        <v/>
      </c>
      <c r="F3220" s="39" t="str">
        <f t="shared" si="151"/>
        <v>沖縄県宮古島市</v>
      </c>
      <c r="G3220" s="3">
        <v>3224</v>
      </c>
      <c r="H3220" s="37" t="s">
        <v>3760</v>
      </c>
      <c r="I3220" s="37" t="s">
        <v>3090</v>
      </c>
      <c r="J3220" s="37" t="s">
        <v>740</v>
      </c>
      <c r="K3220" s="37" t="s">
        <v>3091</v>
      </c>
      <c r="L3220" t="str">
        <f t="shared" si="152"/>
        <v>沖縄県宮古島市</v>
      </c>
    </row>
    <row r="3221" spans="1:12">
      <c r="A3221" s="42">
        <v>47</v>
      </c>
      <c r="B3221" s="37" t="s">
        <v>3088</v>
      </c>
      <c r="C3221" s="37" t="s">
        <v>195</v>
      </c>
      <c r="D3221" s="37" t="s">
        <v>197</v>
      </c>
      <c r="E3221" s="37" t="str">
        <f t="shared" si="150"/>
        <v/>
      </c>
      <c r="F3221" s="39" t="str">
        <f t="shared" si="151"/>
        <v>沖縄県宮古島市</v>
      </c>
      <c r="G3221" s="3">
        <v>3222</v>
      </c>
      <c r="H3221" s="37" t="s">
        <v>3133</v>
      </c>
      <c r="I3221" s="37" t="s">
        <v>3090</v>
      </c>
      <c r="J3221" s="37" t="s">
        <v>1547</v>
      </c>
      <c r="K3221" s="37" t="s">
        <v>3091</v>
      </c>
      <c r="L3221" t="str">
        <f t="shared" si="152"/>
        <v>沖縄県宮古島市</v>
      </c>
    </row>
    <row r="3222" spans="1:12">
      <c r="A3222" s="42">
        <v>47</v>
      </c>
      <c r="B3222" s="37" t="s">
        <v>3088</v>
      </c>
      <c r="C3222" s="37" t="s">
        <v>195</v>
      </c>
      <c r="D3222" s="37" t="s">
        <v>198</v>
      </c>
      <c r="E3222" s="37" t="str">
        <f t="shared" si="150"/>
        <v/>
      </c>
      <c r="F3222" s="39" t="str">
        <f t="shared" si="151"/>
        <v>沖縄県宮古島市</v>
      </c>
      <c r="G3222" s="3">
        <v>3223</v>
      </c>
      <c r="H3222" s="37" t="s">
        <v>3134</v>
      </c>
      <c r="I3222" s="37" t="s">
        <v>3090</v>
      </c>
      <c r="J3222" s="37" t="s">
        <v>1547</v>
      </c>
      <c r="K3222" s="37" t="s">
        <v>3091</v>
      </c>
      <c r="L3222" t="str">
        <f t="shared" si="152"/>
        <v>沖縄県宮古島市</v>
      </c>
    </row>
    <row r="3223" spans="1:12">
      <c r="A3223" s="42">
        <v>47</v>
      </c>
      <c r="B3223" s="37" t="s">
        <v>3088</v>
      </c>
      <c r="C3223" s="37" t="s">
        <v>195</v>
      </c>
      <c r="D3223" s="37" t="s">
        <v>199</v>
      </c>
      <c r="E3223" s="37" t="str">
        <f t="shared" si="150"/>
        <v/>
      </c>
      <c r="F3223" s="39" t="str">
        <f t="shared" si="151"/>
        <v>沖縄県宮古島市</v>
      </c>
      <c r="G3223" s="3">
        <v>3221</v>
      </c>
      <c r="H3223" s="37" t="s">
        <v>3132</v>
      </c>
      <c r="I3223" s="37" t="s">
        <v>3090</v>
      </c>
      <c r="J3223" s="37" t="s">
        <v>1547</v>
      </c>
      <c r="K3223" s="37" t="s">
        <v>3091</v>
      </c>
      <c r="L3223" t="str">
        <f t="shared" si="152"/>
        <v>沖縄県宮古島市</v>
      </c>
    </row>
    <row r="3224" spans="1:12">
      <c r="A3224" s="42">
        <v>47</v>
      </c>
      <c r="B3224" s="37" t="s">
        <v>3088</v>
      </c>
      <c r="C3224" s="37" t="s">
        <v>195</v>
      </c>
      <c r="D3224" s="37" t="s">
        <v>200</v>
      </c>
      <c r="E3224" s="37" t="str">
        <f t="shared" si="150"/>
        <v/>
      </c>
      <c r="F3224" s="39" t="str">
        <f t="shared" si="151"/>
        <v>沖縄県宮古島市</v>
      </c>
      <c r="G3224" s="3">
        <v>3179</v>
      </c>
      <c r="H3224" s="37" t="s">
        <v>3093</v>
      </c>
      <c r="I3224" s="37" t="s">
        <v>3090</v>
      </c>
      <c r="J3224" s="37" t="s">
        <v>1547</v>
      </c>
      <c r="K3224" s="37" t="s">
        <v>3091</v>
      </c>
      <c r="L3224" t="str">
        <f t="shared" si="152"/>
        <v>沖縄県宮古島市</v>
      </c>
    </row>
    <row r="3225" spans="1:12">
      <c r="A3225" s="42">
        <v>47</v>
      </c>
      <c r="B3225" s="37" t="s">
        <v>3088</v>
      </c>
      <c r="C3225" s="37" t="s">
        <v>3106</v>
      </c>
      <c r="D3225" s="37" t="s">
        <v>3106</v>
      </c>
      <c r="E3225" s="37" t="str">
        <f t="shared" si="150"/>
        <v/>
      </c>
      <c r="F3225" s="39" t="str">
        <f t="shared" si="151"/>
        <v>沖縄県金武町</v>
      </c>
      <c r="G3225" s="3">
        <v>3192</v>
      </c>
      <c r="H3225" s="37" t="s">
        <v>3106</v>
      </c>
      <c r="I3225" s="37" t="s">
        <v>3090</v>
      </c>
      <c r="J3225" s="37" t="s">
        <v>740</v>
      </c>
      <c r="K3225" s="37" t="s">
        <v>3091</v>
      </c>
      <c r="L3225" t="str">
        <f t="shared" si="152"/>
        <v>沖縄県金武町</v>
      </c>
    </row>
    <row r="3226" spans="1:12">
      <c r="A3226" s="42">
        <v>47</v>
      </c>
      <c r="B3226" s="37" t="s">
        <v>3088</v>
      </c>
      <c r="C3226" s="37" t="s">
        <v>3099</v>
      </c>
      <c r="D3226" s="37" t="s">
        <v>3099</v>
      </c>
      <c r="E3226" s="37" t="str">
        <f t="shared" si="150"/>
        <v/>
      </c>
      <c r="F3226" s="39" t="str">
        <f t="shared" si="151"/>
        <v>沖縄県国頭村</v>
      </c>
      <c r="G3226" s="3">
        <v>3185</v>
      </c>
      <c r="H3226" s="37" t="s">
        <v>3099</v>
      </c>
      <c r="I3226" s="37" t="s">
        <v>3090</v>
      </c>
      <c r="J3226" s="37" t="s">
        <v>380</v>
      </c>
      <c r="K3226" s="37" t="s">
        <v>3091</v>
      </c>
      <c r="L3226" t="str">
        <f t="shared" si="152"/>
        <v>沖縄県国頭村</v>
      </c>
    </row>
    <row r="3227" spans="1:12">
      <c r="A3227" s="42">
        <v>47</v>
      </c>
      <c r="B3227" s="37" t="s">
        <v>3088</v>
      </c>
      <c r="C3227" s="37" t="s">
        <v>3102</v>
      </c>
      <c r="D3227" s="37"/>
      <c r="E3227" s="37" t="str">
        <f t="shared" si="150"/>
        <v>今帰仁村</v>
      </c>
      <c r="F3227" s="39" t="str">
        <f t="shared" si="151"/>
        <v>沖縄県今帰仁村</v>
      </c>
      <c r="G3227" s="3">
        <v>3188</v>
      </c>
      <c r="H3227" s="37" t="s">
        <v>3102</v>
      </c>
      <c r="I3227" s="37" t="s">
        <v>3090</v>
      </c>
      <c r="J3227" s="37" t="s">
        <v>740</v>
      </c>
      <c r="K3227" s="37" t="s">
        <v>3091</v>
      </c>
      <c r="L3227" t="str">
        <f t="shared" si="152"/>
        <v>沖縄県今帰仁村</v>
      </c>
    </row>
    <row r="3228" spans="1:12">
      <c r="A3228" s="42">
        <v>47</v>
      </c>
      <c r="B3228" s="37" t="s">
        <v>3088</v>
      </c>
      <c r="C3228" s="37" t="s">
        <v>3125</v>
      </c>
      <c r="D3228" s="37"/>
      <c r="E3228" s="37" t="str">
        <f t="shared" si="150"/>
        <v>座間味村</v>
      </c>
      <c r="F3228" s="39" t="str">
        <f t="shared" si="151"/>
        <v>沖縄県座間味村</v>
      </c>
      <c r="G3228" s="3">
        <v>3214</v>
      </c>
      <c r="H3228" s="37" t="s">
        <v>3125</v>
      </c>
      <c r="I3228" s="37" t="s">
        <v>3090</v>
      </c>
      <c r="J3228" s="37" t="s">
        <v>380</v>
      </c>
      <c r="K3228" s="37" t="s">
        <v>3091</v>
      </c>
      <c r="L3228" t="str">
        <f t="shared" si="152"/>
        <v>沖縄県座間味村</v>
      </c>
    </row>
    <row r="3229" spans="1:12">
      <c r="A3229" s="42">
        <v>47</v>
      </c>
      <c r="B3229" s="37" t="s">
        <v>3088</v>
      </c>
      <c r="C3229" s="37" t="s">
        <v>3097</v>
      </c>
      <c r="D3229" s="37" t="s">
        <v>3097</v>
      </c>
      <c r="E3229" s="37" t="str">
        <f t="shared" si="150"/>
        <v/>
      </c>
      <c r="F3229" s="39" t="str">
        <f t="shared" si="151"/>
        <v>沖縄県糸満市</v>
      </c>
      <c r="G3229" s="3">
        <v>3183</v>
      </c>
      <c r="H3229" s="37" t="s">
        <v>3097</v>
      </c>
      <c r="I3229" s="37" t="s">
        <v>3090</v>
      </c>
      <c r="J3229" s="37" t="s">
        <v>380</v>
      </c>
      <c r="K3229" s="37" t="s">
        <v>3091</v>
      </c>
      <c r="L3229" t="str">
        <f t="shared" si="152"/>
        <v>沖縄県糸満市</v>
      </c>
    </row>
    <row r="3230" spans="1:12">
      <c r="A3230" s="42">
        <v>47</v>
      </c>
      <c r="B3230" s="37" t="s">
        <v>3088</v>
      </c>
      <c r="C3230" s="37" t="s">
        <v>3115</v>
      </c>
      <c r="D3230" s="37" t="s">
        <v>3115</v>
      </c>
      <c r="E3230" s="37" t="str">
        <f t="shared" si="150"/>
        <v/>
      </c>
      <c r="F3230" s="39" t="str">
        <f t="shared" si="151"/>
        <v>沖縄県西原町</v>
      </c>
      <c r="G3230" s="3">
        <v>3201</v>
      </c>
      <c r="H3230" s="37" t="s">
        <v>3115</v>
      </c>
      <c r="I3230" s="37" t="s">
        <v>3090</v>
      </c>
      <c r="J3230" s="37" t="s">
        <v>740</v>
      </c>
      <c r="K3230" s="37" t="s">
        <v>3091</v>
      </c>
      <c r="L3230" t="str">
        <f t="shared" si="152"/>
        <v>沖縄県西原町</v>
      </c>
    </row>
    <row r="3231" spans="1:12">
      <c r="A3231" s="42">
        <v>47</v>
      </c>
      <c r="B3231" s="37" t="s">
        <v>3088</v>
      </c>
      <c r="C3231" s="37" t="s">
        <v>3094</v>
      </c>
      <c r="D3231" s="37" t="s">
        <v>3094</v>
      </c>
      <c r="E3231" s="37" t="str">
        <f t="shared" si="150"/>
        <v/>
      </c>
      <c r="F3231" s="39" t="str">
        <f t="shared" si="151"/>
        <v>沖縄県石垣市</v>
      </c>
      <c r="G3231" s="3">
        <v>3180</v>
      </c>
      <c r="H3231" s="37" t="s">
        <v>3094</v>
      </c>
      <c r="I3231" s="37" t="s">
        <v>3090</v>
      </c>
      <c r="J3231" s="37" t="s">
        <v>740</v>
      </c>
      <c r="K3231" s="37" t="s">
        <v>3091</v>
      </c>
      <c r="L3231" t="str">
        <f t="shared" si="152"/>
        <v>沖縄県石垣市</v>
      </c>
    </row>
    <row r="3232" spans="1:12">
      <c r="A3232" s="42">
        <v>47</v>
      </c>
      <c r="B3232" s="37" t="s">
        <v>3088</v>
      </c>
      <c r="C3232" s="37" t="s">
        <v>3135</v>
      </c>
      <c r="D3232" s="37"/>
      <c r="E3232" s="37" t="str">
        <f t="shared" si="150"/>
        <v>多良間村</v>
      </c>
      <c r="F3232" s="39" t="str">
        <f t="shared" si="151"/>
        <v>沖縄県多良間村</v>
      </c>
      <c r="G3232" s="3">
        <v>3225</v>
      </c>
      <c r="H3232" s="37" t="s">
        <v>3135</v>
      </c>
      <c r="I3232" s="37" t="s">
        <v>3090</v>
      </c>
      <c r="J3232" s="37" t="s">
        <v>740</v>
      </c>
      <c r="K3232" s="37" t="s">
        <v>3091</v>
      </c>
      <c r="L3232" t="str">
        <f t="shared" si="152"/>
        <v>沖縄県多良間村</v>
      </c>
    </row>
    <row r="3233" spans="1:12">
      <c r="A3233" s="42">
        <v>47</v>
      </c>
      <c r="B3233" s="37" t="s">
        <v>3088</v>
      </c>
      <c r="C3233" s="37" t="s">
        <v>3100</v>
      </c>
      <c r="D3233" s="37"/>
      <c r="E3233" s="37" t="str">
        <f t="shared" si="150"/>
        <v>大宜味村</v>
      </c>
      <c r="F3233" s="39" t="str">
        <f t="shared" si="151"/>
        <v>沖縄県大宜味村</v>
      </c>
      <c r="G3233" s="3">
        <v>3186</v>
      </c>
      <c r="H3233" s="37" t="s">
        <v>3100</v>
      </c>
      <c r="I3233" s="37" t="s">
        <v>3090</v>
      </c>
      <c r="J3233" s="37" t="s">
        <v>380</v>
      </c>
      <c r="K3233" s="37" t="s">
        <v>3091</v>
      </c>
      <c r="L3233" t="str">
        <f t="shared" si="152"/>
        <v>沖縄県大宜味村</v>
      </c>
    </row>
    <row r="3234" spans="1:12">
      <c r="A3234" s="42">
        <v>47</v>
      </c>
      <c r="B3234" s="37" t="s">
        <v>3088</v>
      </c>
      <c r="C3234" s="37" t="s">
        <v>3136</v>
      </c>
      <c r="D3234" s="37" t="s">
        <v>3136</v>
      </c>
      <c r="E3234" s="37" t="str">
        <f t="shared" si="150"/>
        <v/>
      </c>
      <c r="F3234" s="39" t="str">
        <f t="shared" si="151"/>
        <v>沖縄県竹富町</v>
      </c>
      <c r="G3234" s="3">
        <v>3226</v>
      </c>
      <c r="H3234" s="37" t="s">
        <v>3136</v>
      </c>
      <c r="I3234" s="37" t="s">
        <v>3090</v>
      </c>
      <c r="J3234" s="37" t="s">
        <v>740</v>
      </c>
      <c r="K3234" s="37" t="s">
        <v>3091</v>
      </c>
      <c r="L3234" t="str">
        <f t="shared" si="152"/>
        <v>沖縄県竹富町</v>
      </c>
    </row>
    <row r="3235" spans="1:12">
      <c r="A3235" s="42">
        <v>47</v>
      </c>
      <c r="B3235" s="37" t="s">
        <v>3088</v>
      </c>
      <c r="C3235" s="37" t="s">
        <v>3114</v>
      </c>
      <c r="D3235" s="37" t="s">
        <v>3114</v>
      </c>
      <c r="E3235" s="37" t="str">
        <f t="shared" si="150"/>
        <v/>
      </c>
      <c r="F3235" s="39" t="str">
        <f t="shared" si="151"/>
        <v>沖縄県中城村</v>
      </c>
      <c r="G3235" s="3">
        <v>3200</v>
      </c>
      <c r="H3235" s="37" t="s">
        <v>3114</v>
      </c>
      <c r="I3235" s="37" t="s">
        <v>3090</v>
      </c>
      <c r="J3235" s="37" t="s">
        <v>740</v>
      </c>
      <c r="K3235" s="37" t="s">
        <v>3091</v>
      </c>
      <c r="L3235" t="str">
        <f t="shared" si="152"/>
        <v>沖縄県中城村</v>
      </c>
    </row>
    <row r="3236" spans="1:12">
      <c r="A3236" s="42">
        <v>47</v>
      </c>
      <c r="B3236" s="37" t="s">
        <v>3088</v>
      </c>
      <c r="C3236" s="37" t="s">
        <v>3124</v>
      </c>
      <c r="D3236" s="37"/>
      <c r="E3236" s="37" t="str">
        <f t="shared" si="150"/>
        <v>渡嘉敷村</v>
      </c>
      <c r="F3236" s="39" t="str">
        <f t="shared" si="151"/>
        <v>沖縄県渡嘉敷村</v>
      </c>
      <c r="G3236" s="3">
        <v>3213</v>
      </c>
      <c r="H3236" s="37" t="s">
        <v>3124</v>
      </c>
      <c r="I3236" s="37" t="s">
        <v>3090</v>
      </c>
      <c r="J3236" s="37" t="s">
        <v>380</v>
      </c>
      <c r="K3236" s="37" t="s">
        <v>3091</v>
      </c>
      <c r="L3236" t="str">
        <f t="shared" si="152"/>
        <v>沖縄県渡嘉敷村</v>
      </c>
    </row>
    <row r="3237" spans="1:12">
      <c r="A3237" s="42">
        <v>47</v>
      </c>
      <c r="B3237" s="37" t="s">
        <v>3088</v>
      </c>
      <c r="C3237" s="37" t="s">
        <v>3127</v>
      </c>
      <c r="D3237" s="37"/>
      <c r="E3237" s="37" t="str">
        <f t="shared" si="150"/>
        <v>渡名喜村</v>
      </c>
      <c r="F3237" s="39" t="str">
        <f t="shared" si="151"/>
        <v>沖縄県渡名喜村</v>
      </c>
      <c r="G3237" s="3">
        <v>3216</v>
      </c>
      <c r="H3237" s="37" t="s">
        <v>3127</v>
      </c>
      <c r="I3237" s="37" t="s">
        <v>3090</v>
      </c>
      <c r="J3237" s="37" t="s">
        <v>740</v>
      </c>
      <c r="K3237" s="37" t="s">
        <v>3091</v>
      </c>
      <c r="L3237" t="str">
        <f t="shared" si="152"/>
        <v>沖縄県渡名喜村</v>
      </c>
    </row>
    <row r="3238" spans="1:12">
      <c r="A3238" s="42">
        <v>47</v>
      </c>
      <c r="B3238" s="37" t="s">
        <v>3088</v>
      </c>
      <c r="C3238" s="37" t="s">
        <v>3101</v>
      </c>
      <c r="D3238" s="37" t="s">
        <v>3101</v>
      </c>
      <c r="E3238" s="37" t="str">
        <f t="shared" si="150"/>
        <v/>
      </c>
      <c r="F3238" s="39" t="str">
        <f t="shared" si="151"/>
        <v>沖縄県東村</v>
      </c>
      <c r="G3238" s="3">
        <v>3187</v>
      </c>
      <c r="H3238" s="37" t="s">
        <v>3101</v>
      </c>
      <c r="I3238" s="37" t="s">
        <v>3090</v>
      </c>
      <c r="J3238" s="37" t="s">
        <v>380</v>
      </c>
      <c r="K3238" s="37" t="s">
        <v>3091</v>
      </c>
      <c r="L3238" t="str">
        <f t="shared" si="152"/>
        <v>沖縄県東村</v>
      </c>
    </row>
    <row r="3239" spans="1:12">
      <c r="A3239" s="42">
        <v>47</v>
      </c>
      <c r="B3239" s="37" t="s">
        <v>3088</v>
      </c>
      <c r="C3239" s="37" t="s">
        <v>3110</v>
      </c>
      <c r="D3239" s="37" t="s">
        <v>3110</v>
      </c>
      <c r="E3239" s="37" t="str">
        <f t="shared" si="150"/>
        <v/>
      </c>
      <c r="F3239" s="39" t="str">
        <f t="shared" si="151"/>
        <v>沖縄県読谷村</v>
      </c>
      <c r="G3239" s="3">
        <v>3196</v>
      </c>
      <c r="H3239" s="37" t="s">
        <v>3110</v>
      </c>
      <c r="I3239" s="37" t="s">
        <v>3090</v>
      </c>
      <c r="J3239" s="37" t="s">
        <v>1547</v>
      </c>
      <c r="K3239" s="37" t="s">
        <v>3091</v>
      </c>
      <c r="L3239" t="str">
        <f t="shared" si="152"/>
        <v>沖縄県読谷村</v>
      </c>
    </row>
    <row r="3240" spans="1:12">
      <c r="A3240" s="42">
        <v>47</v>
      </c>
      <c r="B3240" s="37" t="s">
        <v>3088</v>
      </c>
      <c r="C3240" s="37" t="s">
        <v>3089</v>
      </c>
      <c r="D3240" s="37" t="s">
        <v>3089</v>
      </c>
      <c r="E3240" s="37" t="str">
        <f t="shared" si="150"/>
        <v/>
      </c>
      <c r="F3240" s="39" t="str">
        <f t="shared" si="151"/>
        <v>沖縄県那覇市</v>
      </c>
      <c r="G3240" s="3">
        <v>3175</v>
      </c>
      <c r="H3240" s="37" t="s">
        <v>3089</v>
      </c>
      <c r="I3240" s="37" t="s">
        <v>3090</v>
      </c>
      <c r="J3240" s="37" t="s">
        <v>740</v>
      </c>
      <c r="K3240" s="37" t="s">
        <v>3091</v>
      </c>
      <c r="L3240" t="str">
        <f t="shared" si="152"/>
        <v>沖縄県那覇市</v>
      </c>
    </row>
    <row r="3241" spans="1:12">
      <c r="A3241" s="42">
        <v>47</v>
      </c>
      <c r="B3241" s="37" t="s">
        <v>3088</v>
      </c>
      <c r="C3241" s="37" t="s">
        <v>4634</v>
      </c>
      <c r="D3241" s="37" t="s">
        <v>5109</v>
      </c>
      <c r="E3241" s="37" t="str">
        <f t="shared" si="150"/>
        <v/>
      </c>
      <c r="F3241" s="39" t="str">
        <f t="shared" si="151"/>
        <v>沖縄県南城市</v>
      </c>
      <c r="G3241" s="3">
        <v>3205</v>
      </c>
      <c r="H3241" s="37" t="s">
        <v>3761</v>
      </c>
      <c r="I3241" s="37" t="s">
        <v>3090</v>
      </c>
      <c r="J3241" s="37" t="s">
        <v>380</v>
      </c>
      <c r="K3241" s="37" t="s">
        <v>3091</v>
      </c>
      <c r="L3241" t="str">
        <f t="shared" si="152"/>
        <v>沖縄県南城市</v>
      </c>
    </row>
    <row r="3242" spans="1:12">
      <c r="A3242" s="42">
        <v>47</v>
      </c>
      <c r="B3242" s="37" t="s">
        <v>3088</v>
      </c>
      <c r="C3242" s="37" t="s">
        <v>4634</v>
      </c>
      <c r="D3242" s="37" t="s">
        <v>5110</v>
      </c>
      <c r="E3242" s="37" t="str">
        <f t="shared" si="150"/>
        <v/>
      </c>
      <c r="F3242" s="39" t="str">
        <f t="shared" si="151"/>
        <v>沖縄県南城市</v>
      </c>
      <c r="G3242" s="3">
        <v>3207</v>
      </c>
      <c r="H3242" s="37" t="s">
        <v>3119</v>
      </c>
      <c r="I3242" s="37" t="s">
        <v>3090</v>
      </c>
      <c r="J3242" s="37" t="s">
        <v>740</v>
      </c>
      <c r="K3242" s="37" t="s">
        <v>3091</v>
      </c>
      <c r="L3242" t="str">
        <f t="shared" si="152"/>
        <v>沖縄県南城市</v>
      </c>
    </row>
    <row r="3243" spans="1:12">
      <c r="A3243" s="42">
        <v>47</v>
      </c>
      <c r="B3243" s="37" t="s">
        <v>3088</v>
      </c>
      <c r="C3243" s="37" t="s">
        <v>4634</v>
      </c>
      <c r="D3243" s="37" t="s">
        <v>3804</v>
      </c>
      <c r="E3243" s="37" t="str">
        <f t="shared" si="150"/>
        <v/>
      </c>
      <c r="F3243" s="39" t="str">
        <f t="shared" si="151"/>
        <v>沖縄県南城市</v>
      </c>
      <c r="G3243" s="3">
        <v>3209</v>
      </c>
      <c r="H3243" s="37" t="s">
        <v>3121</v>
      </c>
      <c r="I3243" s="37" t="s">
        <v>3090</v>
      </c>
      <c r="J3243" s="37" t="s">
        <v>740</v>
      </c>
      <c r="K3243" s="37" t="s">
        <v>3091</v>
      </c>
      <c r="L3243" t="str">
        <f t="shared" si="152"/>
        <v>沖縄県南城市</v>
      </c>
    </row>
    <row r="3244" spans="1:12">
      <c r="A3244" s="42">
        <v>47</v>
      </c>
      <c r="B3244" s="37" t="s">
        <v>3088</v>
      </c>
      <c r="C3244" s="37" t="s">
        <v>4634</v>
      </c>
      <c r="D3244" s="37" t="s">
        <v>5111</v>
      </c>
      <c r="E3244" s="37" t="str">
        <f t="shared" si="150"/>
        <v/>
      </c>
      <c r="F3244" s="39" t="str">
        <f t="shared" si="151"/>
        <v>沖縄県南城市</v>
      </c>
      <c r="G3244" s="3">
        <v>3206</v>
      </c>
      <c r="H3244" s="37" t="s">
        <v>3118</v>
      </c>
      <c r="I3244" s="37" t="s">
        <v>3090</v>
      </c>
      <c r="J3244" s="37" t="s">
        <v>380</v>
      </c>
      <c r="K3244" s="37" t="s">
        <v>3091</v>
      </c>
      <c r="L3244" t="str">
        <f t="shared" si="152"/>
        <v>沖縄県南城市</v>
      </c>
    </row>
    <row r="3245" spans="1:12">
      <c r="A3245" s="42">
        <v>47</v>
      </c>
      <c r="B3245" s="37" t="s">
        <v>3088</v>
      </c>
      <c r="C3245" s="37" t="s">
        <v>3128</v>
      </c>
      <c r="D3245" s="37"/>
      <c r="E3245" s="37" t="str">
        <f t="shared" si="150"/>
        <v>南大東村</v>
      </c>
      <c r="F3245" s="39" t="str">
        <f t="shared" si="151"/>
        <v>沖縄県南大東村</v>
      </c>
      <c r="G3245" s="3">
        <v>3217</v>
      </c>
      <c r="H3245" s="37" t="s">
        <v>3128</v>
      </c>
      <c r="I3245" s="37" t="s">
        <v>3090</v>
      </c>
      <c r="J3245" s="37" t="s">
        <v>1547</v>
      </c>
      <c r="K3245" s="37" t="s">
        <v>3091</v>
      </c>
      <c r="L3245" t="str">
        <f t="shared" si="152"/>
        <v>沖縄県南大東村</v>
      </c>
    </row>
    <row r="3246" spans="1:12">
      <c r="A3246" s="42">
        <v>47</v>
      </c>
      <c r="B3246" s="37" t="s">
        <v>3088</v>
      </c>
      <c r="C3246" s="37" t="s">
        <v>3122</v>
      </c>
      <c r="D3246" s="37" t="s">
        <v>3122</v>
      </c>
      <c r="E3246" s="37" t="str">
        <f t="shared" si="150"/>
        <v/>
      </c>
      <c r="F3246" s="39" t="str">
        <f t="shared" si="151"/>
        <v>沖縄県南風原町</v>
      </c>
      <c r="G3246" s="3">
        <v>3210</v>
      </c>
      <c r="H3246" s="37" t="s">
        <v>3122</v>
      </c>
      <c r="I3246" s="37" t="s">
        <v>3090</v>
      </c>
      <c r="J3246" s="37" t="s">
        <v>740</v>
      </c>
      <c r="K3246" s="37" t="s">
        <v>3091</v>
      </c>
      <c r="L3246" t="str">
        <f t="shared" si="152"/>
        <v>沖縄県南風原町</v>
      </c>
    </row>
    <row r="3247" spans="1:12">
      <c r="A3247" s="42">
        <v>47</v>
      </c>
      <c r="B3247" s="37" t="s">
        <v>3088</v>
      </c>
      <c r="C3247" s="37" t="s">
        <v>4667</v>
      </c>
      <c r="D3247" s="37" t="s">
        <v>5200</v>
      </c>
      <c r="E3247" s="37" t="str">
        <f t="shared" si="150"/>
        <v/>
      </c>
      <c r="F3247" s="39" t="str">
        <f t="shared" si="151"/>
        <v>沖縄県八重瀬町</v>
      </c>
      <c r="G3247" s="3">
        <v>3204</v>
      </c>
      <c r="H3247" s="37" t="s">
        <v>3762</v>
      </c>
      <c r="I3247" s="37" t="s">
        <v>3090</v>
      </c>
      <c r="J3247" s="37" t="s">
        <v>380</v>
      </c>
      <c r="K3247" s="37" t="s">
        <v>3091</v>
      </c>
      <c r="L3247" t="str">
        <f t="shared" si="152"/>
        <v>沖縄県八重瀬町</v>
      </c>
    </row>
    <row r="3248" spans="1:12">
      <c r="A3248" s="42">
        <v>47</v>
      </c>
      <c r="B3248" s="37" t="s">
        <v>3088</v>
      </c>
      <c r="C3248" s="37" t="s">
        <v>4667</v>
      </c>
      <c r="D3248" s="37" t="s">
        <v>5201</v>
      </c>
      <c r="E3248" s="37" t="str">
        <f t="shared" si="150"/>
        <v/>
      </c>
      <c r="F3248" s="39" t="str">
        <f t="shared" si="151"/>
        <v>沖縄県八重瀬町</v>
      </c>
      <c r="G3248" s="3">
        <v>3203</v>
      </c>
      <c r="H3248" s="37" t="s">
        <v>3117</v>
      </c>
      <c r="I3248" s="37" t="s">
        <v>3090</v>
      </c>
      <c r="J3248" s="37" t="s">
        <v>740</v>
      </c>
      <c r="K3248" s="37" t="s">
        <v>3091</v>
      </c>
      <c r="L3248" t="str">
        <f t="shared" si="152"/>
        <v>沖縄県八重瀬町</v>
      </c>
    </row>
    <row r="3249" spans="1:12">
      <c r="A3249" s="42">
        <v>47</v>
      </c>
      <c r="B3249" s="37" t="s">
        <v>3088</v>
      </c>
      <c r="C3249" s="37" t="s">
        <v>3116</v>
      </c>
      <c r="D3249" s="37"/>
      <c r="E3249" s="37" t="str">
        <f t="shared" si="150"/>
        <v>豊見城市</v>
      </c>
      <c r="F3249" s="39" t="str">
        <f t="shared" si="151"/>
        <v>沖縄県豊見城市</v>
      </c>
      <c r="G3249" s="3">
        <v>3202</v>
      </c>
      <c r="H3249" s="37" t="s">
        <v>3116</v>
      </c>
      <c r="I3249" s="37" t="s">
        <v>3090</v>
      </c>
      <c r="J3249" s="37" t="s">
        <v>740</v>
      </c>
      <c r="K3249" s="37" t="s">
        <v>3091</v>
      </c>
      <c r="L3249" t="str">
        <f t="shared" si="152"/>
        <v>沖縄県豊見城市</v>
      </c>
    </row>
    <row r="3250" spans="1:12">
      <c r="A3250" s="42">
        <v>47</v>
      </c>
      <c r="B3250" s="37" t="s">
        <v>3088</v>
      </c>
      <c r="C3250" s="37" t="s">
        <v>3129</v>
      </c>
      <c r="D3250" s="37"/>
      <c r="E3250" s="37" t="str">
        <f t="shared" si="150"/>
        <v>北大東村</v>
      </c>
      <c r="F3250" s="39" t="str">
        <f t="shared" si="151"/>
        <v>沖縄県北大東村</v>
      </c>
      <c r="G3250" s="3">
        <v>3218</v>
      </c>
      <c r="H3250" s="37" t="s">
        <v>3129</v>
      </c>
      <c r="I3250" s="37" t="s">
        <v>3090</v>
      </c>
      <c r="J3250" s="37" t="s">
        <v>1547</v>
      </c>
      <c r="K3250" s="37" t="s">
        <v>3091</v>
      </c>
      <c r="L3250" t="str">
        <f t="shared" si="152"/>
        <v>沖縄県北大東村</v>
      </c>
    </row>
    <row r="3251" spans="1:12">
      <c r="A3251" s="42">
        <v>47</v>
      </c>
      <c r="B3251" s="37" t="s">
        <v>3088</v>
      </c>
      <c r="C3251" s="37" t="s">
        <v>3112</v>
      </c>
      <c r="D3251" s="37" t="s">
        <v>3112</v>
      </c>
      <c r="E3251" s="37" t="str">
        <f t="shared" si="150"/>
        <v/>
      </c>
      <c r="F3251" s="39" t="str">
        <f t="shared" si="151"/>
        <v>沖縄県北谷町</v>
      </c>
      <c r="G3251" s="3">
        <v>3198</v>
      </c>
      <c r="H3251" s="37" t="s">
        <v>3112</v>
      </c>
      <c r="I3251" s="37" t="s">
        <v>3090</v>
      </c>
      <c r="J3251" s="37" t="s">
        <v>740</v>
      </c>
      <c r="K3251" s="37" t="s">
        <v>3091</v>
      </c>
      <c r="L3251" t="str">
        <f t="shared" si="152"/>
        <v>沖縄県北谷町</v>
      </c>
    </row>
    <row r="3252" spans="1:12">
      <c r="A3252" s="42">
        <v>47</v>
      </c>
      <c r="B3252" s="37" t="s">
        <v>3088</v>
      </c>
      <c r="C3252" s="37" t="s">
        <v>3113</v>
      </c>
      <c r="D3252" s="37"/>
      <c r="E3252" s="37" t="str">
        <f t="shared" si="150"/>
        <v>北中城村</v>
      </c>
      <c r="F3252" s="39" t="str">
        <f t="shared" si="151"/>
        <v>沖縄県北中城村</v>
      </c>
      <c r="G3252" s="3">
        <v>3199</v>
      </c>
      <c r="H3252" s="37" t="s">
        <v>3113</v>
      </c>
      <c r="I3252" s="37" t="s">
        <v>3090</v>
      </c>
      <c r="J3252" s="37" t="s">
        <v>740</v>
      </c>
      <c r="K3252" s="37" t="s">
        <v>3091</v>
      </c>
      <c r="L3252" t="str">
        <f t="shared" si="152"/>
        <v>沖縄県北中城村</v>
      </c>
    </row>
    <row r="3253" spans="1:12">
      <c r="A3253" s="42">
        <v>47</v>
      </c>
      <c r="B3253" s="37" t="s">
        <v>3088</v>
      </c>
      <c r="C3253" s="37" t="s">
        <v>3103</v>
      </c>
      <c r="D3253" s="37" t="s">
        <v>3103</v>
      </c>
      <c r="E3253" s="37" t="str">
        <f t="shared" si="150"/>
        <v/>
      </c>
      <c r="F3253" s="39" t="str">
        <f t="shared" si="151"/>
        <v>沖縄県本部町</v>
      </c>
      <c r="G3253" s="3">
        <v>3189</v>
      </c>
      <c r="H3253" s="37" t="s">
        <v>3103</v>
      </c>
      <c r="I3253" s="37" t="s">
        <v>3090</v>
      </c>
      <c r="J3253" s="37" t="s">
        <v>740</v>
      </c>
      <c r="K3253" s="37" t="s">
        <v>3091</v>
      </c>
      <c r="L3253" t="str">
        <f t="shared" si="152"/>
        <v>沖縄県本部町</v>
      </c>
    </row>
    <row r="3254" spans="1:12">
      <c r="A3254" s="42">
        <v>47</v>
      </c>
      <c r="B3254" s="37" t="s">
        <v>3088</v>
      </c>
      <c r="C3254" s="37" t="s">
        <v>3096</v>
      </c>
      <c r="D3254" s="37" t="s">
        <v>3096</v>
      </c>
      <c r="E3254" s="37" t="str">
        <f t="shared" si="150"/>
        <v/>
      </c>
      <c r="F3254" s="39" t="str">
        <f t="shared" si="151"/>
        <v>沖縄県名護市</v>
      </c>
      <c r="G3254" s="3">
        <v>3182</v>
      </c>
      <c r="H3254" s="37" t="s">
        <v>3096</v>
      </c>
      <c r="I3254" s="37" t="s">
        <v>3090</v>
      </c>
      <c r="J3254" s="37" t="s">
        <v>740</v>
      </c>
      <c r="K3254" s="37" t="s">
        <v>3091</v>
      </c>
      <c r="L3254" t="str">
        <f t="shared" si="152"/>
        <v>沖縄県名護市</v>
      </c>
    </row>
    <row r="3255" spans="1:12">
      <c r="A3255" s="42">
        <v>47</v>
      </c>
      <c r="B3255" s="37" t="s">
        <v>3088</v>
      </c>
      <c r="C3255" s="37" t="s">
        <v>3120</v>
      </c>
      <c r="D3255" s="37"/>
      <c r="E3255" s="37" t="str">
        <f t="shared" si="150"/>
        <v>与那原町</v>
      </c>
      <c r="F3255" s="39" t="str">
        <f t="shared" si="151"/>
        <v>沖縄県与那原町</v>
      </c>
      <c r="G3255" s="3">
        <v>3208</v>
      </c>
      <c r="H3255" s="37" t="s">
        <v>3120</v>
      </c>
      <c r="I3255" s="37" t="s">
        <v>3090</v>
      </c>
      <c r="J3255" s="37" t="s">
        <v>740</v>
      </c>
      <c r="K3255" s="37" t="s">
        <v>3091</v>
      </c>
      <c r="L3255" t="str">
        <f t="shared" si="152"/>
        <v>沖縄県与那原町</v>
      </c>
    </row>
    <row r="3256" spans="1:12">
      <c r="A3256" s="42">
        <v>47</v>
      </c>
      <c r="B3256" s="37" t="s">
        <v>3088</v>
      </c>
      <c r="C3256" s="37" t="s">
        <v>3137</v>
      </c>
      <c r="D3256" s="37"/>
      <c r="E3256" s="37" t="str">
        <f t="shared" si="150"/>
        <v>与那国町</v>
      </c>
      <c r="F3256" s="39" t="str">
        <f t="shared" si="151"/>
        <v>沖縄県与那国町</v>
      </c>
      <c r="G3256" s="3">
        <v>3227</v>
      </c>
      <c r="H3256" s="37" t="s">
        <v>3137</v>
      </c>
      <c r="I3256" s="37" t="s">
        <v>3090</v>
      </c>
      <c r="J3256" s="37" t="s">
        <v>740</v>
      </c>
      <c r="K3256" s="37" t="s">
        <v>3091</v>
      </c>
      <c r="L3256" t="str">
        <f t="shared" si="152"/>
        <v>沖縄県与那国町</v>
      </c>
    </row>
  </sheetData>
  <autoFilter ref="A2:L2">
    <sortState ref="B2:K3233">
      <sortCondition ref="G1:G3233"/>
    </sortState>
  </autoFilter>
  <phoneticPr fontId="16"/>
  <conditionalFormatting sqref="D1:F3256 H1014:H1036">
    <cfRule type="expression" dxfId="0" priority="1">
      <formula>LENB($D1)&gt;7</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sheetPr codeName="Sheet19"/>
  <dimension ref="B3:T127"/>
  <sheetViews>
    <sheetView workbookViewId="0">
      <selection activeCell="I26" sqref="I26"/>
    </sheetView>
  </sheetViews>
  <sheetFormatPr defaultRowHeight="13.5"/>
  <cols>
    <col min="3" max="3" width="31.375" customWidth="1"/>
    <col min="5" max="5" width="3" customWidth="1"/>
    <col min="6" max="6" width="19.25" bestFit="1" customWidth="1"/>
    <col min="10" max="10" width="21.375" bestFit="1" customWidth="1"/>
    <col min="15" max="15" width="15.25" bestFit="1" customWidth="1"/>
    <col min="20" max="20" width="26" bestFit="1" customWidth="1"/>
  </cols>
  <sheetData>
    <row r="3" spans="2:20" ht="14.25" thickBot="1">
      <c r="B3" t="s">
        <v>312</v>
      </c>
      <c r="F3" t="s">
        <v>313</v>
      </c>
      <c r="J3" t="s">
        <v>336</v>
      </c>
      <c r="L3" t="s">
        <v>6034</v>
      </c>
      <c r="O3" t="s">
        <v>6053</v>
      </c>
      <c r="Q3" s="66" t="s">
        <v>6305</v>
      </c>
      <c r="R3" s="66"/>
      <c r="S3" s="66"/>
      <c r="T3" s="66" t="s">
        <v>6306</v>
      </c>
    </row>
    <row r="4" spans="2:20" ht="24.95" customHeight="1" thickBot="1">
      <c r="B4" s="19" t="s">
        <v>269</v>
      </c>
      <c r="C4" s="19" t="s">
        <v>270</v>
      </c>
      <c r="F4" s="21" t="s">
        <v>323</v>
      </c>
      <c r="G4" s="21" t="s">
        <v>314</v>
      </c>
      <c r="H4" s="3">
        <v>1</v>
      </c>
      <c r="J4" s="3" t="s">
        <v>337</v>
      </c>
      <c r="L4" s="42">
        <v>1910</v>
      </c>
      <c r="M4" s="42" t="s">
        <v>5886</v>
      </c>
      <c r="O4" s="42" t="s">
        <v>6051</v>
      </c>
      <c r="Q4" s="117" t="s">
        <v>6307</v>
      </c>
      <c r="R4" s="117">
        <v>1910</v>
      </c>
      <c r="S4" s="66"/>
      <c r="T4" s="42" t="s">
        <v>6308</v>
      </c>
    </row>
    <row r="5" spans="2:20" ht="24.95" customHeight="1" thickBot="1">
      <c r="B5" s="19" t="s">
        <v>271</v>
      </c>
      <c r="C5" s="19" t="s">
        <v>272</v>
      </c>
      <c r="F5" s="21" t="s">
        <v>324</v>
      </c>
      <c r="G5" s="21" t="s">
        <v>315</v>
      </c>
      <c r="H5" s="3">
        <v>2</v>
      </c>
      <c r="J5" s="3" t="s">
        <v>338</v>
      </c>
      <c r="L5" s="42">
        <v>1911</v>
      </c>
      <c r="M5" s="42" t="s">
        <v>5885</v>
      </c>
      <c r="O5" s="42" t="s">
        <v>6048</v>
      </c>
      <c r="Q5" s="117" t="s">
        <v>6309</v>
      </c>
      <c r="R5" s="117">
        <v>1911</v>
      </c>
      <c r="S5" s="66"/>
      <c r="T5" s="42" t="s">
        <v>6310</v>
      </c>
    </row>
    <row r="6" spans="2:20" ht="24.95" customHeight="1" thickBot="1">
      <c r="B6" s="19" t="s">
        <v>273</v>
      </c>
      <c r="C6" s="19" t="s">
        <v>274</v>
      </c>
      <c r="F6" s="21" t="s">
        <v>325</v>
      </c>
      <c r="G6" s="21" t="s">
        <v>316</v>
      </c>
      <c r="H6" s="3">
        <v>3</v>
      </c>
      <c r="J6" s="3" t="s">
        <v>339</v>
      </c>
      <c r="L6" s="42">
        <v>1912</v>
      </c>
      <c r="M6" s="42" t="s">
        <v>5884</v>
      </c>
      <c r="O6" s="42" t="s">
        <v>6036</v>
      </c>
      <c r="Q6" s="117" t="s">
        <v>6311</v>
      </c>
      <c r="R6" s="117">
        <v>1912</v>
      </c>
      <c r="S6" s="66"/>
      <c r="T6" s="42" t="s">
        <v>6312</v>
      </c>
    </row>
    <row r="7" spans="2:20" ht="24.95" customHeight="1" thickBot="1">
      <c r="B7" s="19" t="s">
        <v>275</v>
      </c>
      <c r="C7" s="19" t="s">
        <v>276</v>
      </c>
      <c r="F7" s="21" t="s">
        <v>326</v>
      </c>
      <c r="G7" s="21" t="s">
        <v>317</v>
      </c>
      <c r="H7" s="3">
        <v>4</v>
      </c>
      <c r="J7" s="3" t="s">
        <v>340</v>
      </c>
      <c r="L7" s="42">
        <v>1913</v>
      </c>
      <c r="M7" s="42" t="s">
        <v>5880</v>
      </c>
      <c r="O7" s="42" t="s">
        <v>6038</v>
      </c>
      <c r="Q7" s="117" t="s">
        <v>6313</v>
      </c>
      <c r="R7" s="117">
        <v>1912</v>
      </c>
      <c r="S7" s="66"/>
      <c r="T7" s="42" t="s">
        <v>6314</v>
      </c>
    </row>
    <row r="8" spans="2:20" ht="24.95" customHeight="1" thickBot="1">
      <c r="B8" s="19" t="s">
        <v>277</v>
      </c>
      <c r="C8" s="19" t="s">
        <v>278</v>
      </c>
      <c r="F8" s="21" t="s">
        <v>327</v>
      </c>
      <c r="G8" s="21" t="s">
        <v>318</v>
      </c>
      <c r="H8" s="3">
        <v>5</v>
      </c>
      <c r="J8" s="3" t="s">
        <v>341</v>
      </c>
      <c r="L8" s="42">
        <v>1914</v>
      </c>
      <c r="M8" s="42" t="s">
        <v>5881</v>
      </c>
      <c r="O8" s="42" t="s">
        <v>6040</v>
      </c>
      <c r="Q8" s="117" t="s">
        <v>6315</v>
      </c>
      <c r="R8" s="117">
        <v>1913</v>
      </c>
      <c r="S8" s="66"/>
      <c r="T8" s="118" t="s">
        <v>6316</v>
      </c>
    </row>
    <row r="9" spans="2:20" ht="24.95" customHeight="1" thickBot="1">
      <c r="B9" s="19" t="s">
        <v>279</v>
      </c>
      <c r="C9" s="19" t="s">
        <v>280</v>
      </c>
      <c r="F9" s="21"/>
      <c r="G9" s="21"/>
      <c r="H9" s="3"/>
      <c r="L9" s="42">
        <v>1915</v>
      </c>
      <c r="M9" s="42" t="s">
        <v>5882</v>
      </c>
      <c r="O9" s="42" t="s">
        <v>6042</v>
      </c>
      <c r="Q9" s="117" t="s">
        <v>6317</v>
      </c>
      <c r="R9" s="117">
        <v>1914</v>
      </c>
      <c r="S9" s="66"/>
      <c r="T9" s="66"/>
    </row>
    <row r="10" spans="2:20" ht="24.95" customHeight="1" thickBot="1">
      <c r="B10" s="19" t="s">
        <v>281</v>
      </c>
      <c r="C10" s="19" t="s">
        <v>282</v>
      </c>
      <c r="F10" s="20"/>
      <c r="G10" s="20"/>
      <c r="L10" s="42">
        <v>1916</v>
      </c>
      <c r="M10" s="42" t="s">
        <v>5883</v>
      </c>
      <c r="O10" s="42" t="s">
        <v>6044</v>
      </c>
      <c r="Q10" s="117" t="s">
        <v>6318</v>
      </c>
      <c r="R10" s="117">
        <v>1915</v>
      </c>
      <c r="S10" s="66"/>
      <c r="T10" s="66" t="s">
        <v>6319</v>
      </c>
    </row>
    <row r="11" spans="2:20" ht="24.95" customHeight="1" thickBot="1">
      <c r="B11" s="19" t="s">
        <v>283</v>
      </c>
      <c r="C11" s="19" t="s">
        <v>284</v>
      </c>
      <c r="F11" s="20"/>
      <c r="G11" s="20"/>
      <c r="L11" s="42">
        <v>1917</v>
      </c>
      <c r="M11" s="42" t="s">
        <v>159</v>
      </c>
      <c r="O11" s="42" t="s">
        <v>6046</v>
      </c>
      <c r="Q11" s="117" t="s">
        <v>6320</v>
      </c>
      <c r="R11" s="117">
        <v>1916</v>
      </c>
      <c r="S11" s="66"/>
      <c r="T11" s="42" t="s">
        <v>6319</v>
      </c>
    </row>
    <row r="12" spans="2:20" ht="24.95" customHeight="1" thickBot="1">
      <c r="B12" s="19" t="s">
        <v>285</v>
      </c>
      <c r="C12" s="19" t="s">
        <v>286</v>
      </c>
      <c r="F12" s="20"/>
      <c r="G12" s="20"/>
      <c r="L12" s="42">
        <v>1918</v>
      </c>
      <c r="M12" s="42" t="s">
        <v>153</v>
      </c>
      <c r="O12" s="42" t="s">
        <v>6047</v>
      </c>
      <c r="Q12" s="117" t="s">
        <v>6321</v>
      </c>
      <c r="R12" s="117">
        <v>1917</v>
      </c>
      <c r="S12" s="66"/>
      <c r="T12" s="42" t="s">
        <v>6322</v>
      </c>
    </row>
    <row r="13" spans="2:20" ht="24.95" customHeight="1" thickBot="1">
      <c r="B13" s="19" t="s">
        <v>287</v>
      </c>
      <c r="C13" s="19" t="s">
        <v>288</v>
      </c>
      <c r="F13" s="20"/>
      <c r="G13" s="20"/>
      <c r="L13" s="42">
        <v>1919</v>
      </c>
      <c r="M13" s="42" t="s">
        <v>154</v>
      </c>
      <c r="O13" s="42" t="s">
        <v>6050</v>
      </c>
      <c r="Q13" s="117" t="s">
        <v>6323</v>
      </c>
      <c r="R13" s="117">
        <v>1918</v>
      </c>
      <c r="S13" s="66"/>
      <c r="T13" s="42" t="s">
        <v>6324</v>
      </c>
    </row>
    <row r="14" spans="2:20" ht="24.95" customHeight="1" thickBot="1">
      <c r="B14" s="19" t="s">
        <v>289</v>
      </c>
      <c r="C14" s="19" t="s">
        <v>290</v>
      </c>
      <c r="F14" s="20"/>
      <c r="G14" s="20"/>
      <c r="L14" s="42">
        <v>1920</v>
      </c>
      <c r="M14" s="42" t="s">
        <v>155</v>
      </c>
      <c r="O14" s="42" t="s">
        <v>6052</v>
      </c>
      <c r="Q14" s="117" t="s">
        <v>6325</v>
      </c>
      <c r="R14" s="117">
        <v>1919</v>
      </c>
      <c r="S14" s="66"/>
      <c r="T14" s="42" t="s">
        <v>6326</v>
      </c>
    </row>
    <row r="15" spans="2:20" ht="24.95" customHeight="1" thickBot="1">
      <c r="B15" s="19" t="s">
        <v>291</v>
      </c>
      <c r="C15" s="19" t="s">
        <v>292</v>
      </c>
      <c r="F15" s="20"/>
      <c r="G15" s="20"/>
      <c r="L15" s="42">
        <v>1921</v>
      </c>
      <c r="M15" s="42" t="s">
        <v>156</v>
      </c>
      <c r="Q15" s="117" t="s">
        <v>6327</v>
      </c>
      <c r="R15" s="117">
        <v>1920</v>
      </c>
      <c r="S15" s="66"/>
      <c r="T15" s="42" t="s">
        <v>6328</v>
      </c>
    </row>
    <row r="16" spans="2:20" ht="24.95" customHeight="1" thickBot="1">
      <c r="B16" s="19" t="s">
        <v>293</v>
      </c>
      <c r="C16" s="19" t="s">
        <v>294</v>
      </c>
      <c r="F16" s="20"/>
      <c r="G16" s="20"/>
      <c r="L16" s="42">
        <v>1922</v>
      </c>
      <c r="M16" s="42" t="s">
        <v>157</v>
      </c>
      <c r="O16" s="66"/>
      <c r="Q16" s="117" t="s">
        <v>6329</v>
      </c>
      <c r="R16" s="117">
        <v>1921</v>
      </c>
      <c r="S16" s="66"/>
      <c r="T16" s="66"/>
    </row>
    <row r="17" spans="2:20" ht="24.95" customHeight="1" thickBot="1">
      <c r="B17" s="19" t="s">
        <v>295</v>
      </c>
      <c r="C17" s="19" t="s">
        <v>296</v>
      </c>
      <c r="F17" s="20"/>
      <c r="G17" s="20"/>
      <c r="L17" s="42">
        <v>1923</v>
      </c>
      <c r="M17" s="42" t="s">
        <v>158</v>
      </c>
      <c r="O17" s="66"/>
      <c r="Q17" s="117" t="s">
        <v>6330</v>
      </c>
      <c r="R17" s="117">
        <v>1922</v>
      </c>
      <c r="S17" s="66"/>
      <c r="T17" s="66" t="s">
        <v>6331</v>
      </c>
    </row>
    <row r="18" spans="2:20" ht="24.95" customHeight="1" thickBot="1">
      <c r="B18" s="19" t="s">
        <v>297</v>
      </c>
      <c r="C18" s="19" t="s">
        <v>298</v>
      </c>
      <c r="F18" s="20"/>
      <c r="G18" s="20"/>
      <c r="L18" s="42">
        <v>1924</v>
      </c>
      <c r="M18" s="42" t="s">
        <v>62</v>
      </c>
      <c r="Q18" s="117" t="s">
        <v>6332</v>
      </c>
      <c r="R18" s="117">
        <v>1923</v>
      </c>
      <c r="S18" s="66"/>
      <c r="T18" s="42" t="s">
        <v>6333</v>
      </c>
    </row>
    <row r="19" spans="2:20">
      <c r="L19" s="42">
        <v>1925</v>
      </c>
      <c r="M19" s="42" t="s">
        <v>63</v>
      </c>
      <c r="Q19" s="117" t="s">
        <v>6334</v>
      </c>
      <c r="R19" s="117">
        <v>1924</v>
      </c>
      <c r="S19" s="66"/>
      <c r="T19" s="42" t="s">
        <v>6335</v>
      </c>
    </row>
    <row r="20" spans="2:20">
      <c r="L20" s="42">
        <v>1926</v>
      </c>
      <c r="M20" s="42" t="s">
        <v>151</v>
      </c>
      <c r="Q20" s="117" t="s">
        <v>6336</v>
      </c>
      <c r="R20" s="117">
        <v>1925</v>
      </c>
      <c r="S20" s="66"/>
      <c r="T20" s="42" t="s">
        <v>6337</v>
      </c>
    </row>
    <row r="21" spans="2:20">
      <c r="L21" s="42">
        <v>1927</v>
      </c>
      <c r="M21" s="42" t="s">
        <v>64</v>
      </c>
      <c r="Q21" s="117" t="s">
        <v>6338</v>
      </c>
      <c r="R21" s="117">
        <v>1926</v>
      </c>
      <c r="S21" s="66"/>
      <c r="T21" s="42" t="s">
        <v>6339</v>
      </c>
    </row>
    <row r="22" spans="2:20">
      <c r="L22" s="42">
        <v>1928</v>
      </c>
      <c r="M22" s="42" t="s">
        <v>65</v>
      </c>
      <c r="Q22" s="117" t="s">
        <v>6340</v>
      </c>
      <c r="R22" s="117">
        <v>1926</v>
      </c>
      <c r="S22" s="66"/>
      <c r="T22" s="42" t="s">
        <v>6341</v>
      </c>
    </row>
    <row r="23" spans="2:20">
      <c r="L23" s="42">
        <v>1929</v>
      </c>
      <c r="M23" s="42" t="s">
        <v>66</v>
      </c>
      <c r="Q23" s="117" t="s">
        <v>6342</v>
      </c>
      <c r="R23" s="117">
        <v>1927</v>
      </c>
      <c r="S23" s="66"/>
      <c r="T23" s="42" t="s">
        <v>6343</v>
      </c>
    </row>
    <row r="24" spans="2:20">
      <c r="L24" s="42">
        <v>1930</v>
      </c>
      <c r="M24" s="42" t="s">
        <v>67</v>
      </c>
      <c r="Q24" s="117" t="s">
        <v>6344</v>
      </c>
      <c r="R24" s="117">
        <v>1928</v>
      </c>
      <c r="S24" s="66"/>
      <c r="T24" s="42" t="s">
        <v>6345</v>
      </c>
    </row>
    <row r="25" spans="2:20">
      <c r="L25" s="42">
        <v>1931</v>
      </c>
      <c r="M25" s="42" t="s">
        <v>68</v>
      </c>
      <c r="Q25" s="117" t="s">
        <v>6346</v>
      </c>
      <c r="R25" s="117">
        <v>1929</v>
      </c>
      <c r="S25" s="66"/>
      <c r="T25" s="42" t="s">
        <v>6347</v>
      </c>
    </row>
    <row r="26" spans="2:20">
      <c r="L26" s="42">
        <v>1932</v>
      </c>
      <c r="M26" s="42" t="s">
        <v>69</v>
      </c>
      <c r="Q26" s="117" t="s">
        <v>6348</v>
      </c>
      <c r="R26" s="117">
        <v>1930</v>
      </c>
      <c r="S26" s="66"/>
      <c r="T26" s="42" t="s">
        <v>6349</v>
      </c>
    </row>
    <row r="27" spans="2:20">
      <c r="L27" s="42">
        <v>1933</v>
      </c>
      <c r="M27" s="42" t="s">
        <v>70</v>
      </c>
      <c r="Q27" s="117" t="s">
        <v>6350</v>
      </c>
      <c r="R27" s="117">
        <v>1931</v>
      </c>
      <c r="S27" s="66"/>
      <c r="T27" s="42" t="s">
        <v>6351</v>
      </c>
    </row>
    <row r="28" spans="2:20">
      <c r="L28" s="42">
        <v>1934</v>
      </c>
      <c r="M28" s="42" t="s">
        <v>71</v>
      </c>
      <c r="Q28" s="117" t="s">
        <v>6352</v>
      </c>
      <c r="R28" s="117">
        <v>1932</v>
      </c>
      <c r="S28" s="66"/>
      <c r="T28" s="42" t="s">
        <v>6353</v>
      </c>
    </row>
    <row r="29" spans="2:20">
      <c r="L29" s="42">
        <v>1935</v>
      </c>
      <c r="M29" s="42" t="s">
        <v>72</v>
      </c>
      <c r="Q29" s="117" t="s">
        <v>6354</v>
      </c>
      <c r="R29" s="117">
        <v>1933</v>
      </c>
      <c r="S29" s="66"/>
      <c r="T29" s="42" t="s">
        <v>6355</v>
      </c>
    </row>
    <row r="30" spans="2:20">
      <c r="L30" s="42">
        <v>1936</v>
      </c>
      <c r="M30" s="42" t="s">
        <v>73</v>
      </c>
      <c r="Q30" s="117" t="s">
        <v>6356</v>
      </c>
      <c r="R30" s="117">
        <v>1934</v>
      </c>
      <c r="S30" s="66"/>
      <c r="T30" s="66"/>
    </row>
    <row r="31" spans="2:20">
      <c r="L31" s="42">
        <v>1937</v>
      </c>
      <c r="M31" s="42" t="s">
        <v>74</v>
      </c>
      <c r="Q31" s="117" t="s">
        <v>6357</v>
      </c>
      <c r="R31" s="117">
        <v>1935</v>
      </c>
      <c r="S31" s="66"/>
      <c r="T31" s="66" t="s">
        <v>6358</v>
      </c>
    </row>
    <row r="32" spans="2:20">
      <c r="L32" s="42">
        <v>1938</v>
      </c>
      <c r="M32" s="42" t="s">
        <v>75</v>
      </c>
      <c r="Q32" s="117" t="s">
        <v>6359</v>
      </c>
      <c r="R32" s="117">
        <v>1936</v>
      </c>
      <c r="S32" s="66"/>
      <c r="T32" s="119" t="s">
        <v>6360</v>
      </c>
    </row>
    <row r="33" spans="12:20">
      <c r="L33" s="42">
        <v>1939</v>
      </c>
      <c r="M33" s="42" t="s">
        <v>76</v>
      </c>
      <c r="Q33" s="117" t="s">
        <v>6361</v>
      </c>
      <c r="R33" s="117">
        <v>1937</v>
      </c>
      <c r="S33" s="66"/>
      <c r="T33" s="119" t="s">
        <v>6362</v>
      </c>
    </row>
    <row r="34" spans="12:20">
      <c r="L34" s="42">
        <v>1940</v>
      </c>
      <c r="M34" s="42" t="s">
        <v>77</v>
      </c>
      <c r="Q34" s="117" t="s">
        <v>6363</v>
      </c>
      <c r="R34" s="117">
        <v>1938</v>
      </c>
      <c r="S34" s="66"/>
      <c r="T34" s="119" t="s">
        <v>6364</v>
      </c>
    </row>
    <row r="35" spans="12:20">
      <c r="L35" s="42">
        <v>1941</v>
      </c>
      <c r="M35" s="42" t="s">
        <v>78</v>
      </c>
      <c r="Q35" s="117" t="s">
        <v>6365</v>
      </c>
      <c r="R35" s="117">
        <v>1939</v>
      </c>
      <c r="S35" s="66"/>
      <c r="T35" s="119" t="s">
        <v>6366</v>
      </c>
    </row>
    <row r="36" spans="12:20">
      <c r="L36" s="42">
        <v>1942</v>
      </c>
      <c r="M36" s="42" t="s">
        <v>79</v>
      </c>
      <c r="Q36" s="117" t="s">
        <v>6367</v>
      </c>
      <c r="R36" s="117">
        <v>1940</v>
      </c>
      <c r="S36" s="66"/>
      <c r="T36" s="66"/>
    </row>
    <row r="37" spans="12:20">
      <c r="L37" s="42">
        <v>1943</v>
      </c>
      <c r="M37" s="42" t="s">
        <v>80</v>
      </c>
      <c r="Q37" s="117" t="s">
        <v>6368</v>
      </c>
      <c r="R37" s="117">
        <v>1941</v>
      </c>
      <c r="S37" s="66"/>
      <c r="T37" s="66" t="s">
        <v>6369</v>
      </c>
    </row>
    <row r="38" spans="12:20">
      <c r="L38" s="42">
        <v>1944</v>
      </c>
      <c r="M38" s="42" t="s">
        <v>81</v>
      </c>
      <c r="Q38" s="117" t="s">
        <v>6370</v>
      </c>
      <c r="R38" s="117">
        <v>1942</v>
      </c>
      <c r="S38" s="66"/>
      <c r="T38" s="119" t="s">
        <v>6371</v>
      </c>
    </row>
    <row r="39" spans="12:20">
      <c r="L39" s="42">
        <v>1945</v>
      </c>
      <c r="M39" s="42" t="s">
        <v>82</v>
      </c>
      <c r="Q39" s="117" t="s">
        <v>6372</v>
      </c>
      <c r="R39" s="117">
        <v>1943</v>
      </c>
      <c r="S39" s="66"/>
      <c r="T39" s="119" t="s">
        <v>6373</v>
      </c>
    </row>
    <row r="40" spans="12:20">
      <c r="L40" s="42">
        <v>1946</v>
      </c>
      <c r="M40" s="42" t="s">
        <v>83</v>
      </c>
      <c r="Q40" s="117" t="s">
        <v>6374</v>
      </c>
      <c r="R40" s="117">
        <v>1944</v>
      </c>
      <c r="S40" s="66"/>
      <c r="T40" s="66"/>
    </row>
    <row r="41" spans="12:20">
      <c r="L41" s="42">
        <v>1947</v>
      </c>
      <c r="M41" s="42" t="s">
        <v>84</v>
      </c>
      <c r="Q41" s="117" t="s">
        <v>6375</v>
      </c>
      <c r="R41" s="117">
        <v>1945</v>
      </c>
      <c r="S41" s="66"/>
      <c r="T41" s="66"/>
    </row>
    <row r="42" spans="12:20">
      <c r="L42" s="42">
        <v>1948</v>
      </c>
      <c r="M42" s="42" t="s">
        <v>85</v>
      </c>
      <c r="Q42" s="117" t="s">
        <v>6376</v>
      </c>
      <c r="R42" s="117">
        <v>1946</v>
      </c>
      <c r="S42" s="66"/>
      <c r="T42" s="66"/>
    </row>
    <row r="43" spans="12:20">
      <c r="L43" s="42">
        <v>1949</v>
      </c>
      <c r="M43" s="42" t="s">
        <v>86</v>
      </c>
      <c r="Q43" s="117" t="s">
        <v>6377</v>
      </c>
      <c r="R43" s="117">
        <v>1947</v>
      </c>
      <c r="S43" s="66"/>
      <c r="T43" s="66"/>
    </row>
    <row r="44" spans="12:20">
      <c r="L44" s="42">
        <v>1950</v>
      </c>
      <c r="M44" s="42" t="s">
        <v>87</v>
      </c>
      <c r="Q44" s="117" t="s">
        <v>6378</v>
      </c>
      <c r="R44" s="117">
        <v>1948</v>
      </c>
      <c r="S44" s="66"/>
      <c r="T44" s="66"/>
    </row>
    <row r="45" spans="12:20">
      <c r="L45" s="42">
        <v>1951</v>
      </c>
      <c r="M45" s="42" t="s">
        <v>88</v>
      </c>
      <c r="Q45" s="117" t="s">
        <v>6379</v>
      </c>
      <c r="R45" s="117">
        <v>1949</v>
      </c>
      <c r="S45" s="66"/>
      <c r="T45" s="66" t="s">
        <v>6380</v>
      </c>
    </row>
    <row r="46" spans="12:20">
      <c r="L46" s="42">
        <v>1952</v>
      </c>
      <c r="M46" s="42" t="s">
        <v>89</v>
      </c>
      <c r="Q46" s="117" t="s">
        <v>6381</v>
      </c>
      <c r="R46" s="117">
        <v>1950</v>
      </c>
      <c r="S46" s="66"/>
      <c r="T46" s="42" t="s">
        <v>6382</v>
      </c>
    </row>
    <row r="47" spans="12:20">
      <c r="L47" s="42">
        <v>1953</v>
      </c>
      <c r="M47" s="42" t="s">
        <v>90</v>
      </c>
      <c r="Q47" s="117" t="s">
        <v>6383</v>
      </c>
      <c r="R47" s="117">
        <v>1951</v>
      </c>
      <c r="S47" s="66"/>
      <c r="T47" s="119" t="s">
        <v>6384</v>
      </c>
    </row>
    <row r="48" spans="12:20">
      <c r="L48" s="42">
        <v>1954</v>
      </c>
      <c r="M48" s="42" t="s">
        <v>91</v>
      </c>
      <c r="Q48" s="117" t="s">
        <v>6385</v>
      </c>
      <c r="R48" s="117">
        <v>1952</v>
      </c>
      <c r="S48" s="66"/>
      <c r="T48" s="66"/>
    </row>
    <row r="49" spans="12:20">
      <c r="L49" s="42">
        <v>1955</v>
      </c>
      <c r="M49" s="42" t="s">
        <v>92</v>
      </c>
      <c r="Q49" s="117" t="s">
        <v>6386</v>
      </c>
      <c r="R49" s="117">
        <v>1953</v>
      </c>
      <c r="S49" s="66"/>
      <c r="T49" s="66"/>
    </row>
    <row r="50" spans="12:20">
      <c r="L50" s="42">
        <v>1956</v>
      </c>
      <c r="M50" s="42" t="s">
        <v>93</v>
      </c>
      <c r="Q50" s="117" t="s">
        <v>6387</v>
      </c>
      <c r="R50" s="117">
        <v>1954</v>
      </c>
      <c r="S50" s="66"/>
      <c r="T50" s="66"/>
    </row>
    <row r="51" spans="12:20">
      <c r="L51" s="42">
        <v>1957</v>
      </c>
      <c r="M51" s="42" t="s">
        <v>94</v>
      </c>
      <c r="Q51" s="117" t="s">
        <v>6388</v>
      </c>
      <c r="R51" s="117">
        <v>1955</v>
      </c>
      <c r="S51" s="66"/>
      <c r="T51" s="66"/>
    </row>
    <row r="52" spans="12:20">
      <c r="L52" s="42">
        <v>1958</v>
      </c>
      <c r="M52" s="42" t="s">
        <v>95</v>
      </c>
      <c r="Q52" s="117" t="s">
        <v>6389</v>
      </c>
      <c r="R52" s="117">
        <v>1956</v>
      </c>
      <c r="S52" s="66"/>
      <c r="T52" s="66"/>
    </row>
    <row r="53" spans="12:20">
      <c r="L53" s="42">
        <v>1959</v>
      </c>
      <c r="M53" s="42" t="s">
        <v>96</v>
      </c>
      <c r="Q53" s="117" t="s">
        <v>6390</v>
      </c>
      <c r="R53" s="117">
        <v>1957</v>
      </c>
      <c r="S53" s="66"/>
      <c r="T53" s="66"/>
    </row>
    <row r="54" spans="12:20">
      <c r="L54" s="42">
        <v>1960</v>
      </c>
      <c r="M54" s="42" t="s">
        <v>97</v>
      </c>
      <c r="Q54" s="117" t="s">
        <v>6391</v>
      </c>
      <c r="R54" s="117">
        <v>1958</v>
      </c>
      <c r="S54" s="66"/>
      <c r="T54" s="66"/>
    </row>
    <row r="55" spans="12:20">
      <c r="L55" s="42">
        <v>1961</v>
      </c>
      <c r="M55" s="42" t="s">
        <v>98</v>
      </c>
      <c r="Q55" s="117" t="s">
        <v>6392</v>
      </c>
      <c r="R55" s="117">
        <v>1959</v>
      </c>
      <c r="S55" s="66"/>
      <c r="T55" s="66"/>
    </row>
    <row r="56" spans="12:20">
      <c r="L56" s="42">
        <v>1962</v>
      </c>
      <c r="M56" s="42" t="s">
        <v>99</v>
      </c>
      <c r="Q56" s="117" t="s">
        <v>6393</v>
      </c>
      <c r="R56" s="117">
        <v>1960</v>
      </c>
      <c r="S56" s="66"/>
      <c r="T56" s="66"/>
    </row>
    <row r="57" spans="12:20">
      <c r="L57" s="42">
        <v>1963</v>
      </c>
      <c r="M57" s="42" t="s">
        <v>100</v>
      </c>
      <c r="Q57" s="117" t="s">
        <v>6394</v>
      </c>
      <c r="R57" s="117">
        <v>1961</v>
      </c>
      <c r="S57" s="66"/>
      <c r="T57" s="66"/>
    </row>
    <row r="58" spans="12:20">
      <c r="L58" s="42">
        <v>1964</v>
      </c>
      <c r="M58" s="42" t="s">
        <v>101</v>
      </c>
      <c r="Q58" s="117" t="s">
        <v>6395</v>
      </c>
      <c r="R58" s="117">
        <v>1962</v>
      </c>
      <c r="S58" s="66"/>
      <c r="T58" s="66"/>
    </row>
    <row r="59" spans="12:20">
      <c r="L59" s="42">
        <v>1965</v>
      </c>
      <c r="M59" s="42" t="s">
        <v>102</v>
      </c>
      <c r="Q59" s="117" t="s">
        <v>6396</v>
      </c>
      <c r="R59" s="117">
        <v>1963</v>
      </c>
      <c r="S59" s="66"/>
      <c r="T59" s="66"/>
    </row>
    <row r="60" spans="12:20">
      <c r="L60" s="42">
        <v>1966</v>
      </c>
      <c r="M60" s="42" t="s">
        <v>103</v>
      </c>
      <c r="Q60" s="117" t="s">
        <v>6397</v>
      </c>
      <c r="R60" s="117">
        <v>1964</v>
      </c>
      <c r="S60" s="66"/>
      <c r="T60" s="66"/>
    </row>
    <row r="61" spans="12:20">
      <c r="L61" s="42">
        <v>1967</v>
      </c>
      <c r="M61" s="42" t="s">
        <v>104</v>
      </c>
      <c r="Q61" s="117" t="s">
        <v>6398</v>
      </c>
      <c r="R61" s="117">
        <v>1965</v>
      </c>
      <c r="S61" s="66"/>
      <c r="T61" s="66"/>
    </row>
    <row r="62" spans="12:20">
      <c r="L62" s="42">
        <v>1968</v>
      </c>
      <c r="M62" s="42" t="s">
        <v>105</v>
      </c>
      <c r="Q62" s="117" t="s">
        <v>6399</v>
      </c>
      <c r="R62" s="117">
        <v>1966</v>
      </c>
      <c r="S62" s="66"/>
      <c r="T62" s="66"/>
    </row>
    <row r="63" spans="12:20">
      <c r="L63" s="42">
        <v>1969</v>
      </c>
      <c r="M63" s="42" t="s">
        <v>106</v>
      </c>
      <c r="Q63" s="117" t="s">
        <v>6400</v>
      </c>
      <c r="R63" s="117">
        <v>1967</v>
      </c>
      <c r="S63" s="66"/>
      <c r="T63" s="66"/>
    </row>
    <row r="64" spans="12:20">
      <c r="L64" s="42">
        <v>1970</v>
      </c>
      <c r="M64" s="42" t="s">
        <v>107</v>
      </c>
      <c r="Q64" s="117" t="s">
        <v>6401</v>
      </c>
      <c r="R64" s="117">
        <v>1968</v>
      </c>
      <c r="S64" s="66"/>
      <c r="T64" s="66"/>
    </row>
    <row r="65" spans="12:20">
      <c r="L65" s="42">
        <v>1971</v>
      </c>
      <c r="M65" s="42" t="s">
        <v>108</v>
      </c>
      <c r="Q65" s="117" t="s">
        <v>6402</v>
      </c>
      <c r="R65" s="117">
        <v>1969</v>
      </c>
      <c r="S65" s="66"/>
      <c r="T65" s="66"/>
    </row>
    <row r="66" spans="12:20">
      <c r="L66" s="42">
        <v>1972</v>
      </c>
      <c r="M66" s="42" t="s">
        <v>109</v>
      </c>
      <c r="Q66" s="117" t="s">
        <v>6403</v>
      </c>
      <c r="R66" s="117">
        <v>1970</v>
      </c>
      <c r="S66" s="66"/>
      <c r="T66" s="66"/>
    </row>
    <row r="67" spans="12:20">
      <c r="L67" s="42">
        <v>1973</v>
      </c>
      <c r="M67" s="42" t="s">
        <v>110</v>
      </c>
      <c r="Q67" s="117" t="s">
        <v>6404</v>
      </c>
      <c r="R67" s="117">
        <v>1971</v>
      </c>
      <c r="S67" s="66"/>
      <c r="T67" s="66"/>
    </row>
    <row r="68" spans="12:20">
      <c r="L68" s="42">
        <v>1974</v>
      </c>
      <c r="M68" s="42" t="s">
        <v>111</v>
      </c>
      <c r="Q68" s="117" t="s">
        <v>6405</v>
      </c>
      <c r="R68" s="117">
        <v>1972</v>
      </c>
      <c r="S68" s="66"/>
      <c r="T68" s="66"/>
    </row>
    <row r="69" spans="12:20">
      <c r="L69" s="42">
        <v>1975</v>
      </c>
      <c r="M69" s="42" t="s">
        <v>112</v>
      </c>
      <c r="Q69" s="117" t="s">
        <v>6406</v>
      </c>
      <c r="R69" s="117">
        <v>1973</v>
      </c>
      <c r="S69" s="66"/>
      <c r="T69" s="66"/>
    </row>
    <row r="70" spans="12:20">
      <c r="L70" s="42">
        <v>1976</v>
      </c>
      <c r="M70" s="42" t="s">
        <v>113</v>
      </c>
      <c r="Q70" s="117" t="s">
        <v>6407</v>
      </c>
      <c r="R70" s="117">
        <v>1974</v>
      </c>
      <c r="S70" s="66"/>
      <c r="T70" s="66"/>
    </row>
    <row r="71" spans="12:20">
      <c r="L71" s="42">
        <v>1977</v>
      </c>
      <c r="M71" s="42" t="s">
        <v>114</v>
      </c>
      <c r="Q71" s="117" t="s">
        <v>6408</v>
      </c>
      <c r="R71" s="117">
        <v>1975</v>
      </c>
      <c r="S71" s="66"/>
      <c r="T71" s="66"/>
    </row>
    <row r="72" spans="12:20">
      <c r="L72" s="42">
        <v>1978</v>
      </c>
      <c r="M72" s="42" t="s">
        <v>115</v>
      </c>
      <c r="Q72" s="117" t="s">
        <v>6409</v>
      </c>
      <c r="R72" s="117">
        <v>1976</v>
      </c>
      <c r="S72" s="66"/>
      <c r="T72" s="66"/>
    </row>
    <row r="73" spans="12:20">
      <c r="L73" s="42">
        <v>1979</v>
      </c>
      <c r="M73" s="42" t="s">
        <v>116</v>
      </c>
      <c r="Q73" s="117" t="s">
        <v>6410</v>
      </c>
      <c r="R73" s="117">
        <v>1977</v>
      </c>
      <c r="S73" s="66"/>
      <c r="T73" s="66"/>
    </row>
    <row r="74" spans="12:20">
      <c r="L74" s="42">
        <v>1980</v>
      </c>
      <c r="M74" s="42" t="s">
        <v>117</v>
      </c>
      <c r="Q74" s="117" t="s">
        <v>6411</v>
      </c>
      <c r="R74" s="117">
        <v>1978</v>
      </c>
      <c r="S74" s="66"/>
      <c r="T74" s="66"/>
    </row>
    <row r="75" spans="12:20">
      <c r="L75" s="42">
        <v>1981</v>
      </c>
      <c r="M75" s="42" t="s">
        <v>118</v>
      </c>
      <c r="Q75" s="117" t="s">
        <v>6412</v>
      </c>
      <c r="R75" s="117">
        <v>1979</v>
      </c>
      <c r="S75" s="66"/>
      <c r="T75" s="66"/>
    </row>
    <row r="76" spans="12:20">
      <c r="L76" s="42">
        <v>1982</v>
      </c>
      <c r="M76" s="42" t="s">
        <v>119</v>
      </c>
      <c r="Q76" s="117" t="s">
        <v>6413</v>
      </c>
      <c r="R76" s="117">
        <v>1980</v>
      </c>
      <c r="S76" s="66"/>
      <c r="T76" s="66"/>
    </row>
    <row r="77" spans="12:20">
      <c r="L77" s="42">
        <v>1983</v>
      </c>
      <c r="M77" s="42" t="s">
        <v>120</v>
      </c>
      <c r="Q77" s="117" t="s">
        <v>6414</v>
      </c>
      <c r="R77" s="117">
        <v>1981</v>
      </c>
      <c r="S77" s="66"/>
      <c r="T77" s="66"/>
    </row>
    <row r="78" spans="12:20">
      <c r="L78" s="42">
        <v>1984</v>
      </c>
      <c r="M78" s="42" t="s">
        <v>121</v>
      </c>
      <c r="Q78" s="117" t="s">
        <v>6415</v>
      </c>
      <c r="R78" s="117">
        <v>1982</v>
      </c>
      <c r="S78" s="66"/>
      <c r="T78" s="66"/>
    </row>
    <row r="79" spans="12:20">
      <c r="L79" s="42">
        <v>1985</v>
      </c>
      <c r="M79" s="42" t="s">
        <v>122</v>
      </c>
      <c r="Q79" s="117" t="s">
        <v>6416</v>
      </c>
      <c r="R79" s="117">
        <v>1983</v>
      </c>
      <c r="S79" s="66"/>
      <c r="T79" s="66"/>
    </row>
    <row r="80" spans="12:20">
      <c r="L80" s="42">
        <v>1986</v>
      </c>
      <c r="M80" s="42" t="s">
        <v>123</v>
      </c>
      <c r="Q80" s="117" t="s">
        <v>6417</v>
      </c>
      <c r="R80" s="117">
        <v>1984</v>
      </c>
      <c r="S80" s="66"/>
      <c r="T80" s="66"/>
    </row>
    <row r="81" spans="12:20">
      <c r="L81" s="42">
        <v>1987</v>
      </c>
      <c r="M81" s="42" t="s">
        <v>124</v>
      </c>
      <c r="Q81" s="117" t="s">
        <v>6418</v>
      </c>
      <c r="R81" s="117">
        <v>1985</v>
      </c>
      <c r="S81" s="66"/>
      <c r="T81" s="66"/>
    </row>
    <row r="82" spans="12:20">
      <c r="L82" s="42">
        <v>1988</v>
      </c>
      <c r="M82" s="42" t="s">
        <v>125</v>
      </c>
      <c r="Q82" s="117" t="s">
        <v>6419</v>
      </c>
      <c r="R82" s="117">
        <v>1986</v>
      </c>
      <c r="S82" s="66"/>
      <c r="T82" s="66"/>
    </row>
    <row r="83" spans="12:20">
      <c r="L83" s="42">
        <v>1989</v>
      </c>
      <c r="M83" s="42" t="s">
        <v>152</v>
      </c>
      <c r="Q83" s="117" t="s">
        <v>6420</v>
      </c>
      <c r="R83" s="117">
        <v>1987</v>
      </c>
      <c r="S83" s="66"/>
      <c r="T83" s="66"/>
    </row>
    <row r="84" spans="12:20">
      <c r="L84" s="42">
        <v>1990</v>
      </c>
      <c r="M84" s="42" t="s">
        <v>126</v>
      </c>
      <c r="Q84" s="117" t="s">
        <v>6421</v>
      </c>
      <c r="R84" s="117">
        <v>1988</v>
      </c>
      <c r="S84" s="66"/>
      <c r="T84" s="66"/>
    </row>
    <row r="85" spans="12:20">
      <c r="L85" s="42">
        <v>1991</v>
      </c>
      <c r="M85" s="42" t="s">
        <v>127</v>
      </c>
      <c r="Q85" s="117" t="s">
        <v>6422</v>
      </c>
      <c r="R85" s="117">
        <v>1989</v>
      </c>
      <c r="S85" s="66"/>
      <c r="T85" s="66"/>
    </row>
    <row r="86" spans="12:20">
      <c r="L86" s="42">
        <v>1992</v>
      </c>
      <c r="M86" s="42" t="s">
        <v>128</v>
      </c>
      <c r="Q86" s="117" t="s">
        <v>6423</v>
      </c>
      <c r="R86" s="117">
        <v>1989</v>
      </c>
      <c r="S86" s="66"/>
      <c r="T86" s="66"/>
    </row>
    <row r="87" spans="12:20">
      <c r="L87" s="42">
        <v>1993</v>
      </c>
      <c r="M87" s="42" t="s">
        <v>129</v>
      </c>
      <c r="Q87" s="117" t="s">
        <v>6424</v>
      </c>
      <c r="R87" s="117">
        <v>1990</v>
      </c>
      <c r="S87" s="66"/>
      <c r="T87" s="66"/>
    </row>
    <row r="88" spans="12:20">
      <c r="L88" s="42">
        <v>1994</v>
      </c>
      <c r="M88" s="42" t="s">
        <v>130</v>
      </c>
      <c r="Q88" s="117" t="s">
        <v>6425</v>
      </c>
      <c r="R88" s="117">
        <v>1991</v>
      </c>
      <c r="S88" s="66"/>
      <c r="T88" s="66"/>
    </row>
    <row r="89" spans="12:20">
      <c r="L89" s="42">
        <v>1995</v>
      </c>
      <c r="M89" s="42" t="s">
        <v>131</v>
      </c>
      <c r="Q89" s="117" t="s">
        <v>6426</v>
      </c>
      <c r="R89" s="117">
        <v>1992</v>
      </c>
      <c r="S89" s="66"/>
      <c r="T89" s="66"/>
    </row>
    <row r="90" spans="12:20">
      <c r="L90" s="42">
        <v>1996</v>
      </c>
      <c r="M90" s="42" t="s">
        <v>132</v>
      </c>
      <c r="Q90" s="117" t="s">
        <v>6427</v>
      </c>
      <c r="R90" s="117">
        <v>1993</v>
      </c>
      <c r="S90" s="66"/>
      <c r="T90" s="66"/>
    </row>
    <row r="91" spans="12:20">
      <c r="L91" s="42">
        <v>1997</v>
      </c>
      <c r="M91" s="42" t="s">
        <v>133</v>
      </c>
      <c r="Q91" s="117" t="s">
        <v>6428</v>
      </c>
      <c r="R91" s="117">
        <v>1994</v>
      </c>
      <c r="S91" s="66"/>
      <c r="T91" s="66"/>
    </row>
    <row r="92" spans="12:20">
      <c r="L92" s="42">
        <v>1998</v>
      </c>
      <c r="M92" s="42" t="s">
        <v>134</v>
      </c>
      <c r="Q92" s="117" t="s">
        <v>6429</v>
      </c>
      <c r="R92" s="117">
        <v>1995</v>
      </c>
      <c r="S92" s="66"/>
      <c r="T92" s="66"/>
    </row>
    <row r="93" spans="12:20">
      <c r="L93" s="42">
        <v>1999</v>
      </c>
      <c r="M93" s="42" t="s">
        <v>135</v>
      </c>
      <c r="Q93" s="117" t="s">
        <v>6430</v>
      </c>
      <c r="R93" s="117">
        <v>1996</v>
      </c>
      <c r="S93" s="66"/>
      <c r="T93" s="66"/>
    </row>
    <row r="94" spans="12:20">
      <c r="L94" s="42">
        <v>2000</v>
      </c>
      <c r="M94" s="42" t="s">
        <v>136</v>
      </c>
      <c r="Q94" s="117" t="s">
        <v>6431</v>
      </c>
      <c r="R94" s="117">
        <v>1997</v>
      </c>
      <c r="S94" s="66"/>
      <c r="T94" s="66"/>
    </row>
    <row r="95" spans="12:20">
      <c r="L95" s="42">
        <v>2001</v>
      </c>
      <c r="M95" s="42" t="s">
        <v>137</v>
      </c>
      <c r="Q95" s="117" t="s">
        <v>6432</v>
      </c>
      <c r="R95" s="117">
        <v>1998</v>
      </c>
      <c r="S95" s="66"/>
      <c r="T95" s="66"/>
    </row>
    <row r="96" spans="12:20">
      <c r="L96" s="42">
        <v>2002</v>
      </c>
      <c r="M96" s="42" t="s">
        <v>138</v>
      </c>
      <c r="Q96" s="117" t="s">
        <v>6433</v>
      </c>
      <c r="R96" s="117">
        <v>1999</v>
      </c>
      <c r="S96" s="66"/>
      <c r="T96" s="66"/>
    </row>
    <row r="97" spans="12:20">
      <c r="L97" s="42">
        <v>2003</v>
      </c>
      <c r="M97" s="42" t="s">
        <v>139</v>
      </c>
      <c r="Q97" s="117" t="s">
        <v>6434</v>
      </c>
      <c r="R97" s="117">
        <v>2000</v>
      </c>
      <c r="S97" s="66"/>
      <c r="T97" s="66"/>
    </row>
    <row r="98" spans="12:20">
      <c r="L98" s="42">
        <v>2004</v>
      </c>
      <c r="M98" s="42" t="s">
        <v>140</v>
      </c>
      <c r="Q98" s="117" t="s">
        <v>6435</v>
      </c>
      <c r="R98" s="117">
        <v>2001</v>
      </c>
      <c r="S98" s="66"/>
      <c r="T98" s="66"/>
    </row>
    <row r="99" spans="12:20">
      <c r="L99" s="42">
        <v>2005</v>
      </c>
      <c r="M99" s="42" t="s">
        <v>141</v>
      </c>
      <c r="Q99" s="117" t="s">
        <v>6436</v>
      </c>
      <c r="R99" s="117">
        <v>2002</v>
      </c>
      <c r="S99" s="66"/>
      <c r="T99" s="66"/>
    </row>
    <row r="100" spans="12:20">
      <c r="L100" s="42">
        <v>2006</v>
      </c>
      <c r="M100" s="42" t="s">
        <v>142</v>
      </c>
      <c r="Q100" s="117" t="s">
        <v>6437</v>
      </c>
      <c r="R100" s="117">
        <v>2003</v>
      </c>
      <c r="S100" s="66"/>
      <c r="T100" s="66"/>
    </row>
    <row r="101" spans="12:20">
      <c r="L101" s="42">
        <v>2007</v>
      </c>
      <c r="M101" s="42" t="s">
        <v>143</v>
      </c>
      <c r="Q101" s="117" t="s">
        <v>6438</v>
      </c>
      <c r="R101" s="117">
        <v>2004</v>
      </c>
      <c r="S101" s="66"/>
      <c r="T101" s="66"/>
    </row>
    <row r="102" spans="12:20">
      <c r="L102" s="42">
        <v>2008</v>
      </c>
      <c r="M102" s="42" t="s">
        <v>144</v>
      </c>
      <c r="Q102" s="117" t="s">
        <v>6439</v>
      </c>
      <c r="R102" s="117">
        <v>2005</v>
      </c>
      <c r="S102" s="66"/>
      <c r="T102" s="66"/>
    </row>
    <row r="103" spans="12:20">
      <c r="L103" s="42">
        <v>2009</v>
      </c>
      <c r="M103" s="42" t="s">
        <v>145</v>
      </c>
      <c r="Q103" s="117" t="s">
        <v>6440</v>
      </c>
      <c r="R103" s="117">
        <v>2006</v>
      </c>
      <c r="S103" s="66"/>
      <c r="T103" s="66"/>
    </row>
    <row r="104" spans="12:20">
      <c r="L104" s="42">
        <v>2010</v>
      </c>
      <c r="M104" s="42" t="s">
        <v>146</v>
      </c>
      <c r="Q104" s="117" t="s">
        <v>6441</v>
      </c>
      <c r="R104" s="117">
        <v>2007</v>
      </c>
      <c r="S104" s="66"/>
      <c r="T104" s="66"/>
    </row>
    <row r="105" spans="12:20">
      <c r="L105" s="42">
        <v>2011</v>
      </c>
      <c r="M105" s="42" t="s">
        <v>147</v>
      </c>
      <c r="Q105" s="117" t="s">
        <v>6442</v>
      </c>
      <c r="R105" s="117">
        <v>2008</v>
      </c>
      <c r="S105" s="66"/>
      <c r="T105" s="66"/>
    </row>
    <row r="106" spans="12:20">
      <c r="L106" s="42">
        <v>2012</v>
      </c>
      <c r="M106" s="42" t="s">
        <v>148</v>
      </c>
      <c r="Q106" s="117" t="s">
        <v>6443</v>
      </c>
      <c r="R106" s="117">
        <v>2009</v>
      </c>
      <c r="S106" s="66"/>
      <c r="T106" s="66"/>
    </row>
    <row r="107" spans="12:20">
      <c r="L107" s="42">
        <v>2013</v>
      </c>
      <c r="M107" s="42" t="s">
        <v>149</v>
      </c>
      <c r="Q107" s="117" t="s">
        <v>6444</v>
      </c>
      <c r="R107" s="117">
        <v>2010</v>
      </c>
      <c r="S107" s="66"/>
      <c r="T107" s="66"/>
    </row>
    <row r="108" spans="12:20">
      <c r="L108" s="42">
        <v>2014</v>
      </c>
      <c r="M108" s="42" t="s">
        <v>150</v>
      </c>
      <c r="Q108" s="117" t="s">
        <v>6445</v>
      </c>
      <c r="R108" s="117">
        <v>2011</v>
      </c>
      <c r="S108" s="66"/>
      <c r="T108" s="66"/>
    </row>
    <row r="109" spans="12:20">
      <c r="L109" s="42">
        <v>2015</v>
      </c>
      <c r="M109" s="42" t="s">
        <v>5887</v>
      </c>
      <c r="Q109" s="117" t="s">
        <v>6446</v>
      </c>
      <c r="R109" s="117">
        <v>2012</v>
      </c>
      <c r="S109" s="66"/>
      <c r="T109" s="66"/>
    </row>
    <row r="110" spans="12:20">
      <c r="L110" s="42">
        <v>2016</v>
      </c>
      <c r="M110" s="42" t="s">
        <v>5888</v>
      </c>
      <c r="Q110" s="117" t="s">
        <v>6447</v>
      </c>
      <c r="R110" s="117">
        <v>2013</v>
      </c>
      <c r="S110" s="66"/>
      <c r="T110" s="66"/>
    </row>
    <row r="111" spans="12:20">
      <c r="L111" s="42">
        <v>2017</v>
      </c>
      <c r="M111" s="42" t="s">
        <v>5889</v>
      </c>
      <c r="Q111" s="117" t="s">
        <v>6448</v>
      </c>
      <c r="R111" s="117">
        <v>2014</v>
      </c>
      <c r="S111" s="66"/>
      <c r="T111" s="66"/>
    </row>
    <row r="112" spans="12:20">
      <c r="L112" s="42">
        <v>2018</v>
      </c>
      <c r="M112" s="42" t="s">
        <v>5890</v>
      </c>
      <c r="Q112" s="117" t="s">
        <v>6449</v>
      </c>
      <c r="R112" s="117">
        <v>2015</v>
      </c>
      <c r="S112" s="66"/>
      <c r="T112" s="66"/>
    </row>
    <row r="113" spans="12:20">
      <c r="L113" s="42">
        <v>2019</v>
      </c>
      <c r="M113" s="42" t="s">
        <v>5891</v>
      </c>
      <c r="Q113" s="117" t="s">
        <v>6450</v>
      </c>
      <c r="R113" s="117">
        <v>2016</v>
      </c>
      <c r="S113" s="66"/>
      <c r="T113" s="66"/>
    </row>
    <row r="114" spans="12:20">
      <c r="L114" s="42">
        <v>2020</v>
      </c>
      <c r="M114" s="42" t="s">
        <v>5892</v>
      </c>
      <c r="Q114" s="117" t="s">
        <v>6451</v>
      </c>
      <c r="R114" s="117">
        <v>2017</v>
      </c>
      <c r="S114" s="66"/>
      <c r="T114" s="66"/>
    </row>
    <row r="115" spans="12:20">
      <c r="L115" s="42">
        <v>2021</v>
      </c>
      <c r="M115" s="42" t="s">
        <v>5893</v>
      </c>
      <c r="Q115" s="117" t="s">
        <v>6452</v>
      </c>
      <c r="R115" s="117">
        <v>2018</v>
      </c>
      <c r="S115" s="66"/>
      <c r="T115" s="66"/>
    </row>
    <row r="116" spans="12:20">
      <c r="L116" s="42">
        <v>2022</v>
      </c>
      <c r="M116" s="42" t="s">
        <v>5894</v>
      </c>
      <c r="Q116" s="117" t="s">
        <v>6453</v>
      </c>
      <c r="R116" s="117">
        <v>2019</v>
      </c>
      <c r="S116" s="66"/>
      <c r="T116" s="66"/>
    </row>
    <row r="117" spans="12:20">
      <c r="L117" s="42">
        <v>2023</v>
      </c>
      <c r="M117" s="42" t="s">
        <v>5895</v>
      </c>
      <c r="Q117" s="117" t="s">
        <v>6454</v>
      </c>
      <c r="R117" s="117">
        <v>2020</v>
      </c>
      <c r="S117" s="66"/>
      <c r="T117" s="66"/>
    </row>
    <row r="118" spans="12:20">
      <c r="L118" s="42">
        <v>2024</v>
      </c>
      <c r="M118" s="42" t="s">
        <v>5896</v>
      </c>
      <c r="Q118" s="117" t="s">
        <v>6455</v>
      </c>
      <c r="R118" s="117">
        <v>2021</v>
      </c>
      <c r="S118" s="66"/>
      <c r="T118" s="66"/>
    </row>
    <row r="119" spans="12:20">
      <c r="L119" s="42">
        <v>2025</v>
      </c>
      <c r="M119" s="42" t="s">
        <v>5897</v>
      </c>
      <c r="Q119" s="117" t="s">
        <v>6456</v>
      </c>
      <c r="R119" s="117">
        <v>2022</v>
      </c>
      <c r="S119" s="66"/>
      <c r="T119" s="66"/>
    </row>
    <row r="120" spans="12:20">
      <c r="L120" s="42">
        <v>2026</v>
      </c>
      <c r="M120" s="42" t="s">
        <v>5898</v>
      </c>
      <c r="Q120" s="117" t="s">
        <v>6457</v>
      </c>
      <c r="R120" s="117">
        <v>2023</v>
      </c>
      <c r="S120" s="66"/>
      <c r="T120" s="66"/>
    </row>
    <row r="121" spans="12:20">
      <c r="L121" s="42">
        <v>2027</v>
      </c>
      <c r="M121" s="42" t="s">
        <v>5899</v>
      </c>
      <c r="Q121" s="117" t="s">
        <v>6458</v>
      </c>
      <c r="R121" s="117">
        <v>2024</v>
      </c>
      <c r="S121" s="66"/>
      <c r="T121" s="66"/>
    </row>
    <row r="122" spans="12:20">
      <c r="L122" s="42">
        <v>2028</v>
      </c>
      <c r="M122" s="42" t="s">
        <v>5900</v>
      </c>
      <c r="Q122" s="117" t="s">
        <v>6459</v>
      </c>
      <c r="R122" s="117">
        <v>2025</v>
      </c>
      <c r="S122" s="66"/>
      <c r="T122" s="66"/>
    </row>
    <row r="123" spans="12:20">
      <c r="L123" s="42">
        <v>2029</v>
      </c>
      <c r="M123" s="42" t="s">
        <v>5901</v>
      </c>
      <c r="Q123" s="117" t="s">
        <v>6460</v>
      </c>
      <c r="R123" s="117">
        <v>2026</v>
      </c>
      <c r="S123" s="66"/>
      <c r="T123" s="66"/>
    </row>
    <row r="124" spans="12:20">
      <c r="L124" s="42">
        <v>2030</v>
      </c>
      <c r="M124" s="42" t="s">
        <v>5902</v>
      </c>
      <c r="Q124" s="117" t="s">
        <v>6461</v>
      </c>
      <c r="R124" s="117">
        <v>2027</v>
      </c>
      <c r="S124" s="66"/>
      <c r="T124" s="66"/>
    </row>
    <row r="125" spans="12:20">
      <c r="Q125" s="117" t="s">
        <v>6462</v>
      </c>
      <c r="R125" s="117">
        <v>2028</v>
      </c>
      <c r="S125" s="66"/>
      <c r="T125" s="66"/>
    </row>
    <row r="126" spans="12:20">
      <c r="Q126" s="117" t="s">
        <v>6463</v>
      </c>
      <c r="R126" s="117">
        <v>2029</v>
      </c>
      <c r="S126" s="66"/>
      <c r="T126" s="66"/>
    </row>
    <row r="127" spans="12:20">
      <c r="Q127" s="117" t="s">
        <v>6464</v>
      </c>
      <c r="R127" s="117">
        <v>2030</v>
      </c>
      <c r="S127" s="66"/>
      <c r="T127" s="66"/>
    </row>
  </sheetData>
  <phoneticPr fontId="8"/>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dimension ref="A1:Y49"/>
  <sheetViews>
    <sheetView view="pageBreakPreview" zoomScale="85" zoomScaleNormal="100" zoomScaleSheetLayoutView="85" workbookViewId="0">
      <selection activeCell="A10" sqref="A10:X25"/>
    </sheetView>
  </sheetViews>
  <sheetFormatPr defaultRowHeight="11.25"/>
  <cols>
    <col min="1" max="1" width="4.125" style="25" customWidth="1"/>
    <col min="2" max="2" width="2.625" style="25" customWidth="1"/>
    <col min="3" max="3" width="10" style="25" customWidth="1"/>
    <col min="4" max="4" width="3" style="27" customWidth="1"/>
    <col min="5" max="5" width="4.125" style="27" customWidth="1"/>
    <col min="6" max="23" width="3" style="25" customWidth="1"/>
    <col min="24" max="25" width="9.25" style="25" customWidth="1"/>
    <col min="26" max="16384" width="9" style="25"/>
  </cols>
  <sheetData>
    <row r="1" spans="1:25" ht="22.5">
      <c r="A1" s="558" t="s">
        <v>361</v>
      </c>
      <c r="B1" s="558"/>
      <c r="C1" s="558"/>
      <c r="D1" s="560"/>
      <c r="E1" s="560"/>
      <c r="F1" s="560"/>
      <c r="G1" s="560"/>
      <c r="H1" s="560"/>
      <c r="I1" s="560"/>
      <c r="J1" s="560"/>
      <c r="K1" s="560"/>
      <c r="L1" s="560"/>
      <c r="M1" s="560"/>
      <c r="N1" s="560"/>
      <c r="O1" s="560"/>
      <c r="P1" s="560"/>
      <c r="Q1" s="560"/>
      <c r="R1" s="560"/>
      <c r="S1" s="560"/>
      <c r="T1" s="560"/>
      <c r="U1" s="560"/>
      <c r="V1" s="560"/>
      <c r="W1" s="560"/>
      <c r="X1" s="560"/>
      <c r="Y1" s="23"/>
    </row>
    <row r="2" spans="1:25" ht="22.5">
      <c r="A2" s="559"/>
      <c r="B2" s="559"/>
      <c r="C2" s="559"/>
      <c r="D2" s="559"/>
      <c r="E2" s="559"/>
      <c r="F2" s="559"/>
      <c r="G2" s="559"/>
      <c r="H2" s="559"/>
      <c r="I2" s="559"/>
      <c r="J2" s="559"/>
      <c r="K2" s="559"/>
      <c r="L2" s="559"/>
      <c r="M2" s="559"/>
      <c r="N2" s="559"/>
      <c r="O2" s="559"/>
      <c r="P2" s="559"/>
      <c r="Q2" s="559"/>
      <c r="R2" s="559"/>
      <c r="S2" s="559"/>
      <c r="T2" s="559"/>
      <c r="U2" s="559"/>
      <c r="V2" s="559"/>
      <c r="W2" s="559"/>
      <c r="X2" s="559"/>
      <c r="Y2" s="23"/>
    </row>
    <row r="3" spans="1:25" ht="24.95" customHeight="1">
      <c r="A3" s="26"/>
      <c r="B3" s="31" t="s">
        <v>6479</v>
      </c>
      <c r="C3" s="28"/>
      <c r="D3" s="565"/>
      <c r="E3" s="565"/>
      <c r="F3" s="565"/>
      <c r="G3" s="565"/>
      <c r="H3" s="565"/>
      <c r="I3" s="565"/>
      <c r="J3" s="565"/>
      <c r="K3" s="565"/>
      <c r="L3" s="565"/>
      <c r="M3" s="565"/>
      <c r="N3" s="565"/>
      <c r="O3" s="565"/>
      <c r="P3" s="565"/>
      <c r="Q3" s="565"/>
      <c r="R3" s="565"/>
      <c r="S3" s="565"/>
      <c r="T3" s="565"/>
      <c r="U3" s="565"/>
      <c r="V3" s="565"/>
      <c r="W3" s="566"/>
      <c r="X3" s="34">
        <v>1</v>
      </c>
      <c r="Y3" s="23"/>
    </row>
    <row r="4" spans="1:25" ht="24.95" customHeight="1">
      <c r="A4" s="561"/>
      <c r="B4" s="561"/>
      <c r="C4" s="564" t="s">
        <v>6480</v>
      </c>
      <c r="D4" s="564"/>
      <c r="E4" s="564"/>
      <c r="F4" s="564"/>
      <c r="G4" s="564"/>
      <c r="H4" s="564"/>
      <c r="I4" s="564"/>
      <c r="J4" s="564"/>
      <c r="K4" s="564"/>
      <c r="L4" s="564"/>
      <c r="M4" s="564"/>
      <c r="N4" s="564"/>
      <c r="O4" s="564"/>
      <c r="P4" s="564"/>
      <c r="Q4" s="564"/>
      <c r="R4" s="564"/>
      <c r="S4" s="564"/>
      <c r="T4" s="564"/>
      <c r="U4" s="564"/>
      <c r="V4" s="564"/>
      <c r="W4" s="564"/>
      <c r="X4" s="564"/>
      <c r="Y4" s="23"/>
    </row>
    <row r="5" spans="1:25" ht="24.95" customHeight="1">
      <c r="A5" s="561"/>
      <c r="B5" s="561"/>
      <c r="C5" s="557" t="s">
        <v>6481</v>
      </c>
      <c r="D5" s="557"/>
      <c r="E5" s="557"/>
      <c r="F5" s="557"/>
      <c r="G5" s="557"/>
      <c r="H5" s="557"/>
      <c r="I5" s="557"/>
      <c r="J5" s="557"/>
      <c r="K5" s="557"/>
      <c r="L5" s="557"/>
      <c r="M5" s="557"/>
      <c r="N5" s="557"/>
      <c r="O5" s="557"/>
      <c r="P5" s="557"/>
      <c r="Q5" s="557"/>
      <c r="R5" s="557"/>
      <c r="S5" s="557"/>
      <c r="T5" s="557"/>
      <c r="U5" s="557"/>
      <c r="V5" s="557"/>
      <c r="W5" s="557"/>
      <c r="X5" s="557"/>
      <c r="Y5" s="23"/>
    </row>
    <row r="6" spans="1:25" ht="24.95" customHeight="1">
      <c r="A6" s="561"/>
      <c r="B6" s="561"/>
      <c r="C6" s="562"/>
      <c r="D6" s="562"/>
      <c r="E6" s="562"/>
      <c r="F6" s="562"/>
      <c r="G6" s="562"/>
      <c r="H6" s="562"/>
      <c r="I6" s="562"/>
      <c r="J6" s="562"/>
      <c r="K6" s="562"/>
      <c r="L6" s="562"/>
      <c r="M6" s="562"/>
      <c r="N6" s="562"/>
      <c r="O6" s="562"/>
      <c r="P6" s="562"/>
      <c r="Q6" s="562"/>
      <c r="R6" s="562"/>
      <c r="S6" s="562"/>
      <c r="T6" s="562"/>
      <c r="U6" s="562"/>
      <c r="V6" s="562"/>
      <c r="W6" s="562"/>
      <c r="X6" s="562"/>
      <c r="Y6" s="23"/>
    </row>
    <row r="7" spans="1:25" ht="24.95" customHeight="1">
      <c r="A7" s="561"/>
      <c r="B7" s="561"/>
      <c r="C7" s="562"/>
      <c r="D7" s="562"/>
      <c r="E7" s="562"/>
      <c r="F7" s="562"/>
      <c r="G7" s="562"/>
      <c r="H7" s="562"/>
      <c r="I7" s="562"/>
      <c r="J7" s="562"/>
      <c r="K7" s="562"/>
      <c r="L7" s="562"/>
      <c r="M7" s="562"/>
      <c r="N7" s="562"/>
      <c r="O7" s="562"/>
      <c r="P7" s="562"/>
      <c r="Q7" s="562"/>
      <c r="R7" s="562"/>
      <c r="S7" s="562"/>
      <c r="T7" s="562"/>
      <c r="U7" s="562"/>
      <c r="V7" s="562"/>
      <c r="W7" s="562"/>
      <c r="X7" s="562"/>
      <c r="Y7" s="23"/>
    </row>
    <row r="8" spans="1:25" ht="24.95" customHeight="1">
      <c r="A8" s="561"/>
      <c r="B8" s="561"/>
      <c r="C8" s="563"/>
      <c r="D8" s="563"/>
      <c r="E8" s="563"/>
      <c r="F8" s="563"/>
      <c r="G8" s="563"/>
      <c r="H8" s="563"/>
      <c r="I8" s="563"/>
      <c r="J8" s="563"/>
      <c r="K8" s="563"/>
      <c r="L8" s="563"/>
      <c r="M8" s="563"/>
      <c r="N8" s="563"/>
      <c r="O8" s="563"/>
      <c r="P8" s="563"/>
      <c r="Q8" s="563"/>
      <c r="R8" s="563"/>
      <c r="S8" s="563"/>
      <c r="T8" s="563"/>
      <c r="U8" s="563"/>
      <c r="V8" s="563"/>
      <c r="W8" s="563"/>
      <c r="X8" s="563"/>
      <c r="Y8" s="23"/>
    </row>
    <row r="9" spans="1:25" ht="24.95" customHeight="1">
      <c r="A9" s="26"/>
      <c r="B9" s="31" t="s">
        <v>6482</v>
      </c>
      <c r="C9" s="30"/>
      <c r="D9" s="565"/>
      <c r="E9" s="565"/>
      <c r="F9" s="565"/>
      <c r="G9" s="565"/>
      <c r="H9" s="565"/>
      <c r="I9" s="565"/>
      <c r="J9" s="565"/>
      <c r="K9" s="565"/>
      <c r="L9" s="565"/>
      <c r="M9" s="565"/>
      <c r="N9" s="565"/>
      <c r="O9" s="565"/>
      <c r="P9" s="565"/>
      <c r="Q9" s="565"/>
      <c r="R9" s="565"/>
      <c r="S9" s="565"/>
      <c r="T9" s="565"/>
      <c r="U9" s="565"/>
      <c r="V9" s="565"/>
      <c r="W9" s="566"/>
      <c r="X9" s="34">
        <v>2</v>
      </c>
      <c r="Y9" s="23"/>
    </row>
    <row r="10" spans="1:25" ht="24.95" customHeight="1">
      <c r="A10" s="561"/>
      <c r="B10" s="561"/>
      <c r="C10" s="564" t="s">
        <v>6483</v>
      </c>
      <c r="D10" s="564"/>
      <c r="E10" s="564"/>
      <c r="F10" s="564"/>
      <c r="G10" s="564"/>
      <c r="H10" s="564"/>
      <c r="I10" s="564"/>
      <c r="J10" s="564"/>
      <c r="K10" s="564"/>
      <c r="L10" s="564"/>
      <c r="M10" s="564"/>
      <c r="N10" s="564"/>
      <c r="O10" s="564"/>
      <c r="P10" s="564"/>
      <c r="Q10" s="564"/>
      <c r="R10" s="564"/>
      <c r="S10" s="564"/>
      <c r="T10" s="564"/>
      <c r="U10" s="564"/>
      <c r="V10" s="564"/>
      <c r="W10" s="564"/>
      <c r="X10" s="564"/>
      <c r="Y10" s="23"/>
    </row>
    <row r="11" spans="1:25" ht="24.95" customHeight="1">
      <c r="A11" s="561"/>
      <c r="B11" s="561"/>
      <c r="C11" s="557" t="s">
        <v>6484</v>
      </c>
      <c r="D11" s="557"/>
      <c r="E11" s="557"/>
      <c r="F11" s="557"/>
      <c r="G11" s="557"/>
      <c r="H11" s="557"/>
      <c r="I11" s="557"/>
      <c r="J11" s="557"/>
      <c r="K11" s="557"/>
      <c r="L11" s="557"/>
      <c r="M11" s="557"/>
      <c r="N11" s="557"/>
      <c r="O11" s="557"/>
      <c r="P11" s="557"/>
      <c r="Q11" s="557"/>
      <c r="R11" s="557"/>
      <c r="S11" s="557"/>
      <c r="T11" s="557"/>
      <c r="U11" s="557"/>
      <c r="V11" s="557"/>
      <c r="W11" s="557"/>
      <c r="X11" s="557"/>
      <c r="Y11" s="23"/>
    </row>
    <row r="12" spans="1:25" ht="24.95" customHeight="1">
      <c r="A12" s="561"/>
      <c r="B12" s="561"/>
      <c r="C12" s="557" t="s">
        <v>6486</v>
      </c>
      <c r="D12" s="557"/>
      <c r="E12" s="557"/>
      <c r="F12" s="557"/>
      <c r="G12" s="557"/>
      <c r="H12" s="557"/>
      <c r="I12" s="557"/>
      <c r="J12" s="557"/>
      <c r="K12" s="557"/>
      <c r="L12" s="557"/>
      <c r="M12" s="557"/>
      <c r="N12" s="557"/>
      <c r="O12" s="557"/>
      <c r="P12" s="557"/>
      <c r="Q12" s="557"/>
      <c r="R12" s="557"/>
      <c r="S12" s="557"/>
      <c r="T12" s="557"/>
      <c r="U12" s="557"/>
      <c r="V12" s="557"/>
      <c r="W12" s="557"/>
      <c r="X12" s="557"/>
      <c r="Y12" s="23"/>
    </row>
    <row r="13" spans="1:25" ht="24.95" customHeight="1">
      <c r="A13" s="561"/>
      <c r="B13" s="561"/>
      <c r="C13" s="563"/>
      <c r="D13" s="563"/>
      <c r="E13" s="563"/>
      <c r="F13" s="563"/>
      <c r="G13" s="563"/>
      <c r="H13" s="563"/>
      <c r="I13" s="563"/>
      <c r="J13" s="563"/>
      <c r="K13" s="563"/>
      <c r="L13" s="563"/>
      <c r="M13" s="563"/>
      <c r="N13" s="563"/>
      <c r="O13" s="563"/>
      <c r="P13" s="563"/>
      <c r="Q13" s="563"/>
      <c r="R13" s="563"/>
      <c r="S13" s="563"/>
      <c r="T13" s="563"/>
      <c r="U13" s="563"/>
      <c r="V13" s="563"/>
      <c r="W13" s="563"/>
      <c r="X13" s="563"/>
      <c r="Y13" s="23"/>
    </row>
    <row r="14" spans="1:25" ht="24.95" customHeight="1">
      <c r="A14" s="26"/>
      <c r="B14" s="568" t="s">
        <v>6028</v>
      </c>
      <c r="C14" s="569"/>
      <c r="D14" s="569"/>
      <c r="E14" s="569"/>
      <c r="F14" s="569"/>
      <c r="G14" s="569"/>
      <c r="H14" s="569"/>
      <c r="I14" s="569"/>
      <c r="J14" s="569"/>
      <c r="K14" s="569"/>
      <c r="L14" s="569"/>
      <c r="M14" s="569"/>
      <c r="N14" s="569"/>
      <c r="O14" s="569"/>
      <c r="P14" s="569"/>
      <c r="Q14" s="569"/>
      <c r="R14" s="569"/>
      <c r="S14" s="569"/>
      <c r="T14" s="569"/>
      <c r="U14" s="569"/>
      <c r="V14" s="569"/>
      <c r="W14" s="569"/>
      <c r="X14" s="570"/>
      <c r="Y14" s="23"/>
    </row>
    <row r="15" spans="1:25" ht="24.95" customHeight="1">
      <c r="A15" s="571"/>
      <c r="B15" s="571"/>
      <c r="C15" s="567" t="s">
        <v>6119</v>
      </c>
      <c r="D15" s="567"/>
      <c r="E15" s="567"/>
      <c r="F15" s="567"/>
      <c r="G15" s="567"/>
      <c r="H15" s="567"/>
      <c r="I15" s="567"/>
      <c r="J15" s="567"/>
      <c r="K15" s="567"/>
      <c r="L15" s="567"/>
      <c r="M15" s="567"/>
      <c r="N15" s="567"/>
      <c r="O15" s="567"/>
      <c r="P15" s="567"/>
      <c r="Q15" s="567"/>
      <c r="R15" s="567"/>
      <c r="S15" s="567"/>
      <c r="T15" s="567"/>
      <c r="U15" s="567"/>
      <c r="V15" s="567"/>
      <c r="W15" s="567"/>
      <c r="X15" s="567"/>
      <c r="Y15" s="23"/>
    </row>
    <row r="16" spans="1:25" ht="24.95" customHeight="1">
      <c r="A16" s="571"/>
      <c r="B16" s="571"/>
      <c r="C16" s="32" t="s">
        <v>6120</v>
      </c>
      <c r="D16" s="555" t="s">
        <v>5912</v>
      </c>
      <c r="E16" s="556"/>
      <c r="F16" s="556"/>
      <c r="G16" s="556"/>
      <c r="H16" s="556"/>
      <c r="I16" s="556"/>
      <c r="J16" s="556"/>
      <c r="K16" s="556"/>
      <c r="L16" s="556"/>
      <c r="M16" s="556"/>
      <c r="N16" s="556"/>
      <c r="O16" s="556"/>
      <c r="P16" s="556"/>
      <c r="Q16" s="556"/>
      <c r="R16" s="556"/>
      <c r="S16" s="556"/>
      <c r="T16" s="556"/>
      <c r="U16" s="556"/>
      <c r="V16" s="556"/>
      <c r="W16" s="556"/>
      <c r="X16" s="35">
        <v>3</v>
      </c>
      <c r="Y16" s="23"/>
    </row>
    <row r="17" spans="1:25" ht="24.95" customHeight="1">
      <c r="A17" s="571"/>
      <c r="B17" s="571"/>
      <c r="C17" s="557" t="s">
        <v>6121</v>
      </c>
      <c r="D17" s="557"/>
      <c r="E17" s="555" t="s">
        <v>5912</v>
      </c>
      <c r="F17" s="555"/>
      <c r="G17" s="555"/>
      <c r="H17" s="555"/>
      <c r="I17" s="555"/>
      <c r="J17" s="555"/>
      <c r="K17" s="555"/>
      <c r="L17" s="555"/>
      <c r="M17" s="555"/>
      <c r="N17" s="555"/>
      <c r="O17" s="555"/>
      <c r="P17" s="555"/>
      <c r="Q17" s="555"/>
      <c r="R17" s="555"/>
      <c r="S17" s="555"/>
      <c r="T17" s="555"/>
      <c r="U17" s="555"/>
      <c r="V17" s="555"/>
      <c r="W17" s="555"/>
      <c r="X17" s="35">
        <v>4</v>
      </c>
      <c r="Y17" s="23"/>
    </row>
    <row r="18" spans="1:25" ht="24.95" customHeight="1">
      <c r="A18" s="571"/>
      <c r="B18" s="571"/>
      <c r="C18" s="557" t="s">
        <v>6122</v>
      </c>
      <c r="D18" s="557"/>
      <c r="E18" s="557"/>
      <c r="F18" s="557"/>
      <c r="G18" s="557"/>
      <c r="H18" s="555" t="s">
        <v>6123</v>
      </c>
      <c r="I18" s="555"/>
      <c r="J18" s="555"/>
      <c r="K18" s="555"/>
      <c r="L18" s="555"/>
      <c r="M18" s="555"/>
      <c r="N18" s="555"/>
      <c r="O18" s="555"/>
      <c r="P18" s="555"/>
      <c r="Q18" s="555"/>
      <c r="R18" s="555"/>
      <c r="S18" s="555"/>
      <c r="T18" s="555"/>
      <c r="U18" s="555"/>
      <c r="V18" s="555"/>
      <c r="W18" s="555"/>
      <c r="X18" s="35">
        <v>6</v>
      </c>
    </row>
    <row r="19" spans="1:25" ht="24.95" customHeight="1">
      <c r="A19" s="571"/>
      <c r="B19" s="571"/>
      <c r="C19" s="557" t="s">
        <v>6128</v>
      </c>
      <c r="D19" s="557"/>
      <c r="E19" s="557"/>
      <c r="F19" s="557"/>
      <c r="G19" s="557"/>
      <c r="H19" s="557"/>
      <c r="I19" s="557"/>
      <c r="J19" s="557"/>
      <c r="K19" s="557"/>
      <c r="L19" s="557"/>
      <c r="M19" s="557"/>
      <c r="N19" s="557"/>
      <c r="O19" s="557"/>
      <c r="P19" s="557"/>
      <c r="Q19" s="557"/>
      <c r="R19" s="557"/>
      <c r="S19" s="557"/>
      <c r="T19" s="557"/>
      <c r="U19" s="557"/>
      <c r="V19" s="557"/>
      <c r="W19" s="557"/>
      <c r="X19" s="557"/>
    </row>
    <row r="20" spans="1:25" ht="24.95" customHeight="1">
      <c r="A20" s="571"/>
      <c r="B20" s="571"/>
      <c r="C20" s="557" t="s">
        <v>6124</v>
      </c>
      <c r="D20" s="557"/>
      <c r="E20" s="557"/>
      <c r="F20" s="557"/>
      <c r="G20" s="557"/>
      <c r="H20" s="555" t="s">
        <v>6123</v>
      </c>
      <c r="I20" s="555"/>
      <c r="J20" s="555"/>
      <c r="K20" s="555"/>
      <c r="L20" s="555"/>
      <c r="M20" s="555"/>
      <c r="N20" s="555"/>
      <c r="O20" s="555"/>
      <c r="P20" s="555"/>
      <c r="Q20" s="555"/>
      <c r="R20" s="555"/>
      <c r="S20" s="555"/>
      <c r="T20" s="555"/>
      <c r="U20" s="555"/>
      <c r="V20" s="555"/>
      <c r="W20" s="555"/>
      <c r="X20" s="35">
        <v>7</v>
      </c>
    </row>
    <row r="21" spans="1:25" ht="24.95" customHeight="1">
      <c r="A21" s="571"/>
      <c r="B21" s="571"/>
      <c r="C21" s="557" t="s">
        <v>6125</v>
      </c>
      <c r="D21" s="557"/>
      <c r="E21" s="555" t="s">
        <v>5912</v>
      </c>
      <c r="F21" s="555"/>
      <c r="G21" s="555"/>
      <c r="H21" s="555"/>
      <c r="I21" s="555"/>
      <c r="J21" s="555"/>
      <c r="K21" s="555"/>
      <c r="L21" s="555"/>
      <c r="M21" s="555"/>
      <c r="N21" s="555"/>
      <c r="O21" s="555"/>
      <c r="P21" s="555"/>
      <c r="Q21" s="555"/>
      <c r="R21" s="555"/>
      <c r="S21" s="555"/>
      <c r="T21" s="555"/>
      <c r="U21" s="555"/>
      <c r="V21" s="555"/>
      <c r="W21" s="555"/>
      <c r="X21" s="35">
        <v>8</v>
      </c>
    </row>
    <row r="22" spans="1:25" ht="24.95" customHeight="1">
      <c r="A22" s="571"/>
      <c r="B22" s="571"/>
      <c r="C22" s="557" t="s">
        <v>6126</v>
      </c>
      <c r="D22" s="557"/>
      <c r="E22" s="557"/>
      <c r="F22" s="557"/>
      <c r="G22" s="557"/>
      <c r="H22" s="555" t="s">
        <v>6123</v>
      </c>
      <c r="I22" s="555"/>
      <c r="J22" s="555"/>
      <c r="K22" s="555"/>
      <c r="L22" s="555"/>
      <c r="M22" s="555"/>
      <c r="N22" s="555"/>
      <c r="O22" s="555"/>
      <c r="P22" s="555"/>
      <c r="Q22" s="555"/>
      <c r="R22" s="555"/>
      <c r="S22" s="555"/>
      <c r="T22" s="555"/>
      <c r="U22" s="555"/>
      <c r="V22" s="555"/>
      <c r="W22" s="555"/>
      <c r="X22" s="35">
        <v>9</v>
      </c>
    </row>
    <row r="23" spans="1:25" ht="24.95" customHeight="1">
      <c r="A23" s="571"/>
      <c r="B23" s="571"/>
      <c r="C23" s="32" t="s">
        <v>6127</v>
      </c>
      <c r="D23" s="555" t="s">
        <v>5912</v>
      </c>
      <c r="E23" s="556"/>
      <c r="F23" s="556"/>
      <c r="G23" s="556"/>
      <c r="H23" s="556"/>
      <c r="I23" s="556"/>
      <c r="J23" s="556"/>
      <c r="K23" s="556"/>
      <c r="L23" s="556"/>
      <c r="M23" s="556"/>
      <c r="N23" s="556"/>
      <c r="O23" s="556"/>
      <c r="P23" s="556"/>
      <c r="Q23" s="556"/>
      <c r="R23" s="556"/>
      <c r="S23" s="556"/>
      <c r="T23" s="556"/>
      <c r="U23" s="556"/>
      <c r="V23" s="556"/>
      <c r="W23" s="556"/>
      <c r="X23" s="35">
        <v>10</v>
      </c>
    </row>
    <row r="24" spans="1:25" ht="24.95" customHeight="1">
      <c r="A24" s="571"/>
      <c r="B24" s="571"/>
      <c r="C24" s="557" t="s">
        <v>6129</v>
      </c>
      <c r="D24" s="557"/>
      <c r="E24" s="557"/>
      <c r="F24" s="557"/>
      <c r="G24" s="557"/>
      <c r="H24" s="555" t="s">
        <v>6123</v>
      </c>
      <c r="I24" s="555"/>
      <c r="J24" s="555"/>
      <c r="K24" s="555"/>
      <c r="L24" s="555"/>
      <c r="M24" s="555"/>
      <c r="N24" s="555"/>
      <c r="O24" s="555"/>
      <c r="P24" s="555"/>
      <c r="Q24" s="555"/>
      <c r="R24" s="555"/>
      <c r="S24" s="555"/>
      <c r="T24" s="555"/>
      <c r="U24" s="555"/>
      <c r="V24" s="555"/>
      <c r="W24" s="555"/>
      <c r="X24" s="35">
        <v>11</v>
      </c>
    </row>
    <row r="25" spans="1:25" ht="24.95" customHeight="1">
      <c r="A25" s="571"/>
      <c r="B25" s="571"/>
      <c r="C25" s="563"/>
      <c r="D25" s="563"/>
      <c r="E25" s="563"/>
      <c r="F25" s="563"/>
      <c r="G25" s="563"/>
      <c r="H25" s="563"/>
      <c r="I25" s="563"/>
      <c r="J25" s="563"/>
      <c r="K25" s="563"/>
      <c r="L25" s="563"/>
      <c r="M25" s="563"/>
      <c r="N25" s="563"/>
      <c r="O25" s="563"/>
      <c r="P25" s="563"/>
      <c r="Q25" s="563"/>
      <c r="R25" s="563"/>
      <c r="S25" s="563"/>
      <c r="T25" s="563"/>
      <c r="U25" s="563"/>
      <c r="V25" s="563"/>
      <c r="W25" s="563"/>
      <c r="X25" s="563"/>
    </row>
    <row r="26" spans="1:25" ht="24.95" customHeight="1">
      <c r="B26" s="568" t="s">
        <v>6029</v>
      </c>
      <c r="C26" s="569"/>
      <c r="D26" s="569"/>
      <c r="E26" s="569"/>
      <c r="F26" s="569"/>
      <c r="G26" s="569"/>
      <c r="H26" s="569"/>
      <c r="I26" s="569"/>
      <c r="J26" s="569"/>
      <c r="K26" s="569"/>
      <c r="L26" s="569"/>
      <c r="M26" s="569"/>
      <c r="N26" s="569"/>
      <c r="O26" s="569"/>
      <c r="P26" s="569"/>
      <c r="Q26" s="569"/>
      <c r="R26" s="569"/>
      <c r="S26" s="569"/>
      <c r="T26" s="569"/>
      <c r="U26" s="569"/>
      <c r="V26" s="569"/>
      <c r="W26" s="570"/>
      <c r="X26" s="69">
        <v>12</v>
      </c>
    </row>
    <row r="27" spans="1:25" ht="24.95" customHeight="1">
      <c r="A27" s="573"/>
      <c r="B27" s="572"/>
      <c r="C27" s="572"/>
      <c r="D27" s="572"/>
      <c r="E27" s="572"/>
      <c r="F27" s="572"/>
      <c r="G27" s="572"/>
      <c r="H27" s="572"/>
      <c r="I27" s="572"/>
      <c r="J27" s="572"/>
      <c r="K27" s="572"/>
      <c r="L27" s="572"/>
      <c r="M27" s="572"/>
      <c r="N27" s="572"/>
      <c r="O27" s="572"/>
      <c r="P27" s="572"/>
      <c r="Q27" s="572"/>
      <c r="R27" s="572"/>
      <c r="S27" s="572"/>
      <c r="T27" s="572"/>
      <c r="U27" s="572"/>
      <c r="V27" s="572"/>
      <c r="W27" s="572"/>
      <c r="X27" s="572"/>
    </row>
    <row r="28" spans="1:25" ht="24.95" customHeight="1">
      <c r="A28" s="573"/>
      <c r="B28" s="562"/>
      <c r="C28" s="562"/>
      <c r="D28" s="562"/>
      <c r="E28" s="562"/>
      <c r="F28" s="562"/>
      <c r="G28" s="562"/>
      <c r="H28" s="562"/>
      <c r="I28" s="562"/>
      <c r="J28" s="562"/>
      <c r="K28" s="562"/>
      <c r="L28" s="562"/>
      <c r="M28" s="562"/>
      <c r="N28" s="562"/>
      <c r="O28" s="562"/>
      <c r="P28" s="562"/>
      <c r="Q28" s="562"/>
      <c r="R28" s="562"/>
      <c r="S28" s="562"/>
      <c r="T28" s="562"/>
      <c r="U28" s="562"/>
      <c r="V28" s="562"/>
      <c r="W28" s="562"/>
      <c r="X28" s="562"/>
    </row>
    <row r="29" spans="1:25" ht="24.95" customHeight="1">
      <c r="A29" s="573"/>
      <c r="B29" s="562"/>
      <c r="C29" s="562"/>
      <c r="D29" s="562"/>
      <c r="E29" s="562"/>
      <c r="F29" s="562"/>
      <c r="G29" s="562"/>
      <c r="H29" s="562"/>
      <c r="I29" s="562"/>
      <c r="J29" s="562"/>
      <c r="K29" s="562"/>
      <c r="L29" s="562"/>
      <c r="M29" s="562"/>
      <c r="N29" s="562"/>
      <c r="O29" s="562"/>
      <c r="P29" s="562"/>
      <c r="Q29" s="562"/>
      <c r="R29" s="562"/>
      <c r="S29" s="562"/>
      <c r="T29" s="562"/>
      <c r="U29" s="562"/>
      <c r="V29" s="562"/>
      <c r="W29" s="562"/>
      <c r="X29" s="562"/>
    </row>
    <row r="30" spans="1:25" ht="24.95" customHeight="1">
      <c r="A30" s="573"/>
      <c r="B30" s="562"/>
      <c r="C30" s="562"/>
      <c r="D30" s="562"/>
      <c r="E30" s="562"/>
      <c r="F30" s="562"/>
      <c r="G30" s="562"/>
      <c r="H30" s="562"/>
      <c r="I30" s="562"/>
      <c r="J30" s="562"/>
      <c r="K30" s="562"/>
      <c r="L30" s="562"/>
      <c r="M30" s="562"/>
      <c r="N30" s="562"/>
      <c r="O30" s="562"/>
      <c r="P30" s="562"/>
      <c r="Q30" s="562"/>
      <c r="R30" s="562"/>
      <c r="S30" s="562"/>
      <c r="T30" s="562"/>
      <c r="U30" s="562"/>
      <c r="V30" s="562"/>
      <c r="W30" s="562"/>
      <c r="X30" s="562"/>
    </row>
    <row r="31" spans="1:25" ht="24.95" customHeight="1">
      <c r="A31" s="573"/>
      <c r="B31" s="562"/>
      <c r="C31" s="562"/>
      <c r="D31" s="562"/>
      <c r="E31" s="562"/>
      <c r="F31" s="562"/>
      <c r="G31" s="562"/>
      <c r="H31" s="562"/>
      <c r="I31" s="562"/>
      <c r="J31" s="562"/>
      <c r="K31" s="562"/>
      <c r="L31" s="562"/>
      <c r="M31" s="562"/>
      <c r="N31" s="562"/>
      <c r="O31" s="562"/>
      <c r="P31" s="562"/>
      <c r="Q31" s="562"/>
      <c r="R31" s="562"/>
      <c r="S31" s="562"/>
      <c r="T31" s="562"/>
      <c r="U31" s="562"/>
      <c r="V31" s="562"/>
      <c r="W31" s="562"/>
      <c r="X31" s="562"/>
    </row>
    <row r="32" spans="1:25" ht="20.100000000000001" customHeight="1">
      <c r="A32" s="573"/>
      <c r="B32" s="562"/>
      <c r="C32" s="562"/>
      <c r="D32" s="562"/>
      <c r="E32" s="562"/>
      <c r="F32" s="562"/>
      <c r="G32" s="562"/>
      <c r="H32" s="562"/>
      <c r="I32" s="562"/>
      <c r="J32" s="562"/>
      <c r="K32" s="562"/>
      <c r="L32" s="562"/>
      <c r="M32" s="562"/>
      <c r="N32" s="562"/>
      <c r="O32" s="562"/>
      <c r="P32" s="562"/>
      <c r="Q32" s="562"/>
      <c r="R32" s="562"/>
      <c r="S32" s="562"/>
      <c r="T32" s="562"/>
      <c r="U32" s="562"/>
      <c r="V32" s="562"/>
      <c r="W32" s="562"/>
      <c r="X32" s="562"/>
    </row>
    <row r="33" spans="1:25" ht="20.100000000000001" customHeight="1">
      <c r="D33" s="25"/>
      <c r="E33" s="25"/>
    </row>
    <row r="34" spans="1:25" ht="20.100000000000001" customHeight="1">
      <c r="A34" s="26"/>
      <c r="B34" s="26"/>
      <c r="C34" s="26"/>
      <c r="D34" s="24"/>
      <c r="E34" s="24"/>
      <c r="F34" s="23"/>
      <c r="G34" s="23"/>
      <c r="H34" s="23"/>
      <c r="I34" s="23"/>
      <c r="J34" s="23"/>
      <c r="K34" s="23"/>
      <c r="L34" s="23"/>
      <c r="M34" s="23"/>
      <c r="N34" s="23"/>
      <c r="O34" s="23"/>
      <c r="P34" s="23"/>
      <c r="Q34" s="23"/>
      <c r="R34" s="23"/>
      <c r="S34" s="23"/>
      <c r="T34" s="23"/>
      <c r="U34" s="29"/>
      <c r="V34" s="29"/>
      <c r="W34" s="29"/>
      <c r="X34" s="29"/>
      <c r="Y34" s="29"/>
    </row>
    <row r="35" spans="1:25" ht="20.100000000000001" customHeight="1"/>
    <row r="36" spans="1:25" ht="20.100000000000001" customHeight="1"/>
    <row r="37" spans="1:25" ht="20.100000000000001" customHeight="1"/>
    <row r="38" spans="1:25" ht="20.100000000000001" customHeight="1"/>
    <row r="39" spans="1:25" ht="20.100000000000001" customHeight="1"/>
    <row r="40" spans="1:25" ht="20.100000000000001" customHeight="1"/>
    <row r="41" spans="1:25" ht="20.100000000000001" customHeight="1"/>
    <row r="42" spans="1:25" ht="20.100000000000001" customHeight="1"/>
    <row r="43" spans="1:25" ht="20.100000000000001" customHeight="1"/>
    <row r="44" spans="1:25" ht="20.100000000000001" customHeight="1"/>
    <row r="45" spans="1:25" ht="20.100000000000001" customHeight="1">
      <c r="X45" s="25" t="str">
        <f>IF(X41="","",IF(X43="",VLOOKUP(X41,「参考」地域区分!D4:K3257,4),VLOOKUP(X43,「参考」地域区分!H4:K3257,2)))</f>
        <v/>
      </c>
    </row>
    <row r="46" spans="1:25" ht="20.100000000000001" customHeight="1"/>
    <row r="47" spans="1:25" ht="20.100000000000001" customHeight="1"/>
    <row r="48" spans="1:25" ht="20.100000000000001" customHeight="1"/>
    <row r="49" ht="20.100000000000001" customHeight="1"/>
  </sheetData>
  <mergeCells count="36">
    <mergeCell ref="B26:W26"/>
    <mergeCell ref="B27:X32"/>
    <mergeCell ref="A27:A32"/>
    <mergeCell ref="C17:D17"/>
    <mergeCell ref="E17:W17"/>
    <mergeCell ref="C18:G18"/>
    <mergeCell ref="H18:W18"/>
    <mergeCell ref="C24:G24"/>
    <mergeCell ref="H24:W24"/>
    <mergeCell ref="H22:W22"/>
    <mergeCell ref="C21:D21"/>
    <mergeCell ref="C22:G22"/>
    <mergeCell ref="H20:W20"/>
    <mergeCell ref="C20:G20"/>
    <mergeCell ref="C13:X13"/>
    <mergeCell ref="A10:B13"/>
    <mergeCell ref="C15:X15"/>
    <mergeCell ref="B14:X14"/>
    <mergeCell ref="C25:X25"/>
    <mergeCell ref="A15:B25"/>
    <mergeCell ref="E21:W21"/>
    <mergeCell ref="D23:W23"/>
    <mergeCell ref="C19:X19"/>
    <mergeCell ref="A1:C1"/>
    <mergeCell ref="D16:W16"/>
    <mergeCell ref="A2:X2"/>
    <mergeCell ref="D1:X1"/>
    <mergeCell ref="A4:B8"/>
    <mergeCell ref="C6:X8"/>
    <mergeCell ref="C5:X5"/>
    <mergeCell ref="C4:X4"/>
    <mergeCell ref="D3:W3"/>
    <mergeCell ref="D9:W9"/>
    <mergeCell ref="C10:X10"/>
    <mergeCell ref="C11:X11"/>
    <mergeCell ref="C12:X12"/>
  </mergeCells>
  <phoneticPr fontId="10"/>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Sheet21"/>
  <dimension ref="A1:AG60"/>
  <sheetViews>
    <sheetView tabSelected="1" view="pageBreakPreview" zoomScaleNormal="100" zoomScaleSheetLayoutView="100" workbookViewId="0">
      <selection sqref="A1:AB1"/>
    </sheetView>
  </sheetViews>
  <sheetFormatPr defaultRowHeight="11.25"/>
  <cols>
    <col min="1" max="1" width="2.625" style="25" customWidth="1"/>
    <col min="2" max="28" width="3" style="25" customWidth="1"/>
    <col min="29" max="29" width="10" style="25" customWidth="1"/>
    <col min="30" max="30" width="9" style="25"/>
    <col min="31" max="33" width="0" style="25" hidden="1" customWidth="1"/>
    <col min="34" max="16384" width="9" style="25"/>
  </cols>
  <sheetData>
    <row r="1" spans="1:33" ht="24.75" customHeight="1">
      <c r="A1" s="785" t="s">
        <v>6301</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row>
    <row r="2" spans="1:33" ht="5.0999999999999996" customHeight="1">
      <c r="A2" s="787"/>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row>
    <row r="3" spans="1:33" ht="15" customHeight="1">
      <c r="A3" s="786" t="s">
        <v>6480</v>
      </c>
      <c r="B3" s="786"/>
      <c r="C3" s="786"/>
      <c r="D3" s="786"/>
      <c r="E3" s="786"/>
      <c r="F3" s="786"/>
      <c r="G3" s="786"/>
      <c r="H3" s="786"/>
      <c r="I3" s="786"/>
      <c r="J3" s="786"/>
      <c r="K3" s="786"/>
      <c r="L3" s="786"/>
      <c r="M3" s="786"/>
      <c r="N3" s="786"/>
      <c r="O3" s="786"/>
      <c r="P3" s="786"/>
      <c r="Q3" s="786"/>
      <c r="R3" s="786"/>
      <c r="S3" s="786"/>
      <c r="T3" s="786"/>
      <c r="U3" s="786"/>
      <c r="V3" s="786"/>
      <c r="W3" s="786"/>
      <c r="X3" s="786"/>
      <c r="Y3" s="786"/>
      <c r="Z3" s="786"/>
      <c r="AA3" s="786"/>
      <c r="AB3" s="786"/>
    </row>
    <row r="4" spans="1:33" ht="15" customHeight="1">
      <c r="A4" s="649" t="s">
        <v>219</v>
      </c>
      <c r="B4" s="650"/>
      <c r="C4" s="650"/>
      <c r="D4" s="650"/>
      <c r="E4" s="650"/>
      <c r="F4" s="650"/>
      <c r="G4" s="651"/>
      <c r="H4" s="649" t="s">
        <v>6300</v>
      </c>
      <c r="I4" s="650"/>
      <c r="J4" s="650"/>
      <c r="K4" s="650"/>
      <c r="L4" s="650"/>
      <c r="M4" s="650"/>
      <c r="N4" s="650"/>
      <c r="O4" s="650"/>
      <c r="P4" s="651"/>
      <c r="Q4" s="788"/>
      <c r="R4" s="649" t="s">
        <v>6283</v>
      </c>
      <c r="S4" s="650"/>
      <c r="T4" s="650"/>
      <c r="U4" s="650"/>
      <c r="V4" s="650"/>
      <c r="W4" s="650"/>
      <c r="X4" s="650"/>
      <c r="Y4" s="650"/>
      <c r="Z4" s="650"/>
      <c r="AA4" s="651"/>
      <c r="AB4" s="133" t="s">
        <v>6244</v>
      </c>
    </row>
    <row r="5" spans="1:33" ht="15" customHeight="1">
      <c r="A5" s="762" t="s">
        <v>6303</v>
      </c>
      <c r="B5" s="763"/>
      <c r="C5" s="763"/>
      <c r="D5" s="763"/>
      <c r="E5" s="763"/>
      <c r="F5" s="763"/>
      <c r="G5" s="764"/>
      <c r="H5" s="590" t="s">
        <v>221</v>
      </c>
      <c r="I5" s="588" t="s">
        <v>6246</v>
      </c>
      <c r="J5" s="664" t="s">
        <v>6247</v>
      </c>
      <c r="K5" s="665"/>
      <c r="L5" s="135" t="s">
        <v>6248</v>
      </c>
      <c r="M5" s="771"/>
      <c r="N5" s="771"/>
      <c r="O5" s="771"/>
      <c r="P5" s="772"/>
      <c r="Q5" s="788"/>
      <c r="R5" s="652" t="s">
        <v>6284</v>
      </c>
      <c r="S5" s="136" t="s">
        <v>221</v>
      </c>
      <c r="T5" s="773" t="s">
        <v>6285</v>
      </c>
      <c r="U5" s="773"/>
      <c r="V5" s="773"/>
      <c r="W5" s="773"/>
      <c r="X5" s="773"/>
      <c r="Y5" s="773"/>
      <c r="Z5" s="773"/>
      <c r="AA5" s="774"/>
      <c r="AB5" s="140">
        <v>1</v>
      </c>
    </row>
    <row r="6" spans="1:33" ht="15" customHeight="1">
      <c r="A6" s="765"/>
      <c r="B6" s="766"/>
      <c r="C6" s="766"/>
      <c r="D6" s="766"/>
      <c r="E6" s="766"/>
      <c r="F6" s="766"/>
      <c r="G6" s="767"/>
      <c r="H6" s="591"/>
      <c r="I6" s="589"/>
      <c r="J6" s="600"/>
      <c r="K6" s="587"/>
      <c r="L6" s="587"/>
      <c r="M6" s="587"/>
      <c r="N6" s="587"/>
      <c r="O6" s="587"/>
      <c r="P6" s="793"/>
      <c r="Q6" s="788"/>
      <c r="R6" s="653"/>
      <c r="S6" s="136" t="s">
        <v>221</v>
      </c>
      <c r="T6" s="775" t="s">
        <v>6286</v>
      </c>
      <c r="U6" s="775"/>
      <c r="V6" s="775"/>
      <c r="W6" s="775"/>
      <c r="X6" s="775"/>
      <c r="Y6" s="775"/>
      <c r="Z6" s="775"/>
      <c r="AA6" s="776"/>
      <c r="AB6" s="144">
        <v>2</v>
      </c>
    </row>
    <row r="7" spans="1:33" ht="15" customHeight="1">
      <c r="A7" s="756" t="s">
        <v>6302</v>
      </c>
      <c r="B7" s="757"/>
      <c r="C7" s="757"/>
      <c r="D7" s="757"/>
      <c r="E7" s="757"/>
      <c r="F7" s="757"/>
      <c r="G7" s="758"/>
      <c r="H7" s="593" t="s">
        <v>221</v>
      </c>
      <c r="I7" s="592" t="s">
        <v>6246</v>
      </c>
      <c r="J7" s="594" t="s">
        <v>6304</v>
      </c>
      <c r="K7" s="595"/>
      <c r="L7" s="595"/>
      <c r="M7" s="595"/>
      <c r="N7" s="595"/>
      <c r="O7" s="595"/>
      <c r="P7" s="794"/>
      <c r="Q7" s="788"/>
      <c r="R7" s="653"/>
      <c r="S7" s="136" t="s">
        <v>221</v>
      </c>
      <c r="T7" s="775" t="s">
        <v>6287</v>
      </c>
      <c r="U7" s="775"/>
      <c r="V7" s="775"/>
      <c r="W7" s="775"/>
      <c r="X7" s="775"/>
      <c r="Y7" s="775"/>
      <c r="Z7" s="775"/>
      <c r="AA7" s="776"/>
      <c r="AB7" s="145">
        <v>3</v>
      </c>
    </row>
    <row r="8" spans="1:33" ht="15" customHeight="1">
      <c r="A8" s="765"/>
      <c r="B8" s="766"/>
      <c r="C8" s="766"/>
      <c r="D8" s="766"/>
      <c r="E8" s="766"/>
      <c r="F8" s="766"/>
      <c r="G8" s="767"/>
      <c r="H8" s="591"/>
      <c r="I8" s="589"/>
      <c r="J8" s="596"/>
      <c r="K8" s="597"/>
      <c r="L8" s="597"/>
      <c r="M8" s="597"/>
      <c r="N8" s="597"/>
      <c r="O8" s="597"/>
      <c r="P8" s="795"/>
      <c r="Q8" s="788"/>
      <c r="R8" s="653"/>
      <c r="S8" s="136" t="s">
        <v>221</v>
      </c>
      <c r="T8" s="775" t="s">
        <v>6288</v>
      </c>
      <c r="U8" s="775"/>
      <c r="V8" s="775"/>
      <c r="W8" s="775"/>
      <c r="X8" s="775"/>
      <c r="Y8" s="775"/>
      <c r="Z8" s="775"/>
      <c r="AA8" s="776"/>
      <c r="AB8" s="144">
        <v>4</v>
      </c>
    </row>
    <row r="9" spans="1:33" ht="15" customHeight="1">
      <c r="A9" s="756" t="s">
        <v>6249</v>
      </c>
      <c r="B9" s="757"/>
      <c r="C9" s="757"/>
      <c r="D9" s="757"/>
      <c r="E9" s="757"/>
      <c r="F9" s="757"/>
      <c r="G9" s="758"/>
      <c r="H9" s="593" t="s">
        <v>221</v>
      </c>
      <c r="I9" s="592" t="s">
        <v>6246</v>
      </c>
      <c r="J9" s="598" t="s">
        <v>6250</v>
      </c>
      <c r="K9" s="595">
        <v>2</v>
      </c>
      <c r="L9" s="595"/>
      <c r="M9" s="660" t="s">
        <v>6251</v>
      </c>
      <c r="N9" s="660" t="s">
        <v>6252</v>
      </c>
      <c r="O9" s="595"/>
      <c r="P9" s="662" t="s">
        <v>6251</v>
      </c>
      <c r="Q9" s="788"/>
      <c r="R9" s="653"/>
      <c r="S9" s="136" t="s">
        <v>221</v>
      </c>
      <c r="T9" s="775" t="s">
        <v>6289</v>
      </c>
      <c r="U9" s="775"/>
      <c r="V9" s="775"/>
      <c r="W9" s="775"/>
      <c r="X9" s="775"/>
      <c r="Y9" s="775"/>
      <c r="Z9" s="775"/>
      <c r="AA9" s="776"/>
      <c r="AB9" s="145">
        <v>5</v>
      </c>
    </row>
    <row r="10" spans="1:33" ht="15" customHeight="1">
      <c r="A10" s="765"/>
      <c r="B10" s="766"/>
      <c r="C10" s="766"/>
      <c r="D10" s="766"/>
      <c r="E10" s="766"/>
      <c r="F10" s="766"/>
      <c r="G10" s="767"/>
      <c r="H10" s="591"/>
      <c r="I10" s="589"/>
      <c r="J10" s="599"/>
      <c r="K10" s="597"/>
      <c r="L10" s="597"/>
      <c r="M10" s="661"/>
      <c r="N10" s="661"/>
      <c r="O10" s="597"/>
      <c r="P10" s="663"/>
      <c r="Q10" s="788"/>
      <c r="R10" s="654"/>
      <c r="S10" s="146" t="s">
        <v>6465</v>
      </c>
      <c r="T10" s="147" t="s">
        <v>6502</v>
      </c>
      <c r="U10" s="655"/>
      <c r="V10" s="655"/>
      <c r="W10" s="655"/>
      <c r="X10" s="655"/>
      <c r="Y10" s="655"/>
      <c r="Z10" s="655"/>
      <c r="AA10" s="148" t="s">
        <v>6503</v>
      </c>
      <c r="AB10" s="149">
        <v>6</v>
      </c>
    </row>
    <row r="11" spans="1:33" ht="15" customHeight="1">
      <c r="A11" s="756" t="s">
        <v>6253</v>
      </c>
      <c r="B11" s="757"/>
      <c r="C11" s="757"/>
      <c r="D11" s="757"/>
      <c r="E11" s="757"/>
      <c r="F11" s="757"/>
      <c r="G11" s="758"/>
      <c r="H11" s="593" t="s">
        <v>221</v>
      </c>
      <c r="I11" s="592" t="s">
        <v>6246</v>
      </c>
      <c r="J11" s="675" t="s">
        <v>6691</v>
      </c>
      <c r="K11" s="677">
        <v>10</v>
      </c>
      <c r="L11" s="677"/>
      <c r="M11" s="679" t="s">
        <v>6245</v>
      </c>
      <c r="N11" s="679" t="s">
        <v>6255</v>
      </c>
      <c r="O11" s="677">
        <f ca="1">IF(H11="■","",AG13-AF11)</f>
        <v>16</v>
      </c>
      <c r="P11" s="681" t="s">
        <v>6245</v>
      </c>
      <c r="Q11" s="788"/>
      <c r="R11" s="668" t="s">
        <v>6290</v>
      </c>
      <c r="S11" s="136" t="s">
        <v>221</v>
      </c>
      <c r="T11" s="773" t="s">
        <v>6285</v>
      </c>
      <c r="U11" s="773"/>
      <c r="V11" s="773"/>
      <c r="W11" s="773"/>
      <c r="X11" s="773"/>
      <c r="Y11" s="773"/>
      <c r="Z11" s="773"/>
      <c r="AA11" s="774"/>
      <c r="AB11" s="140">
        <v>7</v>
      </c>
      <c r="AE11" s="41" t="str">
        <f>IF(H11="■","",J11&amp;K11)</f>
        <v>平成10</v>
      </c>
      <c r="AF11" s="25">
        <f>VLOOKUP(AE11,リスト!Q:R,2,FALSE)</f>
        <v>1998</v>
      </c>
    </row>
    <row r="12" spans="1:33" ht="15" customHeight="1">
      <c r="A12" s="759"/>
      <c r="B12" s="760"/>
      <c r="C12" s="760"/>
      <c r="D12" s="760"/>
      <c r="E12" s="760"/>
      <c r="F12" s="760"/>
      <c r="G12" s="761"/>
      <c r="H12" s="591"/>
      <c r="I12" s="589"/>
      <c r="J12" s="676"/>
      <c r="K12" s="678"/>
      <c r="L12" s="678"/>
      <c r="M12" s="680"/>
      <c r="N12" s="680"/>
      <c r="O12" s="678"/>
      <c r="P12" s="682"/>
      <c r="Q12" s="788"/>
      <c r="R12" s="669"/>
      <c r="S12" s="136" t="s">
        <v>221</v>
      </c>
      <c r="T12" s="775" t="s">
        <v>6286</v>
      </c>
      <c r="U12" s="775"/>
      <c r="V12" s="775"/>
      <c r="W12" s="775"/>
      <c r="X12" s="775"/>
      <c r="Y12" s="775"/>
      <c r="Z12" s="775"/>
      <c r="AA12" s="776"/>
      <c r="AB12" s="144">
        <v>8</v>
      </c>
      <c r="AE12" s="41"/>
    </row>
    <row r="13" spans="1:33" ht="15" customHeight="1">
      <c r="A13" s="652" t="s">
        <v>6256</v>
      </c>
      <c r="B13" s="768" t="s">
        <v>6257</v>
      </c>
      <c r="C13" s="769"/>
      <c r="D13" s="769"/>
      <c r="E13" s="769"/>
      <c r="F13" s="769"/>
      <c r="G13" s="770"/>
      <c r="H13" s="448" t="s">
        <v>221</v>
      </c>
      <c r="I13" s="152" t="s">
        <v>6246</v>
      </c>
      <c r="J13" s="397" t="s">
        <v>6254</v>
      </c>
      <c r="K13" s="656" t="s">
        <v>6466</v>
      </c>
      <c r="L13" s="656"/>
      <c r="M13" s="656"/>
      <c r="N13" s="657"/>
      <c r="O13" s="153" t="s">
        <v>6244</v>
      </c>
      <c r="P13" s="430"/>
      <c r="Q13" s="788"/>
      <c r="R13" s="669"/>
      <c r="S13" s="136" t="s">
        <v>221</v>
      </c>
      <c r="T13" s="775" t="s">
        <v>6287</v>
      </c>
      <c r="U13" s="775"/>
      <c r="V13" s="775"/>
      <c r="W13" s="775"/>
      <c r="X13" s="775"/>
      <c r="Y13" s="775"/>
      <c r="Z13" s="775"/>
      <c r="AA13" s="776"/>
      <c r="AB13" s="145">
        <v>9</v>
      </c>
      <c r="AE13" s="41"/>
      <c r="AF13" s="116">
        <f ca="1">TODAY()</f>
        <v>41933</v>
      </c>
      <c r="AG13" s="25">
        <f ca="1">YEAR(AF13)</f>
        <v>2014</v>
      </c>
    </row>
    <row r="14" spans="1:33" ht="15" customHeight="1">
      <c r="A14" s="653"/>
      <c r="B14" s="673" t="s">
        <v>6258</v>
      </c>
      <c r="C14" s="751" t="s">
        <v>6259</v>
      </c>
      <c r="D14" s="751"/>
      <c r="E14" s="751"/>
      <c r="F14" s="751"/>
      <c r="G14" s="752"/>
      <c r="H14" s="442" t="s">
        <v>221</v>
      </c>
      <c r="I14" s="443" t="s">
        <v>6246</v>
      </c>
      <c r="J14" s="596"/>
      <c r="K14" s="597"/>
      <c r="L14" s="597"/>
      <c r="M14" s="597"/>
      <c r="N14" s="155" t="s">
        <v>6504</v>
      </c>
      <c r="O14" s="156" t="s">
        <v>6244</v>
      </c>
      <c r="P14" s="432"/>
      <c r="Q14" s="788"/>
      <c r="R14" s="669"/>
      <c r="S14" s="136" t="s">
        <v>221</v>
      </c>
      <c r="T14" s="775" t="s">
        <v>6288</v>
      </c>
      <c r="U14" s="775"/>
      <c r="V14" s="775"/>
      <c r="W14" s="775"/>
      <c r="X14" s="775"/>
      <c r="Y14" s="775"/>
      <c r="Z14" s="775"/>
      <c r="AA14" s="776"/>
      <c r="AB14" s="144">
        <v>10</v>
      </c>
    </row>
    <row r="15" spans="1:33" ht="15" customHeight="1">
      <c r="A15" s="653"/>
      <c r="B15" s="673"/>
      <c r="C15" s="749" t="s">
        <v>6260</v>
      </c>
      <c r="D15" s="749"/>
      <c r="E15" s="749"/>
      <c r="F15" s="749"/>
      <c r="G15" s="750"/>
      <c r="H15" s="136" t="s">
        <v>221</v>
      </c>
      <c r="I15" s="447" t="s">
        <v>6246</v>
      </c>
      <c r="J15" s="600"/>
      <c r="K15" s="587"/>
      <c r="L15" s="587"/>
      <c r="M15" s="587"/>
      <c r="N15" s="139" t="s">
        <v>6504</v>
      </c>
      <c r="O15" s="158" t="s">
        <v>6244</v>
      </c>
      <c r="P15" s="431"/>
      <c r="Q15" s="788"/>
      <c r="R15" s="669"/>
      <c r="S15" s="136" t="s">
        <v>221</v>
      </c>
      <c r="T15" s="775" t="s">
        <v>6289</v>
      </c>
      <c r="U15" s="775"/>
      <c r="V15" s="775"/>
      <c r="W15" s="775"/>
      <c r="X15" s="775"/>
      <c r="Y15" s="775"/>
      <c r="Z15" s="775"/>
      <c r="AA15" s="776"/>
      <c r="AB15" s="145">
        <v>11</v>
      </c>
    </row>
    <row r="16" spans="1:33" ht="15" customHeight="1">
      <c r="A16" s="653"/>
      <c r="B16" s="673"/>
      <c r="C16" s="749" t="s">
        <v>6261</v>
      </c>
      <c r="D16" s="749"/>
      <c r="E16" s="749"/>
      <c r="F16" s="749"/>
      <c r="G16" s="750"/>
      <c r="H16" s="136" t="s">
        <v>221</v>
      </c>
      <c r="I16" s="447" t="s">
        <v>6246</v>
      </c>
      <c r="J16" s="600"/>
      <c r="K16" s="587"/>
      <c r="L16" s="587"/>
      <c r="M16" s="587"/>
      <c r="N16" s="139" t="s">
        <v>6504</v>
      </c>
      <c r="O16" s="158" t="s">
        <v>6244</v>
      </c>
      <c r="P16" s="431"/>
      <c r="Q16" s="788"/>
      <c r="R16" s="670"/>
      <c r="S16" s="146" t="s">
        <v>6465</v>
      </c>
      <c r="T16" s="147" t="s">
        <v>6502</v>
      </c>
      <c r="U16" s="655"/>
      <c r="V16" s="655"/>
      <c r="W16" s="655"/>
      <c r="X16" s="655"/>
      <c r="Y16" s="655"/>
      <c r="Z16" s="655"/>
      <c r="AA16" s="148" t="s">
        <v>6503</v>
      </c>
      <c r="AB16" s="159">
        <v>12</v>
      </c>
    </row>
    <row r="17" spans="1:31" ht="15" customHeight="1">
      <c r="A17" s="653"/>
      <c r="B17" s="673"/>
      <c r="C17" s="749" t="s">
        <v>6262</v>
      </c>
      <c r="D17" s="749"/>
      <c r="E17" s="749"/>
      <c r="F17" s="749"/>
      <c r="G17" s="750"/>
      <c r="H17" s="136" t="s">
        <v>221</v>
      </c>
      <c r="I17" s="447" t="s">
        <v>6246</v>
      </c>
      <c r="J17" s="600" t="str">
        <f>IF(J14="","",J14+J15+J16)</f>
        <v/>
      </c>
      <c r="K17" s="587"/>
      <c r="L17" s="587"/>
      <c r="M17" s="587"/>
      <c r="N17" s="139" t="s">
        <v>6504</v>
      </c>
      <c r="O17" s="158" t="s">
        <v>6244</v>
      </c>
      <c r="P17" s="431"/>
      <c r="Q17" s="788"/>
      <c r="R17" s="652" t="s">
        <v>6291</v>
      </c>
      <c r="S17" s="426" t="s">
        <v>221</v>
      </c>
      <c r="T17" s="773" t="s">
        <v>6292</v>
      </c>
      <c r="U17" s="773"/>
      <c r="V17" s="773"/>
      <c r="W17" s="773"/>
      <c r="X17" s="773"/>
      <c r="Y17" s="773"/>
      <c r="Z17" s="773"/>
      <c r="AA17" s="774"/>
      <c r="AB17" s="140">
        <v>13</v>
      </c>
    </row>
    <row r="18" spans="1:31" ht="15" customHeight="1">
      <c r="A18" s="653"/>
      <c r="B18" s="673"/>
      <c r="C18" s="749" t="s">
        <v>6263</v>
      </c>
      <c r="D18" s="749"/>
      <c r="E18" s="749"/>
      <c r="F18" s="749"/>
      <c r="G18" s="750"/>
      <c r="H18" s="136" t="s">
        <v>221</v>
      </c>
      <c r="I18" s="447" t="s">
        <v>6246</v>
      </c>
      <c r="J18" s="600"/>
      <c r="K18" s="587"/>
      <c r="L18" s="587"/>
      <c r="M18" s="587"/>
      <c r="N18" s="139" t="s">
        <v>6504</v>
      </c>
      <c r="O18" s="158" t="s">
        <v>6244</v>
      </c>
      <c r="P18" s="431"/>
      <c r="Q18" s="788"/>
      <c r="R18" s="653"/>
      <c r="S18" s="138" t="s">
        <v>221</v>
      </c>
      <c r="T18" s="775" t="s">
        <v>6293</v>
      </c>
      <c r="U18" s="775"/>
      <c r="V18" s="775"/>
      <c r="W18" s="775"/>
      <c r="X18" s="775"/>
      <c r="Y18" s="775"/>
      <c r="Z18" s="775"/>
      <c r="AA18" s="776"/>
      <c r="AB18" s="144">
        <v>14</v>
      </c>
    </row>
    <row r="19" spans="1:31" ht="15" customHeight="1">
      <c r="A19" s="653"/>
      <c r="B19" s="673"/>
      <c r="C19" s="749" t="s">
        <v>6264</v>
      </c>
      <c r="D19" s="749"/>
      <c r="E19" s="749"/>
      <c r="F19" s="749"/>
      <c r="G19" s="750"/>
      <c r="H19" s="136" t="s">
        <v>221</v>
      </c>
      <c r="I19" s="447" t="s">
        <v>6246</v>
      </c>
      <c r="J19" s="600"/>
      <c r="K19" s="587"/>
      <c r="L19" s="587"/>
      <c r="M19" s="587"/>
      <c r="N19" s="139" t="s">
        <v>6504</v>
      </c>
      <c r="O19" s="158" t="s">
        <v>6244</v>
      </c>
      <c r="P19" s="431"/>
      <c r="Q19" s="788"/>
      <c r="R19" s="653"/>
      <c r="S19" s="138" t="s">
        <v>221</v>
      </c>
      <c r="T19" s="775" t="s">
        <v>6294</v>
      </c>
      <c r="U19" s="775"/>
      <c r="V19" s="775"/>
      <c r="W19" s="775"/>
      <c r="X19" s="775"/>
      <c r="Y19" s="775"/>
      <c r="Z19" s="775"/>
      <c r="AA19" s="776"/>
      <c r="AB19" s="145">
        <v>15</v>
      </c>
      <c r="AE19" s="25">
        <f>J14+J15+J16</f>
        <v>0</v>
      </c>
    </row>
    <row r="20" spans="1:31" ht="15" customHeight="1">
      <c r="A20" s="653"/>
      <c r="B20" s="673"/>
      <c r="C20" s="749" t="s">
        <v>6265</v>
      </c>
      <c r="D20" s="749"/>
      <c r="E20" s="749"/>
      <c r="F20" s="749"/>
      <c r="G20" s="750"/>
      <c r="H20" s="136" t="s">
        <v>221</v>
      </c>
      <c r="I20" s="447" t="s">
        <v>6246</v>
      </c>
      <c r="J20" s="604" t="str">
        <f>IF(ISERROR(AE20),"",AE20)</f>
        <v/>
      </c>
      <c r="K20" s="605"/>
      <c r="L20" s="446" t="s">
        <v>6266</v>
      </c>
      <c r="M20" s="604"/>
      <c r="N20" s="712"/>
      <c r="O20" s="158" t="s">
        <v>6244</v>
      </c>
      <c r="P20" s="431"/>
      <c r="Q20" s="788"/>
      <c r="R20" s="653"/>
      <c r="S20" s="138" t="s">
        <v>221</v>
      </c>
      <c r="T20" s="775" t="s">
        <v>6295</v>
      </c>
      <c r="U20" s="775"/>
      <c r="V20" s="775"/>
      <c r="W20" s="775"/>
      <c r="X20" s="775"/>
      <c r="Y20" s="775"/>
      <c r="Z20" s="775"/>
      <c r="AA20" s="776"/>
      <c r="AB20" s="144">
        <v>16</v>
      </c>
      <c r="AE20" s="25" t="e">
        <f>J17/J18</f>
        <v>#VALUE!</v>
      </c>
    </row>
    <row r="21" spans="1:31" ht="15" customHeight="1">
      <c r="A21" s="653"/>
      <c r="B21" s="674"/>
      <c r="C21" s="749" t="s">
        <v>6267</v>
      </c>
      <c r="D21" s="749"/>
      <c r="E21" s="749"/>
      <c r="F21" s="749"/>
      <c r="G21" s="750"/>
      <c r="H21" s="163" t="s">
        <v>221</v>
      </c>
      <c r="I21" s="164" t="s">
        <v>6246</v>
      </c>
      <c r="J21" s="601" t="str">
        <f>IF(ISERROR(AE21),"",AE21)</f>
        <v/>
      </c>
      <c r="K21" s="602"/>
      <c r="L21" s="165" t="s">
        <v>6266</v>
      </c>
      <c r="M21" s="601"/>
      <c r="N21" s="603"/>
      <c r="O21" s="158" t="s">
        <v>6244</v>
      </c>
      <c r="P21" s="433"/>
      <c r="Q21" s="788"/>
      <c r="R21" s="653"/>
      <c r="S21" s="138" t="s">
        <v>221</v>
      </c>
      <c r="T21" s="775" t="s">
        <v>6296</v>
      </c>
      <c r="U21" s="775"/>
      <c r="V21" s="775"/>
      <c r="W21" s="775"/>
      <c r="X21" s="775"/>
      <c r="Y21" s="775"/>
      <c r="Z21" s="775"/>
      <c r="AA21" s="776"/>
      <c r="AB21" s="145">
        <v>17</v>
      </c>
      <c r="AE21" s="25" t="e">
        <f>J19/J18</f>
        <v>#DIV/0!</v>
      </c>
    </row>
    <row r="22" spans="1:31" ht="15" customHeight="1">
      <c r="A22" s="653"/>
      <c r="B22" s="666" t="s">
        <v>6467</v>
      </c>
      <c r="C22" s="751" t="s">
        <v>6268</v>
      </c>
      <c r="D22" s="751"/>
      <c r="E22" s="751"/>
      <c r="F22" s="751"/>
      <c r="G22" s="752"/>
      <c r="H22" s="166" t="s">
        <v>221</v>
      </c>
      <c r="I22" s="167" t="s">
        <v>6246</v>
      </c>
      <c r="J22" s="685"/>
      <c r="K22" s="686"/>
      <c r="L22" s="686"/>
      <c r="M22" s="686"/>
      <c r="N22" s="161" t="s">
        <v>6504</v>
      </c>
      <c r="O22" s="168" t="s">
        <v>6244</v>
      </c>
      <c r="P22" s="432"/>
      <c r="Q22" s="788"/>
      <c r="R22" s="653"/>
      <c r="S22" s="138" t="s">
        <v>221</v>
      </c>
      <c r="T22" s="775" t="s">
        <v>6684</v>
      </c>
      <c r="U22" s="775"/>
      <c r="V22" s="775"/>
      <c r="W22" s="775"/>
      <c r="X22" s="775"/>
      <c r="Y22" s="775"/>
      <c r="Z22" s="775"/>
      <c r="AA22" s="776"/>
      <c r="AB22" s="144">
        <v>18</v>
      </c>
    </row>
    <row r="23" spans="1:31" ht="15" customHeight="1">
      <c r="A23" s="653"/>
      <c r="B23" s="667"/>
      <c r="C23" s="753" t="s">
        <v>6269</v>
      </c>
      <c r="D23" s="753"/>
      <c r="E23" s="753"/>
      <c r="F23" s="753"/>
      <c r="G23" s="754"/>
      <c r="H23" s="163" t="s">
        <v>221</v>
      </c>
      <c r="I23" s="164" t="s">
        <v>6246</v>
      </c>
      <c r="J23" s="687"/>
      <c r="K23" s="655"/>
      <c r="L23" s="655"/>
      <c r="M23" s="655"/>
      <c r="N23" s="148" t="s">
        <v>6504</v>
      </c>
      <c r="O23" s="169" t="s">
        <v>6244</v>
      </c>
      <c r="P23" s="433"/>
      <c r="Q23" s="788"/>
      <c r="R23" s="653"/>
      <c r="S23" s="422" t="s">
        <v>6465</v>
      </c>
      <c r="T23" s="147" t="s">
        <v>6502</v>
      </c>
      <c r="U23" s="655"/>
      <c r="V23" s="655"/>
      <c r="W23" s="655"/>
      <c r="X23" s="655"/>
      <c r="Y23" s="655"/>
      <c r="Z23" s="655"/>
      <c r="AA23" s="148" t="s">
        <v>6503</v>
      </c>
      <c r="AB23" s="170">
        <v>19</v>
      </c>
    </row>
    <row r="24" spans="1:31" ht="15" customHeight="1">
      <c r="A24" s="653"/>
      <c r="B24" s="697" t="s">
        <v>6270</v>
      </c>
      <c r="C24" s="698"/>
      <c r="D24" s="698"/>
      <c r="E24" s="698"/>
      <c r="F24" s="698"/>
      <c r="G24" s="699"/>
      <c r="H24" s="703" t="s">
        <v>221</v>
      </c>
      <c r="I24" s="704" t="s">
        <v>6246</v>
      </c>
      <c r="J24" s="706"/>
      <c r="K24" s="707"/>
      <c r="L24" s="707"/>
      <c r="M24" s="707"/>
      <c r="N24" s="707"/>
      <c r="O24" s="168" t="s">
        <v>6244</v>
      </c>
      <c r="P24" s="432"/>
      <c r="Q24" s="788"/>
      <c r="R24" s="653"/>
      <c r="S24" s="777" t="s">
        <v>6297</v>
      </c>
      <c r="T24" s="778"/>
      <c r="U24" s="778"/>
      <c r="V24" s="778"/>
      <c r="W24" s="778"/>
      <c r="X24" s="778"/>
      <c r="Y24" s="778"/>
      <c r="Z24" s="778"/>
      <c r="AA24" s="779"/>
      <c r="AB24" s="574">
        <v>20</v>
      </c>
    </row>
    <row r="25" spans="1:31" ht="15" customHeight="1">
      <c r="A25" s="653"/>
      <c r="B25" s="700"/>
      <c r="C25" s="701"/>
      <c r="D25" s="701"/>
      <c r="E25" s="701"/>
      <c r="F25" s="701"/>
      <c r="G25" s="702"/>
      <c r="H25" s="591"/>
      <c r="I25" s="705"/>
      <c r="J25" s="695"/>
      <c r="K25" s="696"/>
      <c r="L25" s="696"/>
      <c r="M25" s="696"/>
      <c r="N25" s="696"/>
      <c r="O25" s="158" t="s">
        <v>6244</v>
      </c>
      <c r="P25" s="431"/>
      <c r="Q25" s="788"/>
      <c r="R25" s="653"/>
      <c r="S25" s="423" t="s">
        <v>6505</v>
      </c>
      <c r="T25" s="172" t="s">
        <v>6298</v>
      </c>
      <c r="U25" s="172"/>
      <c r="V25" s="142"/>
      <c r="W25" s="427" t="s">
        <v>6505</v>
      </c>
      <c r="X25" s="172" t="s">
        <v>6299</v>
      </c>
      <c r="Y25" s="172"/>
      <c r="Z25" s="142"/>
      <c r="AA25" s="143"/>
      <c r="AB25" s="575"/>
    </row>
    <row r="26" spans="1:31" ht="15" customHeight="1">
      <c r="A26" s="653"/>
      <c r="B26" s="755" t="s">
        <v>6271</v>
      </c>
      <c r="C26" s="749"/>
      <c r="D26" s="749"/>
      <c r="E26" s="749"/>
      <c r="F26" s="749"/>
      <c r="G26" s="750"/>
      <c r="H26" s="136" t="s">
        <v>221</v>
      </c>
      <c r="I26" s="447" t="s">
        <v>6246</v>
      </c>
      <c r="J26" s="695"/>
      <c r="K26" s="696"/>
      <c r="L26" s="696"/>
      <c r="M26" s="696"/>
      <c r="N26" s="696"/>
      <c r="O26" s="158" t="s">
        <v>6244</v>
      </c>
      <c r="P26" s="431"/>
      <c r="Q26" s="788"/>
      <c r="R26" s="653"/>
      <c r="S26" s="783" t="s">
        <v>6469</v>
      </c>
      <c r="T26" s="585"/>
      <c r="U26" s="585"/>
      <c r="V26" s="585"/>
      <c r="W26" s="585"/>
      <c r="X26" s="585"/>
      <c r="Y26" s="585"/>
      <c r="Z26" s="585"/>
      <c r="AA26" s="784"/>
      <c r="AB26" s="575"/>
    </row>
    <row r="27" spans="1:31" ht="15" customHeight="1">
      <c r="A27" s="653"/>
      <c r="B27" s="708" t="s">
        <v>6272</v>
      </c>
      <c r="C27" s="709"/>
      <c r="D27" s="709"/>
      <c r="E27" s="709"/>
      <c r="F27" s="709"/>
      <c r="G27" s="710"/>
      <c r="H27" s="593" t="s">
        <v>221</v>
      </c>
      <c r="I27" s="711" t="s">
        <v>6246</v>
      </c>
      <c r="J27" s="577" t="s">
        <v>6273</v>
      </c>
      <c r="K27" s="578"/>
      <c r="L27" s="694" t="s">
        <v>6506</v>
      </c>
      <c r="M27" s="694"/>
      <c r="N27" s="694"/>
      <c r="O27" s="158" t="s">
        <v>6244</v>
      </c>
      <c r="P27" s="431"/>
      <c r="Q27" s="788"/>
      <c r="R27" s="653"/>
      <c r="S27" s="581" t="s">
        <v>6649</v>
      </c>
      <c r="T27" s="582"/>
      <c r="U27" s="583"/>
      <c r="V27" s="417"/>
      <c r="W27" s="418"/>
      <c r="X27" s="584" t="s">
        <v>6651</v>
      </c>
      <c r="Y27" s="585"/>
      <c r="Z27" s="586"/>
      <c r="AA27" s="176"/>
      <c r="AB27" s="575"/>
    </row>
    <row r="28" spans="1:31" ht="15" customHeight="1">
      <c r="A28" s="653"/>
      <c r="B28" s="697"/>
      <c r="C28" s="698"/>
      <c r="D28" s="698"/>
      <c r="E28" s="698"/>
      <c r="F28" s="698"/>
      <c r="G28" s="699"/>
      <c r="H28" s="703"/>
      <c r="I28" s="704"/>
      <c r="J28" s="577"/>
      <c r="K28" s="578"/>
      <c r="L28" s="579"/>
      <c r="M28" s="580"/>
      <c r="N28" s="580"/>
      <c r="O28" s="158" t="s">
        <v>6244</v>
      </c>
      <c r="P28" s="431"/>
      <c r="Q28" s="788"/>
      <c r="R28" s="653"/>
      <c r="S28" s="581" t="s">
        <v>6650</v>
      </c>
      <c r="T28" s="582"/>
      <c r="U28" s="583"/>
      <c r="V28" s="417"/>
      <c r="W28" s="175"/>
      <c r="X28" s="419" t="s">
        <v>6652</v>
      </c>
      <c r="Y28" s="420"/>
      <c r="Z28" s="421"/>
      <c r="AA28" s="171"/>
      <c r="AB28" s="575"/>
    </row>
    <row r="29" spans="1:31" ht="15" customHeight="1">
      <c r="A29" s="653"/>
      <c r="B29" s="700"/>
      <c r="C29" s="701"/>
      <c r="D29" s="701"/>
      <c r="E29" s="701"/>
      <c r="F29" s="701"/>
      <c r="G29" s="702"/>
      <c r="H29" s="591"/>
      <c r="I29" s="705"/>
      <c r="J29" s="138" t="s">
        <v>221</v>
      </c>
      <c r="K29" s="585" t="s">
        <v>6274</v>
      </c>
      <c r="L29" s="585"/>
      <c r="M29" s="177"/>
      <c r="N29" s="177" t="s">
        <v>6507</v>
      </c>
      <c r="O29" s="158" t="s">
        <v>6244</v>
      </c>
      <c r="P29" s="431"/>
      <c r="Q29" s="788"/>
      <c r="R29" s="653"/>
      <c r="S29" s="147" t="s">
        <v>6465</v>
      </c>
      <c r="T29" s="147" t="s">
        <v>6502</v>
      </c>
      <c r="U29" s="655"/>
      <c r="V29" s="655"/>
      <c r="W29" s="655"/>
      <c r="X29" s="655"/>
      <c r="Y29" s="655"/>
      <c r="Z29" s="655"/>
      <c r="AA29" s="148" t="s">
        <v>6503</v>
      </c>
      <c r="AB29" s="576"/>
    </row>
    <row r="30" spans="1:31" ht="15" customHeight="1">
      <c r="A30" s="653"/>
      <c r="B30" s="708" t="s">
        <v>6275</v>
      </c>
      <c r="C30" s="709"/>
      <c r="D30" s="709"/>
      <c r="E30" s="709"/>
      <c r="F30" s="709"/>
      <c r="G30" s="710"/>
      <c r="H30" s="593" t="s">
        <v>221</v>
      </c>
      <c r="I30" s="711" t="s">
        <v>6246</v>
      </c>
      <c r="J30" s="716"/>
      <c r="K30" s="717"/>
      <c r="L30" s="717"/>
      <c r="M30" s="717"/>
      <c r="N30" s="717"/>
      <c r="O30" s="158" t="s">
        <v>6244</v>
      </c>
      <c r="P30" s="431"/>
      <c r="Q30" s="788"/>
      <c r="R30" s="653"/>
      <c r="S30" s="666" t="s">
        <v>6653</v>
      </c>
      <c r="T30" s="135" t="s">
        <v>6502</v>
      </c>
      <c r="U30" s="686"/>
      <c r="V30" s="686"/>
      <c r="W30" s="686"/>
      <c r="X30" s="686"/>
      <c r="Y30" s="686"/>
      <c r="Z30" s="686"/>
      <c r="AA30" s="161" t="s">
        <v>6503</v>
      </c>
      <c r="AB30" s="140">
        <v>21</v>
      </c>
    </row>
    <row r="31" spans="1:31" ht="15" customHeight="1">
      <c r="A31" s="653"/>
      <c r="B31" s="700"/>
      <c r="C31" s="701"/>
      <c r="D31" s="701"/>
      <c r="E31" s="701"/>
      <c r="F31" s="701"/>
      <c r="G31" s="702"/>
      <c r="H31" s="591"/>
      <c r="I31" s="705"/>
      <c r="J31" s="718"/>
      <c r="K31" s="719"/>
      <c r="L31" s="719"/>
      <c r="M31" s="719"/>
      <c r="N31" s="719"/>
      <c r="O31" s="158" t="s">
        <v>6244</v>
      </c>
      <c r="P31" s="431"/>
      <c r="Q31" s="788"/>
      <c r="R31" s="653"/>
      <c r="S31" s="688"/>
      <c r="T31" s="157" t="s">
        <v>6502</v>
      </c>
      <c r="U31" s="587"/>
      <c r="V31" s="587"/>
      <c r="W31" s="587"/>
      <c r="X31" s="587"/>
      <c r="Y31" s="587"/>
      <c r="Z31" s="587"/>
      <c r="AA31" s="139" t="s">
        <v>6503</v>
      </c>
      <c r="AB31" s="144">
        <v>22</v>
      </c>
    </row>
    <row r="32" spans="1:31" ht="15" customHeight="1">
      <c r="A32" s="653"/>
      <c r="B32" s="755" t="s">
        <v>6276</v>
      </c>
      <c r="C32" s="749"/>
      <c r="D32" s="749"/>
      <c r="E32" s="749"/>
      <c r="F32" s="749"/>
      <c r="G32" s="750"/>
      <c r="H32" s="136" t="s">
        <v>221</v>
      </c>
      <c r="I32" s="447" t="s">
        <v>6246</v>
      </c>
      <c r="J32" s="671"/>
      <c r="K32" s="672"/>
      <c r="L32" s="672"/>
      <c r="M32" s="672"/>
      <c r="N32" s="672"/>
      <c r="O32" s="158" t="s">
        <v>6244</v>
      </c>
      <c r="P32" s="431"/>
      <c r="Q32" s="788"/>
      <c r="R32" s="653"/>
      <c r="S32" s="688"/>
      <c r="T32" s="157" t="s">
        <v>6502</v>
      </c>
      <c r="U32" s="587"/>
      <c r="V32" s="587"/>
      <c r="W32" s="587"/>
      <c r="X32" s="587"/>
      <c r="Y32" s="587"/>
      <c r="Z32" s="587"/>
      <c r="AA32" s="139" t="s">
        <v>6503</v>
      </c>
      <c r="AB32" s="144">
        <v>23</v>
      </c>
    </row>
    <row r="33" spans="1:28" ht="15" customHeight="1">
      <c r="A33" s="653"/>
      <c r="B33" s="756" t="s">
        <v>6277</v>
      </c>
      <c r="C33" s="757"/>
      <c r="D33" s="757"/>
      <c r="E33" s="757"/>
      <c r="F33" s="757"/>
      <c r="G33" s="758"/>
      <c r="H33" s="593" t="s">
        <v>221</v>
      </c>
      <c r="I33" s="592" t="s">
        <v>6246</v>
      </c>
      <c r="J33" s="178">
        <v>1</v>
      </c>
      <c r="K33" s="179" t="s">
        <v>6278</v>
      </c>
      <c r="L33" s="174"/>
      <c r="M33" s="174"/>
      <c r="N33" s="180"/>
      <c r="O33" s="658" t="s">
        <v>6244</v>
      </c>
      <c r="P33" s="431"/>
      <c r="Q33" s="788"/>
      <c r="R33" s="653"/>
      <c r="S33" s="688"/>
      <c r="T33" s="157" t="s">
        <v>6502</v>
      </c>
      <c r="U33" s="587"/>
      <c r="V33" s="587"/>
      <c r="W33" s="587"/>
      <c r="X33" s="587"/>
      <c r="Y33" s="587"/>
      <c r="Z33" s="587"/>
      <c r="AA33" s="139" t="s">
        <v>6503</v>
      </c>
      <c r="AB33" s="144">
        <v>24</v>
      </c>
    </row>
    <row r="34" spans="1:28" ht="15" customHeight="1">
      <c r="A34" s="654"/>
      <c r="B34" s="759"/>
      <c r="C34" s="760"/>
      <c r="D34" s="760"/>
      <c r="E34" s="760"/>
      <c r="F34" s="760"/>
      <c r="G34" s="761"/>
      <c r="H34" s="683"/>
      <c r="I34" s="684"/>
      <c r="J34" s="676" t="s">
        <v>6279</v>
      </c>
      <c r="K34" s="720"/>
      <c r="L34" s="445" t="s">
        <v>6280</v>
      </c>
      <c r="M34" s="181" t="s">
        <v>6281</v>
      </c>
      <c r="N34" s="445" t="s">
        <v>6282</v>
      </c>
      <c r="O34" s="659"/>
      <c r="P34" s="433"/>
      <c r="Q34" s="788"/>
      <c r="R34" s="654"/>
      <c r="S34" s="667"/>
      <c r="T34" s="147" t="s">
        <v>6502</v>
      </c>
      <c r="U34" s="655"/>
      <c r="V34" s="655"/>
      <c r="W34" s="655"/>
      <c r="X34" s="655"/>
      <c r="Y34" s="655"/>
      <c r="Z34" s="655"/>
      <c r="AA34" s="148" t="s">
        <v>6503</v>
      </c>
      <c r="AB34" s="159">
        <v>25</v>
      </c>
    </row>
    <row r="35" spans="1:28" ht="5.0999999999999996" customHeight="1">
      <c r="A35" s="789"/>
      <c r="B35" s="789"/>
      <c r="C35" s="789"/>
      <c r="D35" s="789"/>
      <c r="E35" s="789"/>
      <c r="F35" s="789"/>
      <c r="G35" s="789"/>
      <c r="H35" s="789"/>
      <c r="I35" s="789"/>
      <c r="J35" s="789"/>
      <c r="K35" s="789"/>
      <c r="L35" s="789"/>
      <c r="M35" s="789"/>
      <c r="N35" s="789"/>
      <c r="O35" s="789"/>
      <c r="P35" s="789"/>
      <c r="Q35" s="789"/>
      <c r="R35" s="789"/>
      <c r="S35" s="789"/>
      <c r="T35" s="789"/>
      <c r="U35" s="789"/>
      <c r="V35" s="789"/>
      <c r="W35" s="789"/>
      <c r="X35" s="789"/>
      <c r="Y35" s="789"/>
      <c r="Z35" s="789"/>
      <c r="AA35" s="789"/>
      <c r="AB35" s="789"/>
    </row>
    <row r="36" spans="1:28" ht="15" customHeight="1">
      <c r="A36" s="469" t="s">
        <v>6470</v>
      </c>
      <c r="B36" s="469"/>
      <c r="C36" s="469"/>
      <c r="D36" s="469"/>
      <c r="E36" s="469"/>
      <c r="F36" s="469"/>
      <c r="G36" s="469"/>
      <c r="H36" s="469"/>
      <c r="I36" s="790" t="s">
        <v>6471</v>
      </c>
      <c r="J36" s="790"/>
      <c r="K36" s="790"/>
      <c r="L36" s="790"/>
      <c r="M36" s="790"/>
      <c r="N36" s="790"/>
      <c r="O36" s="790"/>
      <c r="P36" s="790"/>
      <c r="Q36" s="790"/>
      <c r="R36" s="790"/>
      <c r="S36" s="790"/>
      <c r="T36" s="790"/>
      <c r="U36" s="790"/>
      <c r="V36" s="790"/>
      <c r="W36" s="790"/>
      <c r="X36" s="790"/>
      <c r="Y36" s="790"/>
      <c r="Z36" s="790"/>
      <c r="AA36" s="790"/>
      <c r="AB36" s="790"/>
    </row>
    <row r="37" spans="1:28" ht="15" customHeight="1">
      <c r="A37" s="689" t="s">
        <v>6134</v>
      </c>
      <c r="B37" s="690"/>
      <c r="C37" s="691" t="s">
        <v>6472</v>
      </c>
      <c r="D37" s="692"/>
      <c r="E37" s="692"/>
      <c r="F37" s="692"/>
      <c r="G37" s="692"/>
      <c r="H37" s="692"/>
      <c r="I37" s="692"/>
      <c r="J37" s="692"/>
      <c r="K37" s="692"/>
      <c r="L37" s="693"/>
      <c r="M37" s="612"/>
      <c r="N37" s="613"/>
      <c r="O37" s="613"/>
      <c r="P37" s="613"/>
      <c r="Q37" s="613"/>
      <c r="R37" s="613"/>
      <c r="S37" s="613"/>
      <c r="T37" s="613"/>
      <c r="U37" s="613"/>
      <c r="V37" s="613"/>
      <c r="W37" s="613"/>
      <c r="X37" s="613"/>
      <c r="Y37" s="613"/>
      <c r="Z37" s="613"/>
      <c r="AA37" s="613"/>
      <c r="AB37" s="614"/>
    </row>
    <row r="38" spans="1:28" ht="5.0999999999999996" customHeight="1">
      <c r="A38" s="791"/>
      <c r="B38" s="791"/>
      <c r="C38" s="791"/>
      <c r="D38" s="791"/>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row>
    <row r="39" spans="1:28" ht="15" customHeight="1">
      <c r="A39" s="183"/>
      <c r="B39" s="184"/>
      <c r="C39" s="746" t="s">
        <v>6134</v>
      </c>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8"/>
    </row>
    <row r="40" spans="1:28" ht="15" customHeight="1">
      <c r="A40" s="731" t="s">
        <v>5977</v>
      </c>
      <c r="B40" s="732"/>
      <c r="C40" s="735" t="s">
        <v>363</v>
      </c>
      <c r="D40" s="736"/>
      <c r="E40" s="736"/>
      <c r="F40" s="736"/>
      <c r="G40" s="737"/>
      <c r="H40" s="733" t="s">
        <v>360</v>
      </c>
      <c r="I40" s="738"/>
      <c r="J40" s="738"/>
      <c r="K40" s="738"/>
      <c r="L40" s="738"/>
      <c r="M40" s="738"/>
      <c r="N40" s="738"/>
      <c r="O40" s="738"/>
      <c r="P40" s="738"/>
      <c r="Q40" s="738"/>
      <c r="R40" s="738"/>
      <c r="S40" s="738"/>
      <c r="T40" s="738"/>
      <c r="U40" s="738"/>
      <c r="V40" s="734"/>
      <c r="W40" s="739" t="s">
        <v>5978</v>
      </c>
      <c r="X40" s="740"/>
      <c r="Y40" s="741"/>
      <c r="Z40" s="615" t="s">
        <v>364</v>
      </c>
      <c r="AA40" s="616"/>
      <c r="AB40" s="617"/>
    </row>
    <row r="41" spans="1:28" ht="15" customHeight="1">
      <c r="A41" s="733"/>
      <c r="B41" s="734"/>
      <c r="C41" s="733"/>
      <c r="D41" s="738"/>
      <c r="E41" s="738"/>
      <c r="F41" s="738"/>
      <c r="G41" s="734"/>
      <c r="H41" s="713" t="s">
        <v>343</v>
      </c>
      <c r="I41" s="714"/>
      <c r="J41" s="745" t="s">
        <v>359</v>
      </c>
      <c r="K41" s="715"/>
      <c r="L41" s="713" t="s">
        <v>5979</v>
      </c>
      <c r="M41" s="714"/>
      <c r="N41" s="714"/>
      <c r="O41" s="714"/>
      <c r="P41" s="714"/>
      <c r="Q41" s="714"/>
      <c r="R41" s="714"/>
      <c r="S41" s="714"/>
      <c r="T41" s="714"/>
      <c r="U41" s="714"/>
      <c r="V41" s="715"/>
      <c r="W41" s="742"/>
      <c r="X41" s="743"/>
      <c r="Y41" s="744"/>
      <c r="Z41" s="615"/>
      <c r="AA41" s="616"/>
      <c r="AB41" s="617"/>
    </row>
    <row r="42" spans="1:28" ht="21.95" customHeight="1">
      <c r="A42" s="721">
        <v>1</v>
      </c>
      <c r="B42" s="722"/>
      <c r="C42" s="723"/>
      <c r="D42" s="724"/>
      <c r="E42" s="185" t="s">
        <v>160</v>
      </c>
      <c r="F42" s="186"/>
      <c r="G42" s="187" t="s">
        <v>357</v>
      </c>
      <c r="H42" s="188"/>
      <c r="I42" s="398" t="s">
        <v>344</v>
      </c>
      <c r="J42" s="725"/>
      <c r="K42" s="726"/>
      <c r="L42" s="727"/>
      <c r="M42" s="728"/>
      <c r="N42" s="728"/>
      <c r="O42" s="728"/>
      <c r="P42" s="728"/>
      <c r="Q42" s="728"/>
      <c r="R42" s="728"/>
      <c r="S42" s="728"/>
      <c r="T42" s="728"/>
      <c r="U42" s="728"/>
      <c r="V42" s="729"/>
      <c r="W42" s="730"/>
      <c r="X42" s="730"/>
      <c r="Y42" s="726"/>
      <c r="Z42" s="618"/>
      <c r="AA42" s="619"/>
      <c r="AB42" s="620"/>
    </row>
    <row r="43" spans="1:28" ht="21.95" customHeight="1">
      <c r="A43" s="636">
        <v>2</v>
      </c>
      <c r="B43" s="637"/>
      <c r="C43" s="638"/>
      <c r="D43" s="639"/>
      <c r="E43" s="189" t="s">
        <v>160</v>
      </c>
      <c r="F43" s="190"/>
      <c r="G43" s="191" t="s">
        <v>357</v>
      </c>
      <c r="H43" s="192"/>
      <c r="I43" s="399" t="s">
        <v>344</v>
      </c>
      <c r="J43" s="640"/>
      <c r="K43" s="641"/>
      <c r="L43" s="646"/>
      <c r="M43" s="647"/>
      <c r="N43" s="647"/>
      <c r="O43" s="647"/>
      <c r="P43" s="647"/>
      <c r="Q43" s="647"/>
      <c r="R43" s="647"/>
      <c r="S43" s="647"/>
      <c r="T43" s="647"/>
      <c r="U43" s="647"/>
      <c r="V43" s="648"/>
      <c r="W43" s="645"/>
      <c r="X43" s="645"/>
      <c r="Y43" s="641"/>
      <c r="Z43" s="621"/>
      <c r="AA43" s="622"/>
      <c r="AB43" s="623"/>
    </row>
    <row r="44" spans="1:28" ht="21.95" customHeight="1">
      <c r="A44" s="636">
        <v>3</v>
      </c>
      <c r="B44" s="637"/>
      <c r="C44" s="638"/>
      <c r="D44" s="639"/>
      <c r="E44" s="189" t="s">
        <v>160</v>
      </c>
      <c r="F44" s="190"/>
      <c r="G44" s="191" t="s">
        <v>357</v>
      </c>
      <c r="H44" s="192"/>
      <c r="I44" s="399" t="s">
        <v>344</v>
      </c>
      <c r="J44" s="640"/>
      <c r="K44" s="641"/>
      <c r="L44" s="646"/>
      <c r="M44" s="647"/>
      <c r="N44" s="647"/>
      <c r="O44" s="647"/>
      <c r="P44" s="647"/>
      <c r="Q44" s="647"/>
      <c r="R44" s="647"/>
      <c r="S44" s="647"/>
      <c r="T44" s="647"/>
      <c r="U44" s="647"/>
      <c r="V44" s="648"/>
      <c r="W44" s="645"/>
      <c r="X44" s="645"/>
      <c r="Y44" s="641"/>
      <c r="Z44" s="621"/>
      <c r="AA44" s="622"/>
      <c r="AB44" s="623"/>
    </row>
    <row r="45" spans="1:28" ht="21.95" customHeight="1">
      <c r="A45" s="636">
        <v>4</v>
      </c>
      <c r="B45" s="637"/>
      <c r="C45" s="638"/>
      <c r="D45" s="639"/>
      <c r="E45" s="189" t="s">
        <v>160</v>
      </c>
      <c r="F45" s="190"/>
      <c r="G45" s="191" t="s">
        <v>357</v>
      </c>
      <c r="H45" s="192"/>
      <c r="I45" s="399" t="s">
        <v>344</v>
      </c>
      <c r="J45" s="640"/>
      <c r="K45" s="641"/>
      <c r="L45" s="646"/>
      <c r="M45" s="647"/>
      <c r="N45" s="647"/>
      <c r="O45" s="647"/>
      <c r="P45" s="647"/>
      <c r="Q45" s="647"/>
      <c r="R45" s="647"/>
      <c r="S45" s="647"/>
      <c r="T45" s="647"/>
      <c r="U45" s="647"/>
      <c r="V45" s="648"/>
      <c r="W45" s="645"/>
      <c r="X45" s="645"/>
      <c r="Y45" s="641"/>
      <c r="Z45" s="621"/>
      <c r="AA45" s="622"/>
      <c r="AB45" s="623"/>
    </row>
    <row r="46" spans="1:28" ht="21.95" customHeight="1">
      <c r="A46" s="636">
        <v>5</v>
      </c>
      <c r="B46" s="637"/>
      <c r="C46" s="638"/>
      <c r="D46" s="639"/>
      <c r="E46" s="189" t="s">
        <v>160</v>
      </c>
      <c r="F46" s="190"/>
      <c r="G46" s="191" t="s">
        <v>357</v>
      </c>
      <c r="H46" s="192"/>
      <c r="I46" s="399" t="s">
        <v>344</v>
      </c>
      <c r="J46" s="640"/>
      <c r="K46" s="641"/>
      <c r="L46" s="642"/>
      <c r="M46" s="643"/>
      <c r="N46" s="643"/>
      <c r="O46" s="643"/>
      <c r="P46" s="643"/>
      <c r="Q46" s="643"/>
      <c r="R46" s="643"/>
      <c r="S46" s="643"/>
      <c r="T46" s="643"/>
      <c r="U46" s="643"/>
      <c r="V46" s="644"/>
      <c r="W46" s="645"/>
      <c r="X46" s="645"/>
      <c r="Y46" s="641"/>
      <c r="Z46" s="621"/>
      <c r="AA46" s="622"/>
      <c r="AB46" s="623"/>
    </row>
    <row r="47" spans="1:28" ht="21.95" customHeight="1">
      <c r="A47" s="624">
        <v>6</v>
      </c>
      <c r="B47" s="625"/>
      <c r="C47" s="626"/>
      <c r="D47" s="627"/>
      <c r="E47" s="193" t="s">
        <v>160</v>
      </c>
      <c r="F47" s="194"/>
      <c r="G47" s="195" t="s">
        <v>357</v>
      </c>
      <c r="H47" s="196"/>
      <c r="I47" s="400" t="s">
        <v>344</v>
      </c>
      <c r="J47" s="628"/>
      <c r="K47" s="629"/>
      <c r="L47" s="630"/>
      <c r="M47" s="631"/>
      <c r="N47" s="631"/>
      <c r="O47" s="631"/>
      <c r="P47" s="631"/>
      <c r="Q47" s="631"/>
      <c r="R47" s="631"/>
      <c r="S47" s="631"/>
      <c r="T47" s="631"/>
      <c r="U47" s="631"/>
      <c r="V47" s="632"/>
      <c r="W47" s="633"/>
      <c r="X47" s="633"/>
      <c r="Y47" s="629"/>
      <c r="Z47" s="530"/>
      <c r="AA47" s="634"/>
      <c r="AB47" s="635"/>
    </row>
    <row r="48" spans="1:28" ht="5.0999999999999996" customHeight="1">
      <c r="A48" s="792"/>
      <c r="B48" s="792"/>
      <c r="C48" s="792"/>
      <c r="D48" s="792"/>
      <c r="E48" s="792"/>
      <c r="F48" s="792"/>
      <c r="G48" s="792"/>
      <c r="H48" s="792"/>
      <c r="I48" s="792"/>
      <c r="J48" s="792"/>
      <c r="K48" s="792"/>
      <c r="L48" s="792"/>
      <c r="M48" s="792"/>
      <c r="N48" s="792"/>
      <c r="O48" s="792"/>
      <c r="P48" s="792"/>
      <c r="Q48" s="792"/>
      <c r="R48" s="792"/>
      <c r="S48" s="792"/>
      <c r="T48" s="792"/>
      <c r="U48" s="792"/>
      <c r="V48" s="792"/>
      <c r="W48" s="792"/>
      <c r="X48" s="792"/>
      <c r="Y48" s="792"/>
      <c r="Z48" s="792"/>
      <c r="AA48" s="792"/>
      <c r="AB48" s="792"/>
    </row>
    <row r="49" spans="1:28" ht="15" customHeight="1">
      <c r="A49" s="780" t="s">
        <v>6508</v>
      </c>
      <c r="B49" s="781"/>
      <c r="C49" s="781"/>
      <c r="D49" s="781"/>
      <c r="E49" s="781"/>
      <c r="F49" s="781"/>
      <c r="G49" s="781"/>
      <c r="H49" s="781"/>
      <c r="I49" s="781"/>
      <c r="J49" s="781"/>
      <c r="K49" s="781"/>
      <c r="L49" s="781"/>
      <c r="M49" s="781"/>
      <c r="N49" s="781"/>
      <c r="O49" s="781"/>
      <c r="P49" s="781"/>
      <c r="Q49" s="781"/>
      <c r="R49" s="781"/>
      <c r="S49" s="781"/>
      <c r="T49" s="781"/>
      <c r="U49" s="781"/>
      <c r="V49" s="781"/>
      <c r="W49" s="781"/>
      <c r="X49" s="781"/>
      <c r="Y49" s="781"/>
      <c r="Z49" s="781"/>
      <c r="AA49" s="781"/>
      <c r="AB49" s="782"/>
    </row>
    <row r="50" spans="1:28" ht="15" customHeight="1">
      <c r="A50" s="606"/>
      <c r="B50" s="607"/>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8"/>
    </row>
    <row r="51" spans="1:28" ht="15" customHeight="1">
      <c r="A51" s="606"/>
      <c r="B51" s="607"/>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8"/>
    </row>
    <row r="52" spans="1:28" ht="15" customHeight="1">
      <c r="A52" s="606"/>
      <c r="B52" s="607"/>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8"/>
    </row>
    <row r="53" spans="1:28" ht="15" customHeight="1">
      <c r="A53" s="609"/>
      <c r="B53" s="610"/>
      <c r="C53" s="610"/>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1"/>
    </row>
    <row r="54" spans="1:28" ht="15" customHeight="1"/>
    <row r="55" spans="1:28" ht="30" customHeight="1"/>
    <row r="56" spans="1:28" ht="30" customHeight="1"/>
    <row r="57" spans="1:28" ht="30" customHeight="1"/>
    <row r="58" spans="1:28" ht="30" customHeight="1"/>
    <row r="59" spans="1:28" ht="30" customHeight="1"/>
    <row r="60" spans="1:28" ht="30" customHeight="1"/>
  </sheetData>
  <dataConsolidate/>
  <mergeCells count="179">
    <mergeCell ref="A1:AB1"/>
    <mergeCell ref="A3:AB3"/>
    <mergeCell ref="A2:AB2"/>
    <mergeCell ref="Q4:Q34"/>
    <mergeCell ref="A35:AB35"/>
    <mergeCell ref="I36:AB36"/>
    <mergeCell ref="A36:H36"/>
    <mergeCell ref="A38:AB38"/>
    <mergeCell ref="A48:AB48"/>
    <mergeCell ref="T13:AA13"/>
    <mergeCell ref="T14:AA14"/>
    <mergeCell ref="T15:AA15"/>
    <mergeCell ref="T18:AA18"/>
    <mergeCell ref="T19:AA19"/>
    <mergeCell ref="T20:AA20"/>
    <mergeCell ref="T21:AA21"/>
    <mergeCell ref="T22:AA22"/>
    <mergeCell ref="T11:AA11"/>
    <mergeCell ref="T17:AA17"/>
    <mergeCell ref="J6:P6"/>
    <mergeCell ref="N7:P8"/>
    <mergeCell ref="T6:AA6"/>
    <mergeCell ref="T7:AA7"/>
    <mergeCell ref="T8:AA8"/>
    <mergeCell ref="T9:AA9"/>
    <mergeCell ref="T12:AA12"/>
    <mergeCell ref="C18:G18"/>
    <mergeCell ref="C19:G19"/>
    <mergeCell ref="S24:AA24"/>
    <mergeCell ref="A49:AB49"/>
    <mergeCell ref="S26:AA26"/>
    <mergeCell ref="C20:G20"/>
    <mergeCell ref="C21:G21"/>
    <mergeCell ref="C22:G22"/>
    <mergeCell ref="C23:G23"/>
    <mergeCell ref="B26:G26"/>
    <mergeCell ref="B32:G32"/>
    <mergeCell ref="B33:G34"/>
    <mergeCell ref="A5:G6"/>
    <mergeCell ref="A7:G8"/>
    <mergeCell ref="A9:G10"/>
    <mergeCell ref="A11:G12"/>
    <mergeCell ref="B13:G13"/>
    <mergeCell ref="C14:G14"/>
    <mergeCell ref="C15:G15"/>
    <mergeCell ref="C16:G16"/>
    <mergeCell ref="C17:G17"/>
    <mergeCell ref="J43:K43"/>
    <mergeCell ref="L43:V43"/>
    <mergeCell ref="W43:Y43"/>
    <mergeCell ref="L41:V41"/>
    <mergeCell ref="B30:G31"/>
    <mergeCell ref="H30:H31"/>
    <mergeCell ref="I30:I31"/>
    <mergeCell ref="J30:N31"/>
    <mergeCell ref="J34:K34"/>
    <mergeCell ref="A42:B42"/>
    <mergeCell ref="C42:D42"/>
    <mergeCell ref="J42:K42"/>
    <mergeCell ref="L42:V42"/>
    <mergeCell ref="W42:Y42"/>
    <mergeCell ref="A43:B43"/>
    <mergeCell ref="A40:B41"/>
    <mergeCell ref="C40:G41"/>
    <mergeCell ref="H40:V40"/>
    <mergeCell ref="W40:Y41"/>
    <mergeCell ref="H41:I41"/>
    <mergeCell ref="J41:K41"/>
    <mergeCell ref="C43:D43"/>
    <mergeCell ref="C39:AB39"/>
    <mergeCell ref="A37:B37"/>
    <mergeCell ref="C37:L37"/>
    <mergeCell ref="L27:N27"/>
    <mergeCell ref="J25:N25"/>
    <mergeCell ref="J26:N26"/>
    <mergeCell ref="B24:G25"/>
    <mergeCell ref="H24:H25"/>
    <mergeCell ref="I24:I25"/>
    <mergeCell ref="J24:N24"/>
    <mergeCell ref="B27:G29"/>
    <mergeCell ref="H27:H29"/>
    <mergeCell ref="I27:I29"/>
    <mergeCell ref="J27:K27"/>
    <mergeCell ref="A44:B44"/>
    <mergeCell ref="C44:D44"/>
    <mergeCell ref="J44:K44"/>
    <mergeCell ref="L44:V44"/>
    <mergeCell ref="W44:Y44"/>
    <mergeCell ref="U10:Z10"/>
    <mergeCell ref="J11:J12"/>
    <mergeCell ref="K11:L12"/>
    <mergeCell ref="M11:M12"/>
    <mergeCell ref="N11:N12"/>
    <mergeCell ref="O11:O12"/>
    <mergeCell ref="P11:P12"/>
    <mergeCell ref="H33:H34"/>
    <mergeCell ref="I33:I34"/>
    <mergeCell ref="J17:M17"/>
    <mergeCell ref="M9:M10"/>
    <mergeCell ref="J22:M22"/>
    <mergeCell ref="J23:M23"/>
    <mergeCell ref="U33:Z33"/>
    <mergeCell ref="U34:Z34"/>
    <mergeCell ref="S28:U28"/>
    <mergeCell ref="S30:S34"/>
    <mergeCell ref="U30:Z30"/>
    <mergeCell ref="U32:Z32"/>
    <mergeCell ref="H4:P4"/>
    <mergeCell ref="A4:G4"/>
    <mergeCell ref="R4:AA4"/>
    <mergeCell ref="R5:R10"/>
    <mergeCell ref="R17:R34"/>
    <mergeCell ref="U29:Z29"/>
    <mergeCell ref="K13:N13"/>
    <mergeCell ref="O33:O34"/>
    <mergeCell ref="J14:M14"/>
    <mergeCell ref="N9:N10"/>
    <mergeCell ref="O9:O10"/>
    <mergeCell ref="P9:P10"/>
    <mergeCell ref="H11:H12"/>
    <mergeCell ref="K29:L29"/>
    <mergeCell ref="J15:M15"/>
    <mergeCell ref="K9:L10"/>
    <mergeCell ref="J5:K5"/>
    <mergeCell ref="U16:Z16"/>
    <mergeCell ref="U23:Z23"/>
    <mergeCell ref="A13:A34"/>
    <mergeCell ref="B22:B23"/>
    <mergeCell ref="R11:R16"/>
    <mergeCell ref="J32:N32"/>
    <mergeCell ref="B14:B21"/>
    <mergeCell ref="A50:AB53"/>
    <mergeCell ref="M37:AB37"/>
    <mergeCell ref="Z40:AB41"/>
    <mergeCell ref="Z42:AB42"/>
    <mergeCell ref="Z43:AB43"/>
    <mergeCell ref="Z44:AB44"/>
    <mergeCell ref="A47:B47"/>
    <mergeCell ref="C47:D47"/>
    <mergeCell ref="J47:K47"/>
    <mergeCell ref="L47:V47"/>
    <mergeCell ref="W47:Y47"/>
    <mergeCell ref="Z46:AB46"/>
    <mergeCell ref="Z47:AB47"/>
    <mergeCell ref="A46:B46"/>
    <mergeCell ref="C46:D46"/>
    <mergeCell ref="J46:K46"/>
    <mergeCell ref="L46:V46"/>
    <mergeCell ref="W46:Y46"/>
    <mergeCell ref="A45:B45"/>
    <mergeCell ref="C45:D45"/>
    <mergeCell ref="J45:K45"/>
    <mergeCell ref="L45:V45"/>
    <mergeCell ref="W45:Y45"/>
    <mergeCell ref="Z45:AB45"/>
    <mergeCell ref="AB24:AB29"/>
    <mergeCell ref="J28:K28"/>
    <mergeCell ref="L28:N28"/>
    <mergeCell ref="S27:U27"/>
    <mergeCell ref="X27:Z27"/>
    <mergeCell ref="U31:Z31"/>
    <mergeCell ref="I5:I6"/>
    <mergeCell ref="H5:H6"/>
    <mergeCell ref="I7:I8"/>
    <mergeCell ref="H7:H8"/>
    <mergeCell ref="J7:M8"/>
    <mergeCell ref="I9:I10"/>
    <mergeCell ref="H9:H10"/>
    <mergeCell ref="J9:J10"/>
    <mergeCell ref="J18:M18"/>
    <mergeCell ref="J19:M19"/>
    <mergeCell ref="J16:M16"/>
    <mergeCell ref="I11:I12"/>
    <mergeCell ref="J21:K21"/>
    <mergeCell ref="M21:N21"/>
    <mergeCell ref="J20:K20"/>
    <mergeCell ref="M20:N20"/>
    <mergeCell ref="M5:P5"/>
    <mergeCell ref="T5:AA5"/>
  </mergeCells>
  <phoneticPr fontId="43"/>
  <dataValidations count="13">
    <dataValidation type="list" allowBlank="1" showInputMessage="1" showErrorMessage="1" sqref="H13:H33 S17:S22 J29 W25 S5:S9 S25 S11:S15 U11:W11 H11 H5 H7:H9">
      <formula1>"□,■"</formula1>
    </dataValidation>
    <dataValidation type="list" allowBlank="1" showInputMessage="1" showErrorMessage="1" sqref="N34">
      <formula1>"H1,H2,H3,H4,H5,なし"</formula1>
    </dataValidation>
    <dataValidation type="list" allowBlank="1" showInputMessage="1" showErrorMessage="1" sqref="L34">
      <formula1>"A1,A2,A3,A4,A5"</formula1>
    </dataValidation>
    <dataValidation type="list" allowBlank="1" showInputMessage="1" showErrorMessage="1" sqref="J11 J13">
      <formula1>"明治,大正,昭和,平成"</formula1>
    </dataValidation>
    <dataValidation type="list" allowBlank="1" showInputMessage="1" showErrorMessage="1" sqref="J33">
      <formula1>"1,2,3,4,5,6,7,8"</formula1>
    </dataValidation>
    <dataValidation type="list" allowBlank="1" showInputMessage="1" showErrorMessage="1" sqref="J27:K28">
      <formula1>"北側斜線,絶対高さ"</formula1>
    </dataValidation>
    <dataValidation type="list" allowBlank="1" showInputMessage="1" showErrorMessage="1" sqref="L29">
      <formula1>高度地区</formula1>
    </dataValidation>
    <dataValidation type="list" allowBlank="1" showInputMessage="1" showErrorMessage="1" sqref="J26:N26">
      <formula1>防火地域</formula1>
    </dataValidation>
    <dataValidation type="list" allowBlank="1" showInputMessage="1" showErrorMessage="1" sqref="J25">
      <formula1>用途地域</formula1>
    </dataValidation>
    <dataValidation type="list" allowBlank="1" showInputMessage="1" showErrorMessage="1" sqref="J24">
      <formula1>都市計画区域</formula1>
    </dataValidation>
    <dataValidation type="whole" operator="greaterThanOrEqual" allowBlank="1" showInputMessage="1" showErrorMessage="1" sqref="K11">
      <formula1>1</formula1>
    </dataValidation>
    <dataValidation type="list" allowBlank="1" showInputMessage="1" showErrorMessage="1" sqref="W42:Y47">
      <formula1>"高齢者対応,防耐火性能,耐震性能,温熱環境,劣化対策,維持管理"</formula1>
    </dataValidation>
    <dataValidation type="list" allowBlank="1" showInputMessage="1" sqref="P13:P34">
      <formula1>"1,2,3,4,5,6,7,8,9,10,11,12,13,14,15,16,17,18,19,20,21,22,23,24,25"</formula1>
    </dataValidation>
  </dataValidations>
  <pageMargins left="0.70866141732283472" right="0.70866141732283472" top="0.74803149606299213" bottom="0.74803149606299213" header="0.31496062992125984" footer="0.31496062992125984"/>
  <pageSetup paperSize="9" orientation="portrait" useFirstPageNumber="1" r:id="rId1"/>
  <headerFooter>
    <oddFooter>&amp;C&amp;9&amp;P</oddFooter>
  </headerFooter>
</worksheet>
</file>

<file path=xl/worksheets/sheet4.xml><?xml version="1.0" encoding="utf-8"?>
<worksheet xmlns="http://schemas.openxmlformats.org/spreadsheetml/2006/main" xmlns:r="http://schemas.openxmlformats.org/officeDocument/2006/relationships">
  <sheetPr codeName="Sheet4"/>
  <dimension ref="A1:AE43"/>
  <sheetViews>
    <sheetView view="pageBreakPreview" zoomScaleNormal="100" zoomScaleSheetLayoutView="100" workbookViewId="0">
      <selection activeCell="A13" sqref="A13:AE16"/>
    </sheetView>
  </sheetViews>
  <sheetFormatPr defaultRowHeight="11.25"/>
  <cols>
    <col min="1" max="26" width="3" style="25" customWidth="1"/>
    <col min="27" max="27" width="0.875" style="25" customWidth="1"/>
    <col min="28" max="29" width="3" style="25" customWidth="1"/>
    <col min="30" max="30" width="0.875" style="25" customWidth="1"/>
    <col min="31" max="31" width="3" style="25" customWidth="1"/>
    <col min="32" max="32" width="9" style="25"/>
    <col min="33" max="33" width="11.75" style="25" bestFit="1" customWidth="1"/>
    <col min="34" max="16384" width="9" style="25"/>
  </cols>
  <sheetData>
    <row r="1" spans="1:31" ht="24.75" customHeight="1">
      <c r="A1" s="785" t="s">
        <v>6473</v>
      </c>
      <c r="B1" s="785"/>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row>
    <row r="2" spans="1:31" ht="5.0999999999999996" customHeight="1">
      <c r="A2" s="543"/>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row>
    <row r="3" spans="1:31" ht="15" customHeight="1">
      <c r="A3" s="469" t="s">
        <v>362</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row>
    <row r="4" spans="1:31" ht="15" customHeight="1">
      <c r="A4" s="944" t="s">
        <v>347</v>
      </c>
      <c r="B4" s="934"/>
      <c r="C4" s="934"/>
      <c r="D4" s="934"/>
      <c r="E4" s="945"/>
      <c r="F4" s="931" t="s">
        <v>348</v>
      </c>
      <c r="G4" s="933"/>
      <c r="H4" s="197" t="s">
        <v>6509</v>
      </c>
      <c r="I4" s="867"/>
      <c r="J4" s="867"/>
      <c r="K4" s="867"/>
      <c r="L4" s="869"/>
      <c r="M4" s="869"/>
      <c r="N4" s="869"/>
      <c r="O4" s="869"/>
      <c r="P4" s="869"/>
      <c r="Q4" s="869"/>
      <c r="R4" s="869"/>
      <c r="S4" s="869"/>
      <c r="T4" s="869"/>
      <c r="U4" s="869"/>
      <c r="V4" s="869"/>
      <c r="W4" s="869"/>
      <c r="X4" s="869"/>
      <c r="Y4" s="869"/>
      <c r="Z4" s="869"/>
      <c r="AA4" s="869"/>
      <c r="AB4" s="869"/>
      <c r="AC4" s="869"/>
      <c r="AD4" s="869"/>
      <c r="AE4" s="870"/>
    </row>
    <row r="5" spans="1:31" ht="15" customHeight="1">
      <c r="A5" s="946"/>
      <c r="B5" s="947"/>
      <c r="C5" s="947"/>
      <c r="D5" s="947"/>
      <c r="E5" s="948"/>
      <c r="F5" s="940"/>
      <c r="G5" s="941"/>
      <c r="H5" s="198"/>
      <c r="I5" s="868"/>
      <c r="J5" s="868"/>
      <c r="K5" s="868"/>
      <c r="L5" s="871"/>
      <c r="M5" s="871"/>
      <c r="N5" s="871"/>
      <c r="O5" s="871"/>
      <c r="P5" s="871"/>
      <c r="Q5" s="871"/>
      <c r="R5" s="871"/>
      <c r="S5" s="871"/>
      <c r="T5" s="871"/>
      <c r="U5" s="871"/>
      <c r="V5" s="871"/>
      <c r="W5" s="871"/>
      <c r="X5" s="871"/>
      <c r="Y5" s="871"/>
      <c r="Z5" s="871"/>
      <c r="AA5" s="871"/>
      <c r="AB5" s="871"/>
      <c r="AC5" s="871"/>
      <c r="AD5" s="871"/>
      <c r="AE5" s="872"/>
    </row>
    <row r="6" spans="1:31" ht="15" customHeight="1">
      <c r="A6" s="946"/>
      <c r="B6" s="947"/>
      <c r="C6" s="947"/>
      <c r="D6" s="947"/>
      <c r="E6" s="948"/>
      <c r="F6" s="799" t="s">
        <v>349</v>
      </c>
      <c r="G6" s="800"/>
      <c r="H6" s="859"/>
      <c r="I6" s="860"/>
      <c r="J6" s="860"/>
      <c r="K6" s="860"/>
      <c r="L6" s="860"/>
      <c r="M6" s="860"/>
      <c r="N6" s="860"/>
      <c r="O6" s="860"/>
      <c r="P6" s="860"/>
      <c r="Q6" s="860"/>
      <c r="R6" s="860"/>
      <c r="S6" s="860"/>
      <c r="T6" s="860"/>
      <c r="U6" s="861"/>
      <c r="V6" s="951" t="s">
        <v>358</v>
      </c>
      <c r="W6" s="952"/>
      <c r="X6" s="952"/>
      <c r="Y6" s="853"/>
      <c r="Z6" s="854"/>
      <c r="AA6" s="854"/>
      <c r="AB6" s="854"/>
      <c r="AC6" s="854"/>
      <c r="AD6" s="854"/>
      <c r="AE6" s="855"/>
    </row>
    <row r="7" spans="1:31" ht="15" customHeight="1">
      <c r="A7" s="949"/>
      <c r="B7" s="597"/>
      <c r="C7" s="597"/>
      <c r="D7" s="597"/>
      <c r="E7" s="950"/>
      <c r="F7" s="799"/>
      <c r="G7" s="800"/>
      <c r="H7" s="862"/>
      <c r="I7" s="863"/>
      <c r="J7" s="863"/>
      <c r="K7" s="863"/>
      <c r="L7" s="863"/>
      <c r="M7" s="863"/>
      <c r="N7" s="863"/>
      <c r="O7" s="863"/>
      <c r="P7" s="863"/>
      <c r="Q7" s="863"/>
      <c r="R7" s="863"/>
      <c r="S7" s="863"/>
      <c r="T7" s="863"/>
      <c r="U7" s="864"/>
      <c r="V7" s="940"/>
      <c r="W7" s="953"/>
      <c r="X7" s="953"/>
      <c r="Y7" s="856"/>
      <c r="Z7" s="857"/>
      <c r="AA7" s="857"/>
      <c r="AB7" s="857"/>
      <c r="AC7" s="857"/>
      <c r="AD7" s="857"/>
      <c r="AE7" s="858"/>
    </row>
    <row r="8" spans="1:31" ht="30" customHeight="1">
      <c r="A8" s="838" t="s">
        <v>354</v>
      </c>
      <c r="B8" s="655"/>
      <c r="C8" s="655"/>
      <c r="D8" s="655"/>
      <c r="E8" s="839"/>
      <c r="F8" s="865" t="s">
        <v>3763</v>
      </c>
      <c r="G8" s="866"/>
      <c r="H8" s="878"/>
      <c r="I8" s="878"/>
      <c r="J8" s="878"/>
      <c r="K8" s="878"/>
      <c r="L8" s="878"/>
      <c r="M8" s="878"/>
      <c r="N8" s="873" t="s">
        <v>6030</v>
      </c>
      <c r="O8" s="874"/>
      <c r="P8" s="875"/>
      <c r="Q8" s="633"/>
      <c r="R8" s="633"/>
      <c r="S8" s="633"/>
      <c r="T8" s="633"/>
      <c r="U8" s="633"/>
      <c r="V8" s="801" t="s">
        <v>342</v>
      </c>
      <c r="W8" s="810"/>
      <c r="X8" s="802"/>
      <c r="Y8" s="876"/>
      <c r="Z8" s="876"/>
      <c r="AA8" s="876"/>
      <c r="AB8" s="876"/>
      <c r="AC8" s="876"/>
      <c r="AD8" s="876"/>
      <c r="AE8" s="877"/>
    </row>
    <row r="9" spans="1:31" ht="15" customHeight="1">
      <c r="A9" s="840" t="s">
        <v>6478</v>
      </c>
      <c r="B9" s="841"/>
      <c r="C9" s="841"/>
      <c r="D9" s="841"/>
      <c r="E9" s="841"/>
      <c r="F9" s="841"/>
      <c r="G9" s="841"/>
      <c r="H9" s="841"/>
      <c r="I9" s="841"/>
      <c r="J9" s="842"/>
      <c r="K9" s="799" t="s">
        <v>3763</v>
      </c>
      <c r="L9" s="800"/>
      <c r="M9" s="803"/>
      <c r="N9" s="804"/>
      <c r="O9" s="804"/>
      <c r="P9" s="804"/>
      <c r="Q9" s="804"/>
      <c r="R9" s="804"/>
      <c r="S9" s="804"/>
      <c r="T9" s="804"/>
      <c r="U9" s="805"/>
      <c r="V9" s="799" t="s">
        <v>358</v>
      </c>
      <c r="W9" s="809"/>
      <c r="X9" s="809"/>
      <c r="Y9" s="811"/>
      <c r="Z9" s="812"/>
      <c r="AA9" s="812"/>
      <c r="AB9" s="812"/>
      <c r="AC9" s="812"/>
      <c r="AD9" s="812"/>
      <c r="AE9" s="813"/>
    </row>
    <row r="10" spans="1:31" ht="15" customHeight="1">
      <c r="A10" s="843"/>
      <c r="B10" s="844"/>
      <c r="C10" s="844"/>
      <c r="D10" s="844"/>
      <c r="E10" s="844"/>
      <c r="F10" s="844"/>
      <c r="G10" s="844"/>
      <c r="H10" s="844"/>
      <c r="I10" s="844"/>
      <c r="J10" s="845"/>
      <c r="K10" s="801"/>
      <c r="L10" s="802"/>
      <c r="M10" s="806"/>
      <c r="N10" s="807"/>
      <c r="O10" s="807"/>
      <c r="P10" s="807"/>
      <c r="Q10" s="807"/>
      <c r="R10" s="807"/>
      <c r="S10" s="807"/>
      <c r="T10" s="807"/>
      <c r="U10" s="808"/>
      <c r="V10" s="801"/>
      <c r="W10" s="810"/>
      <c r="X10" s="810"/>
      <c r="Y10" s="814"/>
      <c r="Z10" s="815"/>
      <c r="AA10" s="815"/>
      <c r="AB10" s="815"/>
      <c r="AC10" s="815"/>
      <c r="AD10" s="815"/>
      <c r="AE10" s="816"/>
    </row>
    <row r="11" spans="1:31" ht="5.0999999999999996" customHeight="1">
      <c r="A11" s="473"/>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row>
    <row r="12" spans="1:31" ht="15" customHeight="1">
      <c r="A12" s="469" t="s">
        <v>356</v>
      </c>
      <c r="B12" s="469"/>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row>
    <row r="13" spans="1:31" ht="15" customHeight="1">
      <c r="A13" s="942" t="s">
        <v>6510</v>
      </c>
      <c r="B13" s="932"/>
      <c r="C13" s="932"/>
      <c r="D13" s="933"/>
      <c r="E13" s="199" t="s">
        <v>161</v>
      </c>
      <c r="F13" s="134"/>
      <c r="G13" s="938"/>
      <c r="H13" s="938"/>
      <c r="I13" s="938"/>
      <c r="J13" s="836" t="s">
        <v>160</v>
      </c>
      <c r="K13" s="846"/>
      <c r="L13" s="846"/>
      <c r="M13" s="836" t="s">
        <v>162</v>
      </c>
      <c r="N13" s="846"/>
      <c r="O13" s="846"/>
      <c r="P13" s="848" t="s">
        <v>163</v>
      </c>
      <c r="Q13" s="902" t="s">
        <v>6191</v>
      </c>
      <c r="R13" s="903"/>
      <c r="S13" s="852"/>
      <c r="T13" s="851"/>
      <c r="U13" s="851"/>
      <c r="V13" s="200" t="s">
        <v>6511</v>
      </c>
      <c r="W13" s="850"/>
      <c r="X13" s="851"/>
      <c r="Y13" s="851"/>
      <c r="Z13" s="931" t="s">
        <v>6136</v>
      </c>
      <c r="AA13" s="932"/>
      <c r="AB13" s="933"/>
      <c r="AC13" s="934"/>
      <c r="AD13" s="934"/>
      <c r="AE13" s="935"/>
    </row>
    <row r="14" spans="1:31" ht="15" customHeight="1">
      <c r="A14" s="943"/>
      <c r="B14" s="810"/>
      <c r="C14" s="810"/>
      <c r="D14" s="802"/>
      <c r="E14" s="201"/>
      <c r="F14" s="151"/>
      <c r="G14" s="939"/>
      <c r="H14" s="939"/>
      <c r="I14" s="939"/>
      <c r="J14" s="837"/>
      <c r="K14" s="847"/>
      <c r="L14" s="847"/>
      <c r="M14" s="837"/>
      <c r="N14" s="847"/>
      <c r="O14" s="847"/>
      <c r="P14" s="849"/>
      <c r="Q14" s="865" t="s">
        <v>335</v>
      </c>
      <c r="R14" s="866"/>
      <c r="S14" s="832"/>
      <c r="T14" s="832"/>
      <c r="U14" s="832"/>
      <c r="V14" s="678"/>
      <c r="W14" s="678"/>
      <c r="X14" s="832"/>
      <c r="Y14" s="832"/>
      <c r="Z14" s="801"/>
      <c r="AA14" s="810"/>
      <c r="AB14" s="802"/>
      <c r="AC14" s="936"/>
      <c r="AD14" s="936"/>
      <c r="AE14" s="937"/>
    </row>
    <row r="15" spans="1:31" ht="5.0999999999999996" customHeight="1">
      <c r="A15" s="925"/>
      <c r="B15" s="925"/>
      <c r="C15" s="925"/>
      <c r="D15" s="925"/>
      <c r="E15" s="925"/>
      <c r="F15" s="925"/>
      <c r="G15" s="925"/>
      <c r="H15" s="925"/>
      <c r="I15" s="925"/>
      <c r="J15" s="925"/>
      <c r="K15" s="925"/>
      <c r="L15" s="925"/>
      <c r="M15" s="925"/>
      <c r="N15" s="925"/>
      <c r="O15" s="925"/>
      <c r="P15" s="925"/>
      <c r="Q15" s="925"/>
      <c r="R15" s="925"/>
      <c r="S15" s="925"/>
      <c r="T15" s="925"/>
      <c r="U15" s="925"/>
      <c r="V15" s="925"/>
      <c r="W15" s="925"/>
      <c r="X15" s="925"/>
      <c r="Y15" s="925"/>
      <c r="Z15" s="925"/>
      <c r="AA15" s="925"/>
      <c r="AB15" s="928" t="s">
        <v>5980</v>
      </c>
      <c r="AC15" s="928"/>
      <c r="AD15" s="928"/>
      <c r="AE15" s="928"/>
    </row>
    <row r="16" spans="1:31" ht="15" customHeight="1">
      <c r="A16" s="469" t="s">
        <v>6147</v>
      </c>
      <c r="B16" s="469"/>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121"/>
      <c r="AB16" s="928"/>
      <c r="AC16" s="928"/>
      <c r="AD16" s="928"/>
      <c r="AE16" s="928"/>
    </row>
    <row r="17" spans="1:31" ht="24.95" customHeight="1">
      <c r="A17" s="827" t="s">
        <v>5513</v>
      </c>
      <c r="B17" s="828"/>
      <c r="C17" s="828"/>
      <c r="D17" s="828"/>
      <c r="E17" s="827" t="s">
        <v>6477</v>
      </c>
      <c r="F17" s="828"/>
      <c r="G17" s="828"/>
      <c r="H17" s="828"/>
      <c r="I17" s="828"/>
      <c r="J17" s="828"/>
      <c r="K17" s="828"/>
      <c r="L17" s="828"/>
      <c r="M17" s="828"/>
      <c r="N17" s="828"/>
      <c r="O17" s="828"/>
      <c r="P17" s="929"/>
      <c r="Q17" s="930" t="s">
        <v>5903</v>
      </c>
      <c r="R17" s="489"/>
      <c r="S17" s="489"/>
      <c r="T17" s="489"/>
      <c r="U17" s="489"/>
      <c r="V17" s="489"/>
      <c r="W17" s="489"/>
      <c r="X17" s="489"/>
      <c r="Y17" s="489"/>
      <c r="Z17" s="490"/>
      <c r="AA17" s="927"/>
      <c r="AB17" s="833" t="s">
        <v>6468</v>
      </c>
      <c r="AC17" s="833"/>
      <c r="AD17" s="833"/>
      <c r="AE17" s="833"/>
    </row>
    <row r="18" spans="1:31" ht="15" customHeight="1">
      <c r="A18" s="401" t="s">
        <v>334</v>
      </c>
      <c r="B18" s="402"/>
      <c r="C18" s="402"/>
      <c r="D18" s="402"/>
      <c r="E18" s="403"/>
      <c r="F18" s="403"/>
      <c r="G18" s="403"/>
      <c r="H18" s="403"/>
      <c r="I18" s="403"/>
      <c r="J18" s="403"/>
      <c r="K18" s="403"/>
      <c r="L18" s="403"/>
      <c r="M18" s="403"/>
      <c r="N18" s="404"/>
      <c r="O18" s="404"/>
      <c r="P18" s="404"/>
      <c r="Q18" s="403"/>
      <c r="R18" s="403"/>
      <c r="S18" s="403"/>
      <c r="T18" s="403"/>
      <c r="U18" s="403"/>
      <c r="V18" s="403"/>
      <c r="W18" s="403"/>
      <c r="X18" s="403"/>
      <c r="Y18" s="403"/>
      <c r="Z18" s="405"/>
      <c r="AA18" s="927"/>
      <c r="AB18" s="834"/>
      <c r="AC18" s="834"/>
      <c r="AD18" s="834"/>
      <c r="AE18" s="834"/>
    </row>
    <row r="19" spans="1:31" ht="24.95" customHeight="1">
      <c r="A19" s="202" t="s">
        <v>234</v>
      </c>
      <c r="B19" s="203"/>
      <c r="C19" s="203"/>
      <c r="D19" s="204"/>
      <c r="E19" s="911" t="str">
        <f>IF(基礎!D3="","",基礎!D3)</f>
        <v/>
      </c>
      <c r="F19" s="911"/>
      <c r="G19" s="911"/>
      <c r="H19" s="911"/>
      <c r="I19" s="911"/>
      <c r="J19" s="911"/>
      <c r="K19" s="911"/>
      <c r="L19" s="911"/>
      <c r="M19" s="912"/>
      <c r="N19" s="909" t="str">
        <f>基礎!L3</f>
        <v/>
      </c>
      <c r="O19" s="910"/>
      <c r="P19" s="910"/>
      <c r="Q19" s="879" t="str">
        <f>IF(基礎!D5="","",基礎!D5)</f>
        <v/>
      </c>
      <c r="R19" s="880"/>
      <c r="S19" s="880"/>
      <c r="T19" s="880"/>
      <c r="U19" s="880"/>
      <c r="V19" s="880"/>
      <c r="W19" s="880"/>
      <c r="X19" s="880"/>
      <c r="Y19" s="880"/>
      <c r="Z19" s="881"/>
      <c r="AA19" s="927"/>
      <c r="AB19" s="835" t="str">
        <f>IF(基礎!Q3="■","あり",IF(基礎!Q4="■","なし",IF(基礎!Q5="■","不明","")))</f>
        <v/>
      </c>
      <c r="AC19" s="835"/>
      <c r="AD19" s="835"/>
      <c r="AE19" s="835"/>
    </row>
    <row r="20" spans="1:31" ht="24.95" customHeight="1">
      <c r="A20" s="205" t="s">
        <v>6130</v>
      </c>
      <c r="B20" s="206"/>
      <c r="C20" s="206"/>
      <c r="D20" s="207"/>
      <c r="E20" s="822" t="str">
        <f>IF(外壁2!D3="","",外壁2!D3)</f>
        <v/>
      </c>
      <c r="F20" s="823"/>
      <c r="G20" s="823"/>
      <c r="H20" s="823"/>
      <c r="I20" s="823"/>
      <c r="J20" s="823"/>
      <c r="K20" s="823"/>
      <c r="L20" s="823"/>
      <c r="M20" s="824"/>
      <c r="N20" s="907" t="str">
        <f>外壁2!L3</f>
        <v/>
      </c>
      <c r="O20" s="908"/>
      <c r="P20" s="908"/>
      <c r="Q20" s="882" t="str">
        <f>IF(外壁2!D5="","",外壁2!D5)</f>
        <v/>
      </c>
      <c r="R20" s="883"/>
      <c r="S20" s="883"/>
      <c r="T20" s="883"/>
      <c r="U20" s="883"/>
      <c r="V20" s="883"/>
      <c r="W20" s="883"/>
      <c r="X20" s="883"/>
      <c r="Y20" s="883"/>
      <c r="Z20" s="884"/>
      <c r="AA20" s="927"/>
      <c r="AB20" s="913" t="str">
        <f>IF(外壁2!R3="■","あり",IF(外壁2!R4="■","なし",IF(外壁2!R5="■","不明","")))</f>
        <v/>
      </c>
      <c r="AC20" s="913"/>
      <c r="AD20" s="913"/>
      <c r="AE20" s="913"/>
    </row>
    <row r="21" spans="1:31" ht="24.95" customHeight="1">
      <c r="A21" s="817" t="s">
        <v>6131</v>
      </c>
      <c r="B21" s="818"/>
      <c r="C21" s="818"/>
      <c r="D21" s="819"/>
      <c r="E21" s="919" t="str">
        <f>IF(屋根・バルコニー!D3="","",屋根・バルコニー!D3)</f>
        <v/>
      </c>
      <c r="F21" s="920"/>
      <c r="G21" s="920"/>
      <c r="H21" s="920"/>
      <c r="I21" s="920"/>
      <c r="J21" s="920"/>
      <c r="K21" s="920"/>
      <c r="L21" s="920"/>
      <c r="M21" s="921"/>
      <c r="N21" s="899" t="str">
        <f>屋根・バルコニー!L3</f>
        <v/>
      </c>
      <c r="O21" s="900"/>
      <c r="P21" s="900"/>
      <c r="Q21" s="904" t="str">
        <f>IF(屋根・バルコニー!D5="","",屋根・バルコニー!D5)</f>
        <v/>
      </c>
      <c r="R21" s="905"/>
      <c r="S21" s="905"/>
      <c r="T21" s="905"/>
      <c r="U21" s="905"/>
      <c r="V21" s="905"/>
      <c r="W21" s="905"/>
      <c r="X21" s="905"/>
      <c r="Y21" s="905"/>
      <c r="Z21" s="906"/>
      <c r="AA21" s="927"/>
      <c r="AB21" s="529" t="str">
        <f>IF(屋根・バルコニー!R3="■","あり",IF(屋根・バルコニー!R4="■","なし",IF(屋根・バルコニー!R5="■","不明","")))</f>
        <v/>
      </c>
      <c r="AC21" s="529"/>
      <c r="AD21" s="529"/>
      <c r="AE21" s="529"/>
    </row>
    <row r="22" spans="1:31" ht="15" customHeight="1">
      <c r="A22" s="406" t="s">
        <v>333</v>
      </c>
      <c r="B22" s="402"/>
      <c r="C22" s="402"/>
      <c r="D22" s="402"/>
      <c r="E22" s="407"/>
      <c r="F22" s="407"/>
      <c r="G22" s="407"/>
      <c r="H22" s="407"/>
      <c r="I22" s="407"/>
      <c r="J22" s="407"/>
      <c r="K22" s="407"/>
      <c r="L22" s="407"/>
      <c r="M22" s="407"/>
      <c r="N22" s="407"/>
      <c r="O22" s="407"/>
      <c r="P22" s="407"/>
      <c r="Q22" s="407"/>
      <c r="R22" s="407"/>
      <c r="S22" s="407"/>
      <c r="T22" s="407"/>
      <c r="U22" s="407"/>
      <c r="V22" s="407"/>
      <c r="W22" s="407"/>
      <c r="X22" s="407"/>
      <c r="Y22" s="407"/>
      <c r="Z22" s="408"/>
      <c r="AA22" s="927"/>
      <c r="AB22" s="834"/>
      <c r="AC22" s="834"/>
      <c r="AD22" s="834"/>
      <c r="AE22" s="834"/>
    </row>
    <row r="23" spans="1:31" ht="24.95" customHeight="1">
      <c r="A23" s="829" t="s">
        <v>351</v>
      </c>
      <c r="B23" s="830"/>
      <c r="C23" s="830"/>
      <c r="D23" s="831"/>
      <c r="E23" s="922" t="str">
        <f>IF(天井・小屋裏・梁!D3="","",天井・小屋裏・梁!D3)</f>
        <v/>
      </c>
      <c r="F23" s="923"/>
      <c r="G23" s="923"/>
      <c r="H23" s="923"/>
      <c r="I23" s="923"/>
      <c r="J23" s="923"/>
      <c r="K23" s="923"/>
      <c r="L23" s="923"/>
      <c r="M23" s="924"/>
      <c r="N23" s="909" t="str">
        <f>天井・小屋裏・梁!L3</f>
        <v/>
      </c>
      <c r="O23" s="910"/>
      <c r="P23" s="910"/>
      <c r="Q23" s="879" t="str">
        <f>IF(天井・小屋裏・梁!D5="","",天井・小屋裏・梁!D5)</f>
        <v/>
      </c>
      <c r="R23" s="880"/>
      <c r="S23" s="880"/>
      <c r="T23" s="880"/>
      <c r="U23" s="880"/>
      <c r="V23" s="880"/>
      <c r="W23" s="880"/>
      <c r="X23" s="880"/>
      <c r="Y23" s="880"/>
      <c r="Z23" s="881"/>
      <c r="AA23" s="927"/>
      <c r="AB23" s="918" t="str">
        <f>IF(天井・小屋裏・梁!R3="■","あり",IF(天井・小屋裏・梁!R4="■","なし",IF(天井・小屋裏・梁!R5="■","不明","")))</f>
        <v/>
      </c>
      <c r="AC23" s="918"/>
      <c r="AD23" s="918"/>
      <c r="AE23" s="918"/>
    </row>
    <row r="24" spans="1:31" ht="24.95" customHeight="1">
      <c r="A24" s="208" t="s">
        <v>352</v>
      </c>
      <c r="B24" s="209"/>
      <c r="C24" s="209"/>
      <c r="D24" s="210"/>
      <c r="E24" s="914" t="str">
        <f>IF(内壁・柱!D3="","",内壁・柱!D3)</f>
        <v/>
      </c>
      <c r="F24" s="914"/>
      <c r="G24" s="914"/>
      <c r="H24" s="914"/>
      <c r="I24" s="914"/>
      <c r="J24" s="914"/>
      <c r="K24" s="914"/>
      <c r="L24" s="914"/>
      <c r="M24" s="915"/>
      <c r="N24" s="907" t="str">
        <f>内壁・柱!L3</f>
        <v/>
      </c>
      <c r="O24" s="908"/>
      <c r="P24" s="908"/>
      <c r="Q24" s="882" t="str">
        <f>IF(内壁・柱!D5="","",内壁・柱!D5)</f>
        <v/>
      </c>
      <c r="R24" s="883"/>
      <c r="S24" s="883"/>
      <c r="T24" s="883"/>
      <c r="U24" s="883"/>
      <c r="V24" s="883"/>
      <c r="W24" s="883"/>
      <c r="X24" s="883"/>
      <c r="Y24" s="883"/>
      <c r="Z24" s="884"/>
      <c r="AA24" s="927"/>
      <c r="AB24" s="917" t="str">
        <f>IF(内壁・柱!R3="■","あり",IF(内壁・柱!R4="■","なし",IF(内壁・柱!R5="■","不明","")))</f>
        <v/>
      </c>
      <c r="AC24" s="917"/>
      <c r="AD24" s="917"/>
      <c r="AE24" s="917"/>
    </row>
    <row r="25" spans="1:31" ht="24.95" customHeight="1">
      <c r="A25" s="820" t="s">
        <v>6132</v>
      </c>
      <c r="B25" s="696"/>
      <c r="C25" s="696"/>
      <c r="D25" s="821"/>
      <c r="E25" s="914" t="str">
        <f>IF(床・床組・土台!D3="","",床・床組・土台!D3)</f>
        <v/>
      </c>
      <c r="F25" s="914"/>
      <c r="G25" s="914"/>
      <c r="H25" s="914"/>
      <c r="I25" s="914"/>
      <c r="J25" s="914"/>
      <c r="K25" s="914"/>
      <c r="L25" s="914"/>
      <c r="M25" s="915"/>
      <c r="N25" s="907" t="str">
        <f>床・床組・土台!L3</f>
        <v/>
      </c>
      <c r="O25" s="908"/>
      <c r="P25" s="908"/>
      <c r="Q25" s="882" t="str">
        <f>IF(床・床組・土台!D5="","",床・床組・土台!D5)</f>
        <v/>
      </c>
      <c r="R25" s="883"/>
      <c r="S25" s="883"/>
      <c r="T25" s="883"/>
      <c r="U25" s="883"/>
      <c r="V25" s="883"/>
      <c r="W25" s="883"/>
      <c r="X25" s="883"/>
      <c r="Y25" s="883"/>
      <c r="Z25" s="884"/>
      <c r="AA25" s="927"/>
      <c r="AB25" s="916" t="str">
        <f>IF(床・床組・土台!R3="■","あり",IF(床・床組・土台!R4="■","なし",IF(床・床組・土台!R5="■","不明","")))</f>
        <v/>
      </c>
      <c r="AC25" s="916"/>
      <c r="AD25" s="916"/>
      <c r="AE25" s="916"/>
    </row>
    <row r="26" spans="1:31" ht="24.95" customHeight="1">
      <c r="A26" s="208" t="s">
        <v>6133</v>
      </c>
      <c r="B26" s="211"/>
      <c r="C26" s="211"/>
      <c r="D26" s="211"/>
      <c r="E26" s="897" t="str">
        <f>IF(設備!D3="","",設備!D3)</f>
        <v/>
      </c>
      <c r="F26" s="897"/>
      <c r="G26" s="897"/>
      <c r="H26" s="897"/>
      <c r="I26" s="897"/>
      <c r="J26" s="897"/>
      <c r="K26" s="897"/>
      <c r="L26" s="897"/>
      <c r="M26" s="898"/>
      <c r="N26" s="899" t="str">
        <f>設備!L3</f>
        <v/>
      </c>
      <c r="O26" s="900"/>
      <c r="P26" s="900"/>
      <c r="Q26" s="904" t="str">
        <f>IF(設備!D5="","",設備!D5)</f>
        <v/>
      </c>
      <c r="R26" s="905"/>
      <c r="S26" s="905"/>
      <c r="T26" s="905"/>
      <c r="U26" s="905"/>
      <c r="V26" s="905"/>
      <c r="W26" s="905"/>
      <c r="X26" s="905"/>
      <c r="Y26" s="905"/>
      <c r="Z26" s="906"/>
      <c r="AA26" s="927"/>
      <c r="AB26" s="529" t="str">
        <f>IF(設備!R3="■","あり",IF(設備!R4="■","なし",IF(設備!R5="■","不明","")))</f>
        <v/>
      </c>
      <c r="AC26" s="529"/>
      <c r="AD26" s="529"/>
      <c r="AE26" s="529"/>
    </row>
    <row r="27" spans="1:31" ht="15" customHeight="1">
      <c r="A27" s="409" t="s">
        <v>6512</v>
      </c>
      <c r="B27" s="402"/>
      <c r="C27" s="402"/>
      <c r="D27" s="402"/>
      <c r="E27" s="410"/>
      <c r="F27" s="410"/>
      <c r="G27" s="410"/>
      <c r="H27" s="410"/>
      <c r="I27" s="410"/>
      <c r="J27" s="410"/>
      <c r="K27" s="410"/>
      <c r="L27" s="410"/>
      <c r="M27" s="410"/>
      <c r="N27" s="410"/>
      <c r="O27" s="410"/>
      <c r="P27" s="410"/>
      <c r="Q27" s="410"/>
      <c r="R27" s="410"/>
      <c r="S27" s="410"/>
      <c r="T27" s="410"/>
      <c r="U27" s="410"/>
      <c r="V27" s="410"/>
      <c r="W27" s="411"/>
      <c r="X27" s="411"/>
      <c r="Y27" s="411"/>
      <c r="Z27" s="412"/>
      <c r="AA27" s="927"/>
      <c r="AB27" s="834"/>
      <c r="AC27" s="834"/>
      <c r="AD27" s="834"/>
      <c r="AE27" s="834"/>
    </row>
    <row r="28" spans="1:31" ht="24.95" customHeight="1">
      <c r="A28" s="890" t="s">
        <v>6135</v>
      </c>
      <c r="B28" s="891"/>
      <c r="C28" s="891"/>
      <c r="D28" s="892"/>
      <c r="E28" s="893" t="s">
        <v>360</v>
      </c>
      <c r="F28" s="894"/>
      <c r="G28" s="895"/>
      <c r="H28" s="825"/>
      <c r="I28" s="825"/>
      <c r="J28" s="825"/>
      <c r="K28" s="825"/>
      <c r="L28" s="825"/>
      <c r="M28" s="825"/>
      <c r="N28" s="825"/>
      <c r="O28" s="825"/>
      <c r="P28" s="825"/>
      <c r="Q28" s="825"/>
      <c r="R28" s="825"/>
      <c r="S28" s="825"/>
      <c r="T28" s="825"/>
      <c r="U28" s="825"/>
      <c r="V28" s="825"/>
      <c r="W28" s="825"/>
      <c r="X28" s="825"/>
      <c r="Y28" s="825"/>
      <c r="Z28" s="826"/>
      <c r="AA28" s="927"/>
      <c r="AB28" s="896"/>
      <c r="AC28" s="896"/>
      <c r="AD28" s="896"/>
      <c r="AE28" s="896"/>
    </row>
    <row r="29" spans="1:31" ht="5.0999999999999996" customHeight="1">
      <c r="A29" s="926"/>
      <c r="B29" s="926"/>
      <c r="C29" s="926"/>
      <c r="D29" s="926"/>
      <c r="E29" s="926"/>
      <c r="F29" s="926"/>
      <c r="G29" s="926"/>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row>
    <row r="30" spans="1:31" ht="30" customHeight="1">
      <c r="A30" s="469" t="s">
        <v>6485</v>
      </c>
      <c r="B30" s="469"/>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row>
    <row r="31" spans="1:31" ht="20.100000000000001" customHeight="1">
      <c r="A31" s="901"/>
      <c r="B31" s="888"/>
      <c r="C31" s="888"/>
      <c r="D31" s="888"/>
      <c r="E31" s="888"/>
      <c r="F31" s="888"/>
      <c r="G31" s="888"/>
      <c r="H31" s="888"/>
      <c r="I31" s="888"/>
      <c r="J31" s="888"/>
      <c r="K31" s="888"/>
      <c r="L31" s="888"/>
      <c r="M31" s="888"/>
      <c r="N31" s="888"/>
      <c r="O31" s="888"/>
      <c r="P31" s="888"/>
      <c r="Q31" s="888"/>
      <c r="R31" s="888"/>
      <c r="S31" s="888"/>
      <c r="T31" s="888"/>
      <c r="U31" s="888"/>
      <c r="V31" s="888"/>
      <c r="W31" s="888"/>
      <c r="X31" s="888"/>
      <c r="Y31" s="888"/>
      <c r="Z31" s="888"/>
      <c r="AA31" s="888"/>
      <c r="AB31" s="888"/>
      <c r="AC31" s="888"/>
      <c r="AD31" s="888"/>
      <c r="AE31" s="889"/>
    </row>
    <row r="32" spans="1:31" ht="20.100000000000001" customHeight="1">
      <c r="A32" s="796"/>
      <c r="B32" s="797"/>
      <c r="C32" s="797"/>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8"/>
    </row>
    <row r="33" spans="1:31" ht="20.100000000000001" customHeight="1">
      <c r="A33" s="796"/>
      <c r="B33" s="797"/>
      <c r="C33" s="797"/>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8"/>
    </row>
    <row r="34" spans="1:31" ht="20.100000000000001" customHeight="1">
      <c r="A34" s="796"/>
      <c r="B34" s="797"/>
      <c r="C34" s="797"/>
      <c r="D34" s="797"/>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8"/>
    </row>
    <row r="35" spans="1:31" ht="20.100000000000001" customHeight="1">
      <c r="A35" s="796"/>
      <c r="B35" s="797"/>
      <c r="C35" s="797"/>
      <c r="D35" s="797"/>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8"/>
    </row>
    <row r="36" spans="1:31" ht="20.100000000000001" customHeight="1">
      <c r="A36" s="796"/>
      <c r="B36" s="797"/>
      <c r="C36" s="797"/>
      <c r="D36" s="797"/>
      <c r="E36" s="797"/>
      <c r="F36" s="797"/>
      <c r="G36" s="797"/>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8"/>
    </row>
    <row r="37" spans="1:31" ht="20.100000000000001" customHeight="1">
      <c r="A37" s="796"/>
      <c r="B37" s="797"/>
      <c r="C37" s="797"/>
      <c r="D37" s="797"/>
      <c r="E37" s="797"/>
      <c r="F37" s="797"/>
      <c r="G37" s="797"/>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8"/>
    </row>
    <row r="38" spans="1:31" ht="20.100000000000001" customHeight="1">
      <c r="A38" s="796"/>
      <c r="B38" s="797"/>
      <c r="C38" s="797"/>
      <c r="D38" s="797"/>
      <c r="E38" s="797"/>
      <c r="F38" s="797"/>
      <c r="G38" s="797"/>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8"/>
    </row>
    <row r="39" spans="1:31" ht="20.100000000000001" customHeight="1">
      <c r="A39" s="796"/>
      <c r="B39" s="797"/>
      <c r="C39" s="797"/>
      <c r="D39" s="797"/>
      <c r="E39" s="797"/>
      <c r="F39" s="797"/>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8"/>
    </row>
    <row r="40" spans="1:31" ht="20.100000000000001" customHeight="1">
      <c r="A40" s="796"/>
      <c r="B40" s="797"/>
      <c r="C40" s="797"/>
      <c r="D40" s="797"/>
      <c r="E40" s="797"/>
      <c r="F40" s="797"/>
      <c r="G40" s="797"/>
      <c r="H40" s="797"/>
      <c r="I40" s="797"/>
      <c r="J40" s="797"/>
      <c r="K40" s="797"/>
      <c r="L40" s="797"/>
      <c r="M40" s="797"/>
      <c r="N40" s="797"/>
      <c r="O40" s="797"/>
      <c r="P40" s="797"/>
      <c r="Q40" s="797"/>
      <c r="R40" s="797"/>
      <c r="S40" s="797"/>
      <c r="T40" s="797"/>
      <c r="U40" s="797"/>
      <c r="V40" s="797"/>
      <c r="W40" s="797"/>
      <c r="X40" s="797"/>
      <c r="Y40" s="797"/>
      <c r="Z40" s="797"/>
      <c r="AA40" s="797"/>
      <c r="AB40" s="797"/>
      <c r="AC40" s="797"/>
      <c r="AD40" s="797"/>
      <c r="AE40" s="798"/>
    </row>
    <row r="41" spans="1:31" ht="20.100000000000001" customHeight="1">
      <c r="A41" s="796"/>
      <c r="B41" s="797"/>
      <c r="C41" s="797"/>
      <c r="D41" s="797"/>
      <c r="E41" s="797"/>
      <c r="F41" s="797"/>
      <c r="G41" s="797"/>
      <c r="H41" s="797"/>
      <c r="I41" s="797"/>
      <c r="J41" s="797"/>
      <c r="K41" s="797"/>
      <c r="L41" s="797"/>
      <c r="M41" s="797"/>
      <c r="N41" s="797"/>
      <c r="O41" s="797"/>
      <c r="P41" s="797"/>
      <c r="Q41" s="797"/>
      <c r="R41" s="797"/>
      <c r="S41" s="797"/>
      <c r="T41" s="797"/>
      <c r="U41" s="797"/>
      <c r="V41" s="797"/>
      <c r="W41" s="797"/>
      <c r="X41" s="797"/>
      <c r="Y41" s="797"/>
      <c r="Z41" s="797"/>
      <c r="AA41" s="797"/>
      <c r="AB41" s="797"/>
      <c r="AC41" s="797"/>
      <c r="AD41" s="797"/>
      <c r="AE41" s="798"/>
    </row>
    <row r="42" spans="1:31" ht="20.100000000000001" customHeight="1">
      <c r="A42" s="796"/>
      <c r="B42" s="797"/>
      <c r="C42" s="797"/>
      <c r="D42" s="797"/>
      <c r="E42" s="797"/>
      <c r="F42" s="797"/>
      <c r="G42" s="797"/>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8"/>
    </row>
    <row r="43" spans="1:31" ht="20.100000000000001" customHeight="1">
      <c r="A43" s="885"/>
      <c r="B43" s="886"/>
      <c r="C43" s="886"/>
      <c r="D43" s="886"/>
      <c r="E43" s="886"/>
      <c r="F43" s="886"/>
      <c r="G43" s="886"/>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row>
  </sheetData>
  <mergeCells count="115">
    <mergeCell ref="A1:AE1"/>
    <mergeCell ref="A2:AE2"/>
    <mergeCell ref="A3:AE3"/>
    <mergeCell ref="A11:AE11"/>
    <mergeCell ref="A12:AE12"/>
    <mergeCell ref="A16:Z16"/>
    <mergeCell ref="A15:AA15"/>
    <mergeCell ref="A30:AE30"/>
    <mergeCell ref="A29:AE29"/>
    <mergeCell ref="AA17:AA28"/>
    <mergeCell ref="N19:P19"/>
    <mergeCell ref="AB15:AE16"/>
    <mergeCell ref="E17:P17"/>
    <mergeCell ref="Q17:Z17"/>
    <mergeCell ref="Z13:AB14"/>
    <mergeCell ref="AC13:AE14"/>
    <mergeCell ref="Q14:R14"/>
    <mergeCell ref="X14:Y14"/>
    <mergeCell ref="V14:W14"/>
    <mergeCell ref="G13:I14"/>
    <mergeCell ref="F4:G5"/>
    <mergeCell ref="A13:D14"/>
    <mergeCell ref="A4:E7"/>
    <mergeCell ref="V6:X7"/>
    <mergeCell ref="A40:D40"/>
    <mergeCell ref="A41:D41"/>
    <mergeCell ref="N23:P23"/>
    <mergeCell ref="E19:M19"/>
    <mergeCell ref="AB20:AE20"/>
    <mergeCell ref="E25:M25"/>
    <mergeCell ref="Q25:Z25"/>
    <mergeCell ref="AB25:AE25"/>
    <mergeCell ref="E39:AE39"/>
    <mergeCell ref="AB27:AE27"/>
    <mergeCell ref="Q24:Z24"/>
    <mergeCell ref="AB24:AE24"/>
    <mergeCell ref="Q21:Z21"/>
    <mergeCell ref="N24:P24"/>
    <mergeCell ref="AB23:AE23"/>
    <mergeCell ref="N20:P20"/>
    <mergeCell ref="AB22:AE22"/>
    <mergeCell ref="E24:M24"/>
    <mergeCell ref="E21:M21"/>
    <mergeCell ref="N21:P21"/>
    <mergeCell ref="Q23:Z23"/>
    <mergeCell ref="E23:M23"/>
    <mergeCell ref="A35:D35"/>
    <mergeCell ref="E35:AE35"/>
    <mergeCell ref="A42:D42"/>
    <mergeCell ref="J13:J14"/>
    <mergeCell ref="Q19:Z19"/>
    <mergeCell ref="Q20:Z20"/>
    <mergeCell ref="A43:D43"/>
    <mergeCell ref="E32:AE32"/>
    <mergeCell ref="E40:AE40"/>
    <mergeCell ref="E41:AE41"/>
    <mergeCell ref="E42:AE42"/>
    <mergeCell ref="E43:AE43"/>
    <mergeCell ref="A32:D32"/>
    <mergeCell ref="E31:AE31"/>
    <mergeCell ref="AB21:AE21"/>
    <mergeCell ref="A28:D28"/>
    <mergeCell ref="E28:G28"/>
    <mergeCell ref="AB28:AE28"/>
    <mergeCell ref="E26:M26"/>
    <mergeCell ref="N26:P26"/>
    <mergeCell ref="AB26:AE26"/>
    <mergeCell ref="A39:D39"/>
    <mergeCell ref="A31:D31"/>
    <mergeCell ref="Q13:R13"/>
    <mergeCell ref="Q26:Z26"/>
    <mergeCell ref="N25:P25"/>
    <mergeCell ref="Y6:AE7"/>
    <mergeCell ref="H6:U7"/>
    <mergeCell ref="F6:G7"/>
    <mergeCell ref="F8:G8"/>
    <mergeCell ref="V8:X8"/>
    <mergeCell ref="I4:K5"/>
    <mergeCell ref="L4:AE5"/>
    <mergeCell ref="N8:P8"/>
    <mergeCell ref="Y8:AE8"/>
    <mergeCell ref="H8:M8"/>
    <mergeCell ref="Q8:U8"/>
    <mergeCell ref="A8:E8"/>
    <mergeCell ref="A9:J10"/>
    <mergeCell ref="N13:O14"/>
    <mergeCell ref="P13:P14"/>
    <mergeCell ref="W13:Y13"/>
    <mergeCell ref="S13:U13"/>
    <mergeCell ref="K13:L14"/>
    <mergeCell ref="A34:D34"/>
    <mergeCell ref="E34:AE34"/>
    <mergeCell ref="A33:D33"/>
    <mergeCell ref="E33:AE33"/>
    <mergeCell ref="A37:D37"/>
    <mergeCell ref="E37:AE37"/>
    <mergeCell ref="A38:D38"/>
    <mergeCell ref="E38:AE38"/>
    <mergeCell ref="K9:L10"/>
    <mergeCell ref="M9:U10"/>
    <mergeCell ref="V9:X10"/>
    <mergeCell ref="Y9:AE10"/>
    <mergeCell ref="A36:D36"/>
    <mergeCell ref="E36:AE36"/>
    <mergeCell ref="A21:D21"/>
    <mergeCell ref="A25:D25"/>
    <mergeCell ref="E20:M20"/>
    <mergeCell ref="H28:Z28"/>
    <mergeCell ref="A17:D17"/>
    <mergeCell ref="A23:D23"/>
    <mergeCell ref="S14:U14"/>
    <mergeCell ref="AB17:AE17"/>
    <mergeCell ref="AB18:AE18"/>
    <mergeCell ref="AB19:AE19"/>
    <mergeCell ref="M13:M14"/>
  </mergeCells>
  <phoneticPr fontId="10"/>
  <dataValidations count="3">
    <dataValidation type="list" allowBlank="1" showInputMessage="1" showErrorMessage="1" sqref="X14 S14">
      <formula1>天気</formula1>
    </dataValidation>
    <dataValidation type="list" allowBlank="1" showInputMessage="1" showErrorMessage="1" sqref="V14:W14">
      <formula1>"時々,後,一時,はじめのうち"</formula1>
    </dataValidation>
    <dataValidation type="list" allowBlank="1" showInputMessage="1" showErrorMessage="1" sqref="Q8">
      <formula1>資格</formula1>
    </dataValidation>
  </dataValidations>
  <pageMargins left="0.70866141732283472" right="0.70866141732283472" top="0.74803149606299213" bottom="0.74803149606299213" header="0.31496062992125984" footer="0.31496062992125984"/>
  <pageSetup paperSize="9" orientation="portrait" useFirstPageNumber="1" r:id="rId1"/>
  <headerFooter>
    <oddFooter>&amp;C&amp;9&amp;P</oddFooter>
  </headerFooter>
</worksheet>
</file>

<file path=xl/worksheets/sheet5.xml><?xml version="1.0" encoding="utf-8"?>
<worksheet xmlns="http://schemas.openxmlformats.org/spreadsheetml/2006/main" xmlns:r="http://schemas.openxmlformats.org/officeDocument/2006/relationships">
  <sheetPr codeName="Sheet2"/>
  <dimension ref="A1:X31"/>
  <sheetViews>
    <sheetView view="pageBreakPreview" topLeftCell="A13" zoomScale="130" zoomScaleNormal="100" zoomScaleSheetLayoutView="130" workbookViewId="0">
      <selection activeCell="A13" sqref="A13:W16"/>
    </sheetView>
  </sheetViews>
  <sheetFormatPr defaultRowHeight="13.5"/>
  <cols>
    <col min="1" max="2" width="4.125" customWidth="1"/>
    <col min="3" max="3" width="16.375" customWidth="1"/>
    <col min="4" max="4" width="1.5" customWidth="1"/>
    <col min="5" max="5" width="2.625" customWidth="1"/>
    <col min="6" max="6" width="8.375" customWidth="1"/>
    <col min="7" max="7" width="3" customWidth="1"/>
    <col min="8" max="8" width="4.125" customWidth="1"/>
    <col min="9" max="11" width="3" customWidth="1"/>
    <col min="12" max="12" width="1.375" customWidth="1"/>
    <col min="13" max="23" width="3" customWidth="1"/>
    <col min="24" max="24" width="9.25" customWidth="1"/>
  </cols>
  <sheetData>
    <row r="1" spans="1:24" ht="22.5">
      <c r="A1" s="558" t="s">
        <v>6474</v>
      </c>
      <c r="B1" s="558"/>
      <c r="C1" s="558"/>
      <c r="D1" s="558"/>
      <c r="E1" s="558"/>
      <c r="F1" s="558"/>
      <c r="G1" s="558"/>
      <c r="H1" s="558"/>
      <c r="I1" s="558"/>
      <c r="J1" s="558"/>
      <c r="K1" s="558"/>
      <c r="L1" s="558"/>
      <c r="M1" s="558"/>
      <c r="N1" s="558"/>
      <c r="O1" s="558"/>
      <c r="P1" s="558"/>
      <c r="Q1" s="558"/>
      <c r="R1" s="558"/>
      <c r="S1" s="558"/>
      <c r="T1" s="558"/>
      <c r="U1" s="558"/>
      <c r="V1" s="558"/>
      <c r="W1" s="558"/>
      <c r="X1" s="23"/>
    </row>
    <row r="2" spans="1:24" ht="5.0999999999999996" customHeight="1">
      <c r="A2" s="559"/>
      <c r="B2" s="559"/>
      <c r="C2" s="559"/>
      <c r="D2" s="559"/>
      <c r="E2" s="559"/>
      <c r="F2" s="559"/>
      <c r="G2" s="559"/>
      <c r="H2" s="559"/>
      <c r="I2" s="559"/>
      <c r="J2" s="559"/>
      <c r="K2" s="559"/>
      <c r="L2" s="559"/>
      <c r="M2" s="559"/>
      <c r="N2" s="559"/>
      <c r="O2" s="559"/>
      <c r="P2" s="559"/>
      <c r="Q2" s="559"/>
      <c r="R2" s="559"/>
      <c r="S2" s="559"/>
      <c r="T2" s="559"/>
      <c r="U2" s="559"/>
      <c r="V2" s="559"/>
      <c r="W2" s="559"/>
      <c r="X2" s="23"/>
    </row>
    <row r="3" spans="1:24" ht="30" customHeight="1">
      <c r="A3" s="33"/>
      <c r="B3" s="996" t="s">
        <v>5964</v>
      </c>
      <c r="C3" s="997"/>
      <c r="D3" s="955" t="s">
        <v>6654</v>
      </c>
      <c r="E3" s="956"/>
      <c r="F3" s="956"/>
      <c r="G3" s="956"/>
      <c r="H3" s="956"/>
      <c r="I3" s="956"/>
      <c r="J3" s="956"/>
      <c r="K3" s="956"/>
      <c r="L3" s="956"/>
      <c r="M3" s="956"/>
      <c r="N3" s="956"/>
      <c r="O3" s="956"/>
      <c r="P3" s="956"/>
      <c r="Q3" s="956"/>
      <c r="R3" s="956"/>
      <c r="S3" s="956"/>
      <c r="T3" s="956"/>
      <c r="U3" s="956"/>
      <c r="V3" s="956"/>
      <c r="W3" s="957"/>
      <c r="X3" s="23"/>
    </row>
    <row r="4" spans="1:24" ht="5.0999999999999996" customHeight="1" thickBot="1">
      <c r="A4" s="559"/>
      <c r="B4" s="559"/>
      <c r="C4" s="559"/>
      <c r="D4" s="559"/>
      <c r="E4" s="559"/>
      <c r="F4" s="559"/>
      <c r="G4" s="559"/>
      <c r="H4" s="559"/>
      <c r="I4" s="559"/>
      <c r="J4" s="559"/>
      <c r="K4" s="559"/>
      <c r="L4" s="559"/>
      <c r="M4" s="559"/>
      <c r="N4" s="559"/>
      <c r="O4" s="559"/>
      <c r="P4" s="559"/>
      <c r="Q4" s="559"/>
      <c r="R4" s="559"/>
      <c r="S4" s="559"/>
      <c r="T4" s="559"/>
      <c r="U4" s="559"/>
      <c r="V4" s="559"/>
      <c r="W4" s="559"/>
      <c r="X4" s="23"/>
    </row>
    <row r="5" spans="1:24" ht="50.1" customHeight="1" thickBot="1">
      <c r="A5" s="990"/>
      <c r="B5" s="960" t="s">
        <v>6475</v>
      </c>
      <c r="C5" s="975" t="s">
        <v>6655</v>
      </c>
      <c r="D5" s="991"/>
      <c r="E5" s="965" t="s">
        <v>6057</v>
      </c>
      <c r="F5" s="966"/>
      <c r="G5" s="967"/>
      <c r="H5" s="968" t="s">
        <v>6173</v>
      </c>
      <c r="I5" s="969"/>
      <c r="J5" s="969"/>
      <c r="K5" s="970"/>
      <c r="L5" s="571"/>
      <c r="M5" s="63" t="s">
        <v>5949</v>
      </c>
      <c r="N5" s="954" t="s">
        <v>5974</v>
      </c>
      <c r="O5" s="954"/>
      <c r="P5" s="954"/>
      <c r="Q5" s="954"/>
      <c r="R5" s="954"/>
      <c r="S5" s="954"/>
      <c r="T5" s="954"/>
      <c r="U5" s="954"/>
      <c r="V5" s="954"/>
      <c r="W5" s="954"/>
      <c r="X5" s="23"/>
    </row>
    <row r="6" spans="1:24" ht="30" customHeight="1">
      <c r="A6" s="990"/>
      <c r="B6" s="961"/>
      <c r="C6" s="976"/>
      <c r="D6" s="991"/>
      <c r="E6" s="992"/>
      <c r="F6" s="992"/>
      <c r="G6" s="963" t="s">
        <v>5973</v>
      </c>
      <c r="H6" s="963"/>
      <c r="I6" s="963"/>
      <c r="J6" s="963"/>
      <c r="K6" s="963"/>
      <c r="L6" s="571"/>
      <c r="M6" s="63"/>
      <c r="N6" s="954"/>
      <c r="O6" s="954"/>
      <c r="P6" s="954"/>
      <c r="Q6" s="954"/>
      <c r="R6" s="954"/>
      <c r="S6" s="954"/>
      <c r="T6" s="954"/>
      <c r="U6" s="954"/>
      <c r="V6" s="954"/>
      <c r="W6" s="954"/>
      <c r="X6" s="23"/>
    </row>
    <row r="7" spans="1:24" ht="30" customHeight="1">
      <c r="A7" s="990"/>
      <c r="B7" s="961"/>
      <c r="C7" s="976"/>
      <c r="D7" s="991"/>
      <c r="E7" s="993"/>
      <c r="F7" s="993"/>
      <c r="G7" s="964"/>
      <c r="H7" s="964"/>
      <c r="I7" s="964"/>
      <c r="J7" s="964"/>
      <c r="K7" s="964"/>
      <c r="L7" s="571"/>
      <c r="M7" s="63" t="s">
        <v>5949</v>
      </c>
      <c r="N7" s="954" t="s">
        <v>5970</v>
      </c>
      <c r="O7" s="954"/>
      <c r="P7" s="954"/>
      <c r="Q7" s="954"/>
      <c r="R7" s="954"/>
      <c r="S7" s="954"/>
      <c r="T7" s="954"/>
      <c r="U7" s="954"/>
      <c r="V7" s="954"/>
      <c r="W7" s="954"/>
      <c r="X7" s="23"/>
    </row>
    <row r="8" spans="1:24" ht="30" customHeight="1">
      <c r="A8" s="990"/>
      <c r="B8" s="961"/>
      <c r="C8" s="976"/>
      <c r="D8" s="991"/>
      <c r="E8" s="993"/>
      <c r="F8" s="993"/>
      <c r="G8" s="964"/>
      <c r="H8" s="964"/>
      <c r="I8" s="964"/>
      <c r="J8" s="964"/>
      <c r="K8" s="964"/>
      <c r="L8" s="571"/>
      <c r="M8" s="571"/>
      <c r="N8" s="571"/>
      <c r="O8" s="571"/>
      <c r="P8" s="571"/>
      <c r="Q8" s="571"/>
      <c r="R8" s="571"/>
      <c r="S8" s="571"/>
      <c r="T8" s="571"/>
      <c r="U8" s="571"/>
      <c r="V8" s="571"/>
      <c r="W8" s="571"/>
      <c r="X8" s="23"/>
    </row>
    <row r="9" spans="1:24" ht="5.0999999999999996" customHeight="1" thickBot="1">
      <c r="A9" s="990"/>
      <c r="B9" s="961"/>
      <c r="C9" s="976"/>
      <c r="D9" s="991"/>
      <c r="E9" s="559"/>
      <c r="F9" s="559"/>
      <c r="G9" s="559"/>
      <c r="H9" s="559"/>
      <c r="I9" s="559"/>
      <c r="J9" s="559"/>
      <c r="K9" s="559"/>
      <c r="L9" s="559"/>
      <c r="M9" s="559"/>
      <c r="N9" s="559"/>
      <c r="O9" s="559"/>
      <c r="P9" s="559"/>
      <c r="Q9" s="559"/>
      <c r="R9" s="559"/>
      <c r="S9" s="559"/>
      <c r="T9" s="559"/>
      <c r="U9" s="559"/>
      <c r="V9" s="559"/>
      <c r="W9" s="559"/>
      <c r="X9" s="23"/>
    </row>
    <row r="10" spans="1:24" ht="50.1" customHeight="1" thickBot="1">
      <c r="A10" s="990"/>
      <c r="B10" s="961"/>
      <c r="C10" s="976"/>
      <c r="D10" s="991"/>
      <c r="E10" s="965" t="s">
        <v>5971</v>
      </c>
      <c r="F10" s="966"/>
      <c r="G10" s="967"/>
      <c r="H10" s="968" t="s">
        <v>6173</v>
      </c>
      <c r="I10" s="969"/>
      <c r="J10" s="969"/>
      <c r="K10" s="970"/>
      <c r="L10" s="571"/>
      <c r="M10" s="63" t="s">
        <v>5949</v>
      </c>
      <c r="N10" s="954" t="s">
        <v>5972</v>
      </c>
      <c r="O10" s="954"/>
      <c r="P10" s="954"/>
      <c r="Q10" s="954"/>
      <c r="R10" s="954"/>
      <c r="S10" s="954"/>
      <c r="T10" s="954"/>
      <c r="U10" s="954"/>
      <c r="V10" s="954"/>
      <c r="W10" s="954"/>
      <c r="X10" s="23"/>
    </row>
    <row r="11" spans="1:24" ht="30" customHeight="1">
      <c r="A11" s="990"/>
      <c r="B11" s="961"/>
      <c r="C11" s="976"/>
      <c r="D11" s="991"/>
      <c r="E11" s="989"/>
      <c r="F11" s="989"/>
      <c r="G11" s="963" t="s">
        <v>5975</v>
      </c>
      <c r="H11" s="963"/>
      <c r="I11" s="963"/>
      <c r="J11" s="963"/>
      <c r="K11" s="963"/>
      <c r="L11" s="571"/>
      <c r="M11" s="994"/>
      <c r="N11" s="994"/>
      <c r="O11" s="994"/>
      <c r="P11" s="994"/>
      <c r="Q11" s="994"/>
      <c r="R11" s="994"/>
      <c r="S11" s="994"/>
      <c r="T11" s="994"/>
      <c r="U11" s="994"/>
      <c r="V11" s="994"/>
      <c r="W11" s="994"/>
      <c r="X11" s="23"/>
    </row>
    <row r="12" spans="1:24" ht="30" customHeight="1">
      <c r="A12" s="990"/>
      <c r="B12" s="961"/>
      <c r="C12" s="976"/>
      <c r="D12" s="991"/>
      <c r="E12" s="995"/>
      <c r="F12" s="995"/>
      <c r="G12" s="971"/>
      <c r="H12" s="971"/>
      <c r="I12" s="971"/>
      <c r="J12" s="971"/>
      <c r="K12" s="971"/>
      <c r="L12" s="571"/>
      <c r="M12" s="571"/>
      <c r="N12" s="571"/>
      <c r="O12" s="571"/>
      <c r="P12" s="571"/>
      <c r="Q12" s="571"/>
      <c r="R12" s="571"/>
      <c r="S12" s="571"/>
      <c r="T12" s="571"/>
      <c r="U12" s="571"/>
      <c r="V12" s="571"/>
      <c r="W12" s="571"/>
      <c r="X12" s="23"/>
    </row>
    <row r="13" spans="1:24" ht="5.0999999999999996" customHeight="1" thickBot="1">
      <c r="A13" s="990"/>
      <c r="B13" s="961"/>
      <c r="C13" s="976"/>
      <c r="D13" s="991"/>
      <c r="E13" s="559"/>
      <c r="F13" s="559"/>
      <c r="G13" s="559"/>
      <c r="H13" s="559"/>
      <c r="I13" s="559"/>
      <c r="J13" s="559"/>
      <c r="K13" s="559"/>
      <c r="L13" s="559"/>
      <c r="M13" s="559"/>
      <c r="N13" s="559"/>
      <c r="O13" s="559"/>
      <c r="P13" s="559"/>
      <c r="Q13" s="559"/>
      <c r="R13" s="559"/>
      <c r="S13" s="559"/>
      <c r="T13" s="559"/>
      <c r="U13" s="559"/>
      <c r="V13" s="559"/>
      <c r="W13" s="559"/>
      <c r="X13" s="23"/>
    </row>
    <row r="14" spans="1:24" ht="50.1" customHeight="1" thickBot="1">
      <c r="A14" s="990"/>
      <c r="B14" s="961"/>
      <c r="C14" s="976"/>
      <c r="D14" s="991"/>
      <c r="E14" s="972" t="s">
        <v>233</v>
      </c>
      <c r="F14" s="973"/>
      <c r="G14" s="974"/>
      <c r="H14" s="968" t="s">
        <v>5957</v>
      </c>
      <c r="I14" s="969"/>
      <c r="J14" s="969"/>
      <c r="K14" s="970"/>
      <c r="L14" s="23"/>
      <c r="M14" s="63" t="s">
        <v>5949</v>
      </c>
      <c r="N14" s="981" t="s">
        <v>5976</v>
      </c>
      <c r="O14" s="981"/>
      <c r="P14" s="981"/>
      <c r="Q14" s="981"/>
      <c r="R14" s="981"/>
      <c r="S14" s="981"/>
      <c r="T14" s="981"/>
      <c r="U14" s="981"/>
      <c r="V14" s="981"/>
      <c r="W14" s="981"/>
      <c r="X14" s="23"/>
    </row>
    <row r="15" spans="1:24" ht="50.1" customHeight="1">
      <c r="A15" s="990"/>
      <c r="B15" s="961"/>
      <c r="C15" s="976"/>
      <c r="D15" s="991"/>
      <c r="E15" s="989"/>
      <c r="F15" s="989"/>
      <c r="G15" s="979" t="s">
        <v>5965</v>
      </c>
      <c r="H15" s="979"/>
      <c r="I15" s="979"/>
      <c r="J15" s="979"/>
      <c r="K15" s="979"/>
      <c r="L15" s="23"/>
      <c r="M15" s="23"/>
      <c r="N15" s="981"/>
      <c r="O15" s="981"/>
      <c r="P15" s="981"/>
      <c r="Q15" s="981"/>
      <c r="R15" s="981"/>
      <c r="S15" s="981"/>
      <c r="T15" s="981"/>
      <c r="U15" s="981"/>
      <c r="V15" s="981"/>
      <c r="W15" s="981"/>
      <c r="X15" s="23"/>
    </row>
    <row r="16" spans="1:24" ht="50.1" customHeight="1">
      <c r="A16" s="990"/>
      <c r="B16" s="961"/>
      <c r="C16" s="982" t="s">
        <v>6656</v>
      </c>
      <c r="D16" s="991"/>
      <c r="E16" s="559"/>
      <c r="F16" s="559"/>
      <c r="G16" s="980"/>
      <c r="H16" s="980"/>
      <c r="I16" s="980"/>
      <c r="J16" s="980"/>
      <c r="K16" s="980"/>
      <c r="L16" s="23"/>
      <c r="M16" s="80" t="s">
        <v>5963</v>
      </c>
      <c r="N16" s="984" t="s">
        <v>6657</v>
      </c>
      <c r="O16" s="984"/>
      <c r="P16" s="984"/>
      <c r="Q16" s="984"/>
      <c r="R16" s="984"/>
      <c r="S16" s="984"/>
      <c r="T16" s="984"/>
      <c r="U16" s="984"/>
      <c r="V16" s="984"/>
      <c r="W16" s="985"/>
      <c r="X16" s="23"/>
    </row>
    <row r="17" spans="1:24" ht="50.1" customHeight="1">
      <c r="A17" s="990"/>
      <c r="B17" s="961"/>
      <c r="C17" s="982"/>
      <c r="D17" s="991"/>
      <c r="E17" s="559"/>
      <c r="F17" s="559"/>
      <c r="G17" s="980"/>
      <c r="H17" s="980"/>
      <c r="I17" s="980"/>
      <c r="J17" s="980"/>
      <c r="K17" s="980"/>
      <c r="L17" s="23"/>
      <c r="M17" s="81" t="s">
        <v>6658</v>
      </c>
      <c r="N17" s="964" t="s">
        <v>6660</v>
      </c>
      <c r="O17" s="964"/>
      <c r="P17" s="964"/>
      <c r="Q17" s="964"/>
      <c r="R17" s="964"/>
      <c r="S17" s="964"/>
      <c r="T17" s="964"/>
      <c r="U17" s="964"/>
      <c r="V17" s="964"/>
      <c r="W17" s="986"/>
      <c r="X17" s="23"/>
    </row>
    <row r="18" spans="1:24" s="66" customFormat="1" ht="50.1" customHeight="1">
      <c r="A18" s="990"/>
      <c r="B18" s="961"/>
      <c r="C18" s="982"/>
      <c r="D18" s="991"/>
      <c r="E18" s="559"/>
      <c r="F18" s="559"/>
      <c r="G18" s="980"/>
      <c r="H18" s="980"/>
      <c r="I18" s="980"/>
      <c r="J18" s="980"/>
      <c r="K18" s="980"/>
      <c r="L18" s="23"/>
      <c r="M18" s="81"/>
      <c r="N18" s="964"/>
      <c r="O18" s="964"/>
      <c r="P18" s="964"/>
      <c r="Q18" s="964"/>
      <c r="R18" s="964"/>
      <c r="S18" s="964"/>
      <c r="T18" s="964"/>
      <c r="U18" s="964"/>
      <c r="V18" s="964"/>
      <c r="W18" s="986"/>
      <c r="X18" s="23"/>
    </row>
    <row r="19" spans="1:24" ht="73.5" customHeight="1">
      <c r="A19" s="990"/>
      <c r="B19" s="962"/>
      <c r="C19" s="983"/>
      <c r="D19" s="991"/>
      <c r="E19" s="559"/>
      <c r="F19" s="559"/>
      <c r="G19" s="980"/>
      <c r="H19" s="980"/>
      <c r="I19" s="980"/>
      <c r="J19" s="980"/>
      <c r="K19" s="980"/>
      <c r="L19" s="23"/>
      <c r="M19" s="82" t="s">
        <v>6658</v>
      </c>
      <c r="N19" s="987" t="s">
        <v>6659</v>
      </c>
      <c r="O19" s="987"/>
      <c r="P19" s="987"/>
      <c r="Q19" s="987"/>
      <c r="R19" s="987"/>
      <c r="S19" s="987"/>
      <c r="T19" s="987"/>
      <c r="U19" s="987"/>
      <c r="V19" s="987"/>
      <c r="W19" s="988"/>
      <c r="X19" s="23"/>
    </row>
    <row r="20" spans="1:24" ht="5.0999999999999996" customHeight="1">
      <c r="A20" s="25"/>
      <c r="B20" s="25"/>
      <c r="C20" s="25"/>
      <c r="D20" s="25"/>
      <c r="E20" s="977"/>
      <c r="F20" s="977"/>
      <c r="G20" s="977"/>
      <c r="H20" s="977"/>
      <c r="I20" s="977"/>
      <c r="J20" s="977"/>
      <c r="K20" s="977"/>
      <c r="L20" s="977"/>
      <c r="M20" s="977"/>
      <c r="N20" s="977"/>
      <c r="O20" s="977"/>
      <c r="P20" s="977"/>
      <c r="Q20" s="977"/>
      <c r="R20" s="977"/>
      <c r="S20" s="977"/>
      <c r="T20" s="977"/>
      <c r="U20" s="977"/>
      <c r="V20" s="977"/>
      <c r="W20" s="977"/>
      <c r="X20" s="36"/>
    </row>
    <row r="21" spans="1:24" ht="34.5" customHeight="1">
      <c r="B21" s="958" t="s">
        <v>5950</v>
      </c>
      <c r="C21" s="959"/>
      <c r="D21" s="955" t="s">
        <v>6476</v>
      </c>
      <c r="E21" s="956"/>
      <c r="F21" s="956"/>
      <c r="G21" s="956"/>
      <c r="H21" s="956"/>
      <c r="I21" s="956"/>
      <c r="J21" s="956"/>
      <c r="K21" s="956"/>
      <c r="L21" s="956"/>
      <c r="M21" s="956"/>
      <c r="N21" s="956"/>
      <c r="O21" s="956"/>
      <c r="P21" s="956"/>
      <c r="Q21" s="956"/>
      <c r="R21" s="956"/>
      <c r="S21" s="956"/>
      <c r="T21" s="956"/>
      <c r="U21" s="956"/>
      <c r="V21" s="956"/>
      <c r="W21" s="957"/>
    </row>
    <row r="22" spans="1:24" ht="5.0999999999999996" customHeight="1">
      <c r="A22" s="978"/>
      <c r="B22" s="978"/>
      <c r="C22" s="978"/>
      <c r="D22" s="978"/>
      <c r="E22" s="978"/>
      <c r="F22" s="978"/>
      <c r="G22" s="978"/>
      <c r="H22" s="978"/>
      <c r="I22" s="978"/>
      <c r="J22" s="978"/>
      <c r="K22" s="978"/>
      <c r="L22" s="978"/>
      <c r="M22" s="978"/>
      <c r="N22" s="978"/>
      <c r="O22" s="978"/>
      <c r="P22" s="978"/>
      <c r="Q22" s="978"/>
      <c r="R22" s="978"/>
      <c r="S22" s="978"/>
      <c r="T22" s="978"/>
      <c r="U22" s="978"/>
      <c r="V22" s="978"/>
      <c r="W22" s="978"/>
    </row>
    <row r="23" spans="1:24" ht="22.5">
      <c r="A23" s="558" t="s">
        <v>5958</v>
      </c>
      <c r="B23" s="558"/>
      <c r="C23" s="558"/>
      <c r="D23" s="558"/>
      <c r="E23" s="558"/>
      <c r="F23" s="558"/>
      <c r="G23" s="558"/>
      <c r="H23" s="558"/>
      <c r="I23" s="558"/>
      <c r="J23" s="558"/>
      <c r="K23" s="558"/>
      <c r="L23" s="558"/>
      <c r="M23" s="558"/>
      <c r="N23" s="558"/>
      <c r="O23" s="558"/>
      <c r="P23" s="558"/>
      <c r="Q23" s="558"/>
      <c r="R23" s="558"/>
      <c r="S23" s="558"/>
      <c r="T23" s="558"/>
      <c r="U23" s="558"/>
      <c r="V23" s="558"/>
      <c r="W23" s="558"/>
    </row>
    <row r="24" spans="1:24" ht="16.5">
      <c r="A24" s="978"/>
      <c r="B24" s="978"/>
      <c r="C24" s="998" t="s">
        <v>5959</v>
      </c>
      <c r="D24" s="998"/>
      <c r="E24" s="998"/>
      <c r="F24" s="998"/>
      <c r="G24" s="998"/>
      <c r="H24" s="998"/>
      <c r="I24" s="998"/>
      <c r="J24" s="998"/>
      <c r="K24" s="998"/>
      <c r="L24" s="998"/>
      <c r="M24" s="998"/>
      <c r="N24" s="998"/>
      <c r="O24" s="998"/>
      <c r="P24" s="998"/>
      <c r="Q24" s="998"/>
      <c r="R24" s="998"/>
      <c r="S24" s="998"/>
      <c r="T24" s="998"/>
      <c r="U24" s="998"/>
      <c r="V24" s="998"/>
      <c r="W24" s="998"/>
    </row>
    <row r="25" spans="1:24" ht="16.5">
      <c r="A25" s="978"/>
      <c r="B25" s="978"/>
      <c r="C25" s="998" t="s">
        <v>266</v>
      </c>
      <c r="D25" s="998"/>
      <c r="E25" s="998"/>
      <c r="F25" s="998"/>
      <c r="G25" s="998"/>
      <c r="H25" s="998"/>
      <c r="I25" s="998"/>
      <c r="J25" s="998"/>
      <c r="K25" s="998"/>
      <c r="L25" s="998"/>
      <c r="M25" s="998"/>
      <c r="N25" s="998"/>
      <c r="O25" s="998"/>
      <c r="P25" s="998"/>
      <c r="Q25" s="998"/>
      <c r="R25" s="998"/>
      <c r="S25" s="998"/>
      <c r="T25" s="998"/>
      <c r="U25" s="998"/>
      <c r="V25" s="998"/>
      <c r="W25" s="998"/>
    </row>
    <row r="26" spans="1:24" ht="16.5">
      <c r="A26" s="978"/>
      <c r="B26" s="978"/>
      <c r="C26" s="998" t="s">
        <v>5960</v>
      </c>
      <c r="D26" s="998"/>
      <c r="E26" s="998"/>
      <c r="F26" s="998"/>
      <c r="G26" s="998"/>
      <c r="H26" s="998"/>
      <c r="I26" s="998"/>
      <c r="J26" s="998"/>
      <c r="K26" s="998"/>
      <c r="L26" s="998"/>
      <c r="M26" s="998"/>
      <c r="N26" s="998"/>
      <c r="O26" s="998"/>
      <c r="P26" s="998"/>
      <c r="Q26" s="998"/>
      <c r="R26" s="998"/>
      <c r="S26" s="998"/>
      <c r="T26" s="998"/>
      <c r="U26" s="998"/>
      <c r="V26" s="998"/>
      <c r="W26" s="998"/>
    </row>
    <row r="27" spans="1:24" ht="16.5">
      <c r="A27" s="978"/>
      <c r="B27" s="978"/>
      <c r="C27" s="998" t="s">
        <v>5961</v>
      </c>
      <c r="D27" s="998"/>
      <c r="E27" s="998"/>
      <c r="F27" s="998"/>
      <c r="G27" s="998"/>
      <c r="H27" s="998"/>
      <c r="I27" s="998"/>
      <c r="J27" s="998"/>
      <c r="K27" s="998"/>
      <c r="L27" s="998"/>
      <c r="M27" s="998"/>
      <c r="N27" s="998"/>
      <c r="O27" s="998"/>
      <c r="P27" s="998"/>
      <c r="Q27" s="998"/>
      <c r="R27" s="998"/>
      <c r="S27" s="998"/>
      <c r="T27" s="998"/>
      <c r="U27" s="998"/>
      <c r="V27" s="998"/>
      <c r="W27" s="998"/>
    </row>
    <row r="28" spans="1:24" ht="16.5">
      <c r="A28" s="978"/>
      <c r="B28" s="978"/>
      <c r="C28" s="998" t="s">
        <v>5962</v>
      </c>
      <c r="D28" s="998"/>
      <c r="E28" s="998"/>
      <c r="F28" s="998"/>
      <c r="G28" s="998"/>
      <c r="H28" s="998"/>
      <c r="I28" s="998"/>
      <c r="J28" s="998"/>
      <c r="K28" s="998"/>
      <c r="L28" s="998"/>
      <c r="M28" s="998"/>
      <c r="N28" s="998"/>
      <c r="O28" s="998"/>
      <c r="P28" s="998"/>
      <c r="Q28" s="998"/>
      <c r="R28" s="998"/>
      <c r="S28" s="998"/>
      <c r="T28" s="998"/>
      <c r="U28" s="998"/>
      <c r="V28" s="998"/>
      <c r="W28" s="998"/>
    </row>
    <row r="31" spans="1:24" ht="15">
      <c r="N31" s="954"/>
      <c r="O31" s="954"/>
      <c r="P31" s="954"/>
      <c r="Q31" s="954"/>
      <c r="R31" s="954"/>
      <c r="S31" s="954"/>
      <c r="T31" s="954"/>
      <c r="U31" s="954"/>
      <c r="V31" s="954"/>
      <c r="W31" s="954"/>
    </row>
  </sheetData>
  <mergeCells count="49">
    <mergeCell ref="C28:W28"/>
    <mergeCell ref="A24:B28"/>
    <mergeCell ref="A23:W23"/>
    <mergeCell ref="C24:W24"/>
    <mergeCell ref="C25:W25"/>
    <mergeCell ref="C26:W26"/>
    <mergeCell ref="C27:W27"/>
    <mergeCell ref="A1:W1"/>
    <mergeCell ref="A2:W2"/>
    <mergeCell ref="A4:W4"/>
    <mergeCell ref="A5:A19"/>
    <mergeCell ref="D5:D19"/>
    <mergeCell ref="M8:W8"/>
    <mergeCell ref="E6:F8"/>
    <mergeCell ref="E9:W9"/>
    <mergeCell ref="M11:W11"/>
    <mergeCell ref="M12:W12"/>
    <mergeCell ref="L10:L12"/>
    <mergeCell ref="E13:W13"/>
    <mergeCell ref="E11:F12"/>
    <mergeCell ref="L5:L8"/>
    <mergeCell ref="B3:C3"/>
    <mergeCell ref="D3:W3"/>
    <mergeCell ref="G15:K19"/>
    <mergeCell ref="N7:W7"/>
    <mergeCell ref="N10:W10"/>
    <mergeCell ref="N14:W15"/>
    <mergeCell ref="C16:C19"/>
    <mergeCell ref="N16:W16"/>
    <mergeCell ref="N17:W18"/>
    <mergeCell ref="N19:W19"/>
    <mergeCell ref="F15:F19"/>
    <mergeCell ref="E15:E19"/>
    <mergeCell ref="N31:W31"/>
    <mergeCell ref="D21:W21"/>
    <mergeCell ref="B21:C21"/>
    <mergeCell ref="B5:B19"/>
    <mergeCell ref="G6:K8"/>
    <mergeCell ref="N5:W6"/>
    <mergeCell ref="E10:G10"/>
    <mergeCell ref="E5:G5"/>
    <mergeCell ref="H5:K5"/>
    <mergeCell ref="G11:K12"/>
    <mergeCell ref="H10:K10"/>
    <mergeCell ref="E14:G14"/>
    <mergeCell ref="H14:K14"/>
    <mergeCell ref="C5:C15"/>
    <mergeCell ref="E20:W20"/>
    <mergeCell ref="A22:W22"/>
  </mergeCells>
  <phoneticPr fontId="25"/>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codeName="Sheet6"/>
  <dimension ref="A1:AB53"/>
  <sheetViews>
    <sheetView view="pageBreakPreview" topLeftCell="A16" zoomScaleNormal="100" zoomScaleSheetLayoutView="100" workbookViewId="0">
      <selection activeCell="A13" sqref="A13:W16"/>
    </sheetView>
  </sheetViews>
  <sheetFormatPr defaultColWidth="9" defaultRowHeight="13.5"/>
  <cols>
    <col min="1" max="1" width="4.125" customWidth="1"/>
    <col min="2" max="2" width="2.625" customWidth="1"/>
    <col min="3" max="3" width="7.875" customWidth="1"/>
    <col min="4" max="5" width="2.625" customWidth="1"/>
    <col min="6" max="11" width="2.625" style="2" customWidth="1"/>
    <col min="12" max="15" width="2.625" customWidth="1"/>
    <col min="16" max="22" width="3.625" customWidth="1"/>
    <col min="23" max="24" width="8.625" customWidth="1"/>
    <col min="25" max="25" width="1.5" customWidth="1"/>
    <col min="26" max="26" width="4.125" customWidth="1"/>
    <col min="27" max="27" width="2.625" customWidth="1"/>
    <col min="28" max="28" width="17.375" customWidth="1"/>
    <col min="29" max="29" width="3" customWidth="1"/>
    <col min="30" max="30" width="4.125" customWidth="1"/>
    <col min="31" max="47" width="3" customWidth="1"/>
    <col min="48" max="49" width="9.25" customWidth="1"/>
  </cols>
  <sheetData>
    <row r="1" spans="1:28" ht="19.7" customHeight="1">
      <c r="A1" s="543" t="s">
        <v>6152</v>
      </c>
      <c r="B1" s="543"/>
      <c r="C1" s="543"/>
      <c r="D1" s="543"/>
      <c r="E1" s="543"/>
      <c r="F1" s="543"/>
      <c r="G1" s="543"/>
      <c r="H1" s="543"/>
      <c r="I1" s="543"/>
      <c r="J1" s="543"/>
      <c r="K1" s="543"/>
      <c r="L1" s="543"/>
      <c r="M1" s="543"/>
      <c r="N1" s="543"/>
      <c r="O1" s="543"/>
      <c r="P1" s="543"/>
      <c r="Q1" s="543"/>
      <c r="R1" s="543"/>
      <c r="S1" s="543"/>
      <c r="T1" s="543"/>
      <c r="U1" s="543"/>
      <c r="V1" s="543"/>
      <c r="W1" s="543"/>
      <c r="X1" s="543"/>
      <c r="Y1" s="4"/>
      <c r="AB1" s="83"/>
    </row>
    <row r="2" spans="1:28" ht="8.25" customHeight="1">
      <c r="A2" s="543"/>
      <c r="B2" s="543"/>
      <c r="C2" s="543"/>
      <c r="D2" s="543"/>
      <c r="E2" s="543"/>
      <c r="F2" s="543"/>
      <c r="G2" s="543"/>
      <c r="H2" s="543"/>
      <c r="I2" s="543"/>
      <c r="J2" s="543"/>
      <c r="K2" s="543"/>
      <c r="L2" s="543"/>
      <c r="M2" s="543"/>
      <c r="N2" s="543"/>
      <c r="O2" s="543"/>
      <c r="P2" s="543"/>
      <c r="Q2" s="543"/>
      <c r="R2" s="543"/>
      <c r="S2" s="543"/>
      <c r="T2" s="543"/>
      <c r="U2" s="543"/>
      <c r="V2" s="543"/>
      <c r="W2" s="543"/>
      <c r="X2" s="543"/>
      <c r="Y2" s="4"/>
    </row>
    <row r="3" spans="1:28" ht="15" customHeight="1">
      <c r="A3" s="1106" t="s">
        <v>6661</v>
      </c>
      <c r="B3" s="1083" t="s">
        <v>319</v>
      </c>
      <c r="C3" s="1109"/>
      <c r="D3" s="890"/>
      <c r="E3" s="891"/>
      <c r="F3" s="891"/>
      <c r="G3" s="891"/>
      <c r="H3" s="891"/>
      <c r="I3" s="891"/>
      <c r="J3" s="891"/>
      <c r="K3" s="891"/>
      <c r="L3" s="1005" t="str">
        <f>IF(D3="","",VLOOKUP(D3,リスト!F$4:G$9,2))</f>
        <v/>
      </c>
      <c r="M3" s="1006"/>
      <c r="N3" s="1007"/>
      <c r="O3" s="1009" t="s">
        <v>6118</v>
      </c>
      <c r="P3" s="1010"/>
      <c r="Q3" s="213" t="s">
        <v>221</v>
      </c>
      <c r="R3" s="778" t="s">
        <v>5987</v>
      </c>
      <c r="S3" s="779"/>
      <c r="T3" s="1089"/>
      <c r="U3" s="1090"/>
      <c r="V3" s="893" t="str">
        <f>IF(表紙!D29="","",表紙!D29)</f>
        <v/>
      </c>
      <c r="W3" s="1008"/>
      <c r="X3" s="215" t="s">
        <v>6192</v>
      </c>
      <c r="Y3" s="4"/>
    </row>
    <row r="4" spans="1:28" ht="15" customHeight="1">
      <c r="A4" s="1107"/>
      <c r="B4" s="843"/>
      <c r="C4" s="1110"/>
      <c r="D4" s="216" t="s">
        <v>221</v>
      </c>
      <c r="E4" s="891" t="s">
        <v>328</v>
      </c>
      <c r="F4" s="891"/>
      <c r="G4" s="891"/>
      <c r="H4" s="891"/>
      <c r="I4" s="891"/>
      <c r="J4" s="891"/>
      <c r="K4" s="891"/>
      <c r="L4" s="891"/>
      <c r="M4" s="891"/>
      <c r="N4" s="892"/>
      <c r="O4" s="1011"/>
      <c r="P4" s="1012"/>
      <c r="Q4" s="50" t="s">
        <v>221</v>
      </c>
      <c r="R4" s="812" t="s">
        <v>6226</v>
      </c>
      <c r="S4" s="813"/>
      <c r="T4" s="212"/>
      <c r="U4" s="214" t="s">
        <v>321</v>
      </c>
      <c r="V4" s="1113" t="str">
        <f>IF(検査概要!H8="","",検査概要!H8)</f>
        <v/>
      </c>
      <c r="W4" s="1114"/>
      <c r="X4" s="1115"/>
      <c r="Y4" s="4"/>
    </row>
    <row r="5" spans="1:28" ht="15" customHeight="1">
      <c r="A5" s="1108"/>
      <c r="B5" s="1111" t="s">
        <v>320</v>
      </c>
      <c r="C5" s="1112"/>
      <c r="D5" s="890"/>
      <c r="E5" s="891"/>
      <c r="F5" s="891"/>
      <c r="G5" s="891"/>
      <c r="H5" s="891"/>
      <c r="I5" s="891"/>
      <c r="J5" s="891"/>
      <c r="K5" s="891"/>
      <c r="L5" s="891"/>
      <c r="M5" s="891"/>
      <c r="N5" s="892"/>
      <c r="O5" s="1013"/>
      <c r="P5" s="1014"/>
      <c r="Q5" s="683"/>
      <c r="R5" s="1087"/>
      <c r="S5" s="1088"/>
      <c r="T5" s="214"/>
      <c r="U5" s="214" t="s">
        <v>267</v>
      </c>
      <c r="V5" s="1064" t="str">
        <f>表紙!G21</f>
        <v/>
      </c>
      <c r="W5" s="1065"/>
      <c r="X5" s="1066"/>
      <c r="Y5" s="4"/>
    </row>
    <row r="6" spans="1:28" ht="5.0999999999999996" customHeight="1">
      <c r="A6" s="1086"/>
      <c r="B6" s="1086"/>
      <c r="C6" s="1086"/>
      <c r="D6" s="1086"/>
      <c r="E6" s="1086"/>
      <c r="F6" s="1086"/>
      <c r="G6" s="1086"/>
      <c r="H6" s="1086"/>
      <c r="I6" s="1086"/>
      <c r="J6" s="1086"/>
      <c r="K6" s="1086"/>
      <c r="L6" s="1086"/>
      <c r="M6" s="1086"/>
      <c r="N6" s="1086"/>
      <c r="O6" s="1086"/>
      <c r="P6" s="1086"/>
      <c r="Q6" s="1086"/>
      <c r="R6" s="1086"/>
      <c r="S6" s="1086"/>
      <c r="T6" s="1086"/>
      <c r="U6" s="1086"/>
      <c r="V6" s="1086"/>
      <c r="W6" s="1086"/>
      <c r="X6" s="1086"/>
      <c r="Y6" s="4"/>
    </row>
    <row r="7" spans="1:28" s="1" customFormat="1" ht="33.950000000000003" customHeight="1">
      <c r="A7" s="1061" t="s">
        <v>6056</v>
      </c>
      <c r="B7" s="1062"/>
      <c r="C7" s="1063"/>
      <c r="D7" s="1053" t="s">
        <v>6513</v>
      </c>
      <c r="E7" s="1053"/>
      <c r="F7" s="1053"/>
      <c r="G7" s="1053"/>
      <c r="H7" s="1053"/>
      <c r="I7" s="1053"/>
      <c r="J7" s="1053"/>
      <c r="K7" s="1053"/>
      <c r="L7" s="1053"/>
      <c r="M7" s="1053"/>
      <c r="N7" s="1053"/>
      <c r="O7" s="1053"/>
      <c r="P7" s="1059"/>
      <c r="Q7" s="1059"/>
      <c r="R7" s="1059"/>
      <c r="S7" s="1059"/>
      <c r="T7" s="1059"/>
      <c r="U7" s="1059"/>
      <c r="V7" s="1059"/>
      <c r="W7" s="1053"/>
      <c r="X7" s="1060"/>
      <c r="Y7" s="5"/>
    </row>
    <row r="8" spans="1:28" s="1" customFormat="1" ht="12" customHeight="1">
      <c r="A8" s="1093" t="s">
        <v>219</v>
      </c>
      <c r="B8" s="1094"/>
      <c r="C8" s="1094"/>
      <c r="D8" s="1093" t="s">
        <v>6055</v>
      </c>
      <c r="E8" s="1094"/>
      <c r="F8" s="1094"/>
      <c r="G8" s="1094"/>
      <c r="H8" s="1094"/>
      <c r="I8" s="1094"/>
      <c r="J8" s="1094"/>
      <c r="K8" s="1094"/>
      <c r="L8" s="1094"/>
      <c r="M8" s="1094"/>
      <c r="N8" s="1094"/>
      <c r="O8" s="1094"/>
      <c r="P8" s="590" t="s">
        <v>6193</v>
      </c>
      <c r="Q8" s="1100"/>
      <c r="R8" s="1100"/>
      <c r="S8" s="1100"/>
      <c r="T8" s="1100"/>
      <c r="U8" s="1100"/>
      <c r="V8" s="1101"/>
      <c r="W8" s="1096" t="s">
        <v>6012</v>
      </c>
      <c r="X8" s="1098" t="s">
        <v>306</v>
      </c>
      <c r="Y8" s="5"/>
    </row>
    <row r="9" spans="1:28" s="1" customFormat="1" ht="15" customHeight="1">
      <c r="A9" s="1095"/>
      <c r="B9" s="491"/>
      <c r="C9" s="491"/>
      <c r="D9" s="1095"/>
      <c r="E9" s="491"/>
      <c r="F9" s="491"/>
      <c r="G9" s="491"/>
      <c r="H9" s="491"/>
      <c r="I9" s="491"/>
      <c r="J9" s="491"/>
      <c r="K9" s="491"/>
      <c r="L9" s="491"/>
      <c r="M9" s="491"/>
      <c r="N9" s="491"/>
      <c r="O9" s="491"/>
      <c r="P9" s="534" t="s">
        <v>308</v>
      </c>
      <c r="Q9" s="508"/>
      <c r="R9" s="508"/>
      <c r="S9" s="508"/>
      <c r="T9" s="508"/>
      <c r="U9" s="508"/>
      <c r="V9" s="509"/>
      <c r="W9" s="1097"/>
      <c r="X9" s="1099"/>
      <c r="Y9" s="5"/>
    </row>
    <row r="10" spans="1:28" s="1" customFormat="1" ht="15.6" customHeight="1">
      <c r="A10" s="1018" t="s">
        <v>309</v>
      </c>
      <c r="B10" s="219">
        <v>1</v>
      </c>
      <c r="C10" s="1102" t="s">
        <v>6514</v>
      </c>
      <c r="D10" s="220" t="str">
        <f>IF(住宅概要!AF11&lt;1981,"★","☆")</f>
        <v>☆</v>
      </c>
      <c r="E10" s="1091" t="s">
        <v>5923</v>
      </c>
      <c r="F10" s="1091"/>
      <c r="G10" s="1091"/>
      <c r="H10" s="1091"/>
      <c r="I10" s="1091"/>
      <c r="J10" s="1092"/>
      <c r="K10" s="1025" t="s">
        <v>303</v>
      </c>
      <c r="L10" s="1105"/>
      <c r="M10" s="1105"/>
      <c r="N10" s="1105"/>
      <c r="O10" s="1105"/>
      <c r="P10" s="221" t="s">
        <v>6215</v>
      </c>
      <c r="Q10" s="222"/>
      <c r="R10" s="222"/>
      <c r="S10" s="213" t="s">
        <v>221</v>
      </c>
      <c r="T10" s="778" t="s">
        <v>5985</v>
      </c>
      <c r="U10" s="778"/>
      <c r="V10" s="779"/>
      <c r="W10" s="224" t="s">
        <v>6018</v>
      </c>
      <c r="X10" s="225" t="s">
        <v>6188</v>
      </c>
      <c r="Y10" s="5"/>
    </row>
    <row r="11" spans="1:28" s="1" customFormat="1" ht="15.6" customHeight="1">
      <c r="A11" s="1019"/>
      <c r="B11" s="1116"/>
      <c r="C11" s="1029"/>
      <c r="D11" s="227" t="str">
        <f>IF(住宅概要!AF11&lt;1981,"☆",IF(OR(住宅概要!AF11=1981,住宅概要!AF11&lt;1990),"★","☆"))</f>
        <v>☆</v>
      </c>
      <c r="E11" s="1118" t="s">
        <v>5924</v>
      </c>
      <c r="F11" s="1118"/>
      <c r="G11" s="1118"/>
      <c r="H11" s="1118"/>
      <c r="I11" s="1118"/>
      <c r="J11" s="1119"/>
      <c r="K11" s="1130" t="s">
        <v>302</v>
      </c>
      <c r="L11" s="1118"/>
      <c r="M11" s="1118"/>
      <c r="N11" s="1118"/>
      <c r="O11" s="1131"/>
      <c r="P11" s="1103"/>
      <c r="Q11" s="1104"/>
      <c r="R11" s="1104"/>
      <c r="S11" s="50" t="s">
        <v>221</v>
      </c>
      <c r="T11" s="812" t="s">
        <v>5986</v>
      </c>
      <c r="U11" s="812"/>
      <c r="V11" s="813"/>
      <c r="W11" s="1015" t="s">
        <v>6187</v>
      </c>
      <c r="X11" s="999" t="s">
        <v>6189</v>
      </c>
      <c r="Y11" s="5"/>
    </row>
    <row r="12" spans="1:28" s="1" customFormat="1" ht="15.6" customHeight="1">
      <c r="A12" s="1019"/>
      <c r="B12" s="1116"/>
      <c r="C12" s="1029"/>
      <c r="D12" s="232" t="str">
        <f>IF(住宅概要!AF11&lt;1990,"☆",IF(OR(住宅概要!AF11=1990,住宅概要!AF11&lt;2000),"★","☆"))</f>
        <v>★</v>
      </c>
      <c r="E12" s="1120" t="s">
        <v>5925</v>
      </c>
      <c r="F12" s="1120"/>
      <c r="G12" s="1120"/>
      <c r="H12" s="1120"/>
      <c r="I12" s="1120"/>
      <c r="J12" s="1121"/>
      <c r="K12" s="1128" t="s">
        <v>304</v>
      </c>
      <c r="L12" s="1120"/>
      <c r="M12" s="1120"/>
      <c r="N12" s="1120"/>
      <c r="O12" s="1129"/>
      <c r="P12" s="1103"/>
      <c r="Q12" s="1104"/>
      <c r="R12" s="1104"/>
      <c r="S12" s="50" t="s">
        <v>221</v>
      </c>
      <c r="T12" s="812" t="s">
        <v>5983</v>
      </c>
      <c r="U12" s="812"/>
      <c r="V12" s="813"/>
      <c r="W12" s="1015"/>
      <c r="X12" s="999"/>
      <c r="Y12" s="5"/>
    </row>
    <row r="13" spans="1:28" s="1" customFormat="1" ht="15.6" customHeight="1">
      <c r="A13" s="1019"/>
      <c r="B13" s="1116"/>
      <c r="C13" s="1029"/>
      <c r="D13" s="236" t="str">
        <f>IF(住宅概要!AF11&lt;1999,"☆",IF(OR(住宅概要!AF11=2000,住宅概要!AF11&gt;2000),"★","☆"))</f>
        <v>☆</v>
      </c>
      <c r="E13" s="1122" t="s">
        <v>5926</v>
      </c>
      <c r="F13" s="1122"/>
      <c r="G13" s="1122"/>
      <c r="H13" s="1122"/>
      <c r="I13" s="1122"/>
      <c r="J13" s="1123"/>
      <c r="K13" s="1132" t="s">
        <v>6141</v>
      </c>
      <c r="L13" s="1122"/>
      <c r="M13" s="1122"/>
      <c r="N13" s="1122"/>
      <c r="O13" s="1133"/>
      <c r="P13" s="237" t="s">
        <v>6176</v>
      </c>
      <c r="Q13" s="230"/>
      <c r="R13" s="868"/>
      <c r="S13" s="868"/>
      <c r="T13" s="868"/>
      <c r="U13" s="868"/>
      <c r="V13" s="238" t="s">
        <v>331</v>
      </c>
      <c r="W13" s="1015"/>
      <c r="X13" s="999"/>
      <c r="Y13" s="5"/>
    </row>
    <row r="14" spans="1:28" s="1" customFormat="1" ht="15.6" customHeight="1">
      <c r="A14" s="1019"/>
      <c r="B14" s="1116"/>
      <c r="C14" s="1029"/>
      <c r="D14" s="239"/>
      <c r="E14" s="1124"/>
      <c r="F14" s="1124"/>
      <c r="G14" s="1124"/>
      <c r="H14" s="1124"/>
      <c r="I14" s="1124"/>
      <c r="J14" s="1125"/>
      <c r="K14" s="1134"/>
      <c r="L14" s="1124"/>
      <c r="M14" s="1124"/>
      <c r="N14" s="1124"/>
      <c r="O14" s="1135"/>
      <c r="P14" s="240" t="s">
        <v>6205</v>
      </c>
      <c r="Q14" s="241"/>
      <c r="R14" s="241"/>
      <c r="S14" s="242" t="s">
        <v>221</v>
      </c>
      <c r="T14" s="241" t="s">
        <v>6165</v>
      </c>
      <c r="U14" s="243"/>
      <c r="V14" s="244"/>
      <c r="W14" s="1015"/>
      <c r="X14" s="999"/>
      <c r="Y14" s="5"/>
    </row>
    <row r="15" spans="1:28" s="1" customFormat="1" ht="15.75" customHeight="1">
      <c r="A15" s="1020"/>
      <c r="B15" s="1117"/>
      <c r="C15" s="246"/>
      <c r="D15" s="247"/>
      <c r="E15" s="1126"/>
      <c r="F15" s="1126"/>
      <c r="G15" s="1126"/>
      <c r="H15" s="1126"/>
      <c r="I15" s="1126"/>
      <c r="J15" s="1127"/>
      <c r="K15" s="1136"/>
      <c r="L15" s="1126"/>
      <c r="M15" s="1126"/>
      <c r="N15" s="1126"/>
      <c r="O15" s="1137"/>
      <c r="P15" s="248" t="s">
        <v>221</v>
      </c>
      <c r="Q15" s="815" t="s">
        <v>6177</v>
      </c>
      <c r="R15" s="815"/>
      <c r="S15" s="844"/>
      <c r="T15" s="844"/>
      <c r="U15" s="844"/>
      <c r="V15" s="218" t="s">
        <v>331</v>
      </c>
      <c r="W15" s="1016"/>
      <c r="X15" s="1017"/>
      <c r="Y15" s="5"/>
    </row>
    <row r="16" spans="1:28" s="1" customFormat="1" ht="15.6" customHeight="1">
      <c r="A16" s="1019" t="s">
        <v>310</v>
      </c>
      <c r="B16" s="226">
        <v>1</v>
      </c>
      <c r="C16" s="1029" t="s">
        <v>6058</v>
      </c>
      <c r="D16" s="239" t="str">
        <f>IF(住宅概要!AF11&lt;1981,"★","☆")</f>
        <v>☆</v>
      </c>
      <c r="E16" s="1091" t="s">
        <v>5923</v>
      </c>
      <c r="F16" s="1091"/>
      <c r="G16" s="1091"/>
      <c r="H16" s="1091"/>
      <c r="I16" s="1091"/>
      <c r="J16" s="1092"/>
      <c r="K16" s="1138" t="s">
        <v>5913</v>
      </c>
      <c r="L16" s="512"/>
      <c r="M16" s="512"/>
      <c r="N16" s="512"/>
      <c r="O16" s="512"/>
      <c r="P16" s="221" t="s">
        <v>6204</v>
      </c>
      <c r="Q16" s="222"/>
      <c r="R16" s="222"/>
      <c r="S16" s="213" t="s">
        <v>221</v>
      </c>
      <c r="T16" s="778" t="s">
        <v>5987</v>
      </c>
      <c r="U16" s="778"/>
      <c r="V16" s="779"/>
      <c r="W16" s="249" t="s">
        <v>6018</v>
      </c>
      <c r="X16" s="1186" t="s">
        <v>6019</v>
      </c>
      <c r="Y16" s="5"/>
    </row>
    <row r="17" spans="1:25" s="1" customFormat="1" ht="15.6" customHeight="1">
      <c r="A17" s="1019"/>
      <c r="B17" s="1116"/>
      <c r="C17" s="1029"/>
      <c r="D17" s="250" t="str">
        <f>IF(住宅概要!AF11&lt;1981,"☆",IF(OR(住宅概要!AF11=1981,住宅概要!AF11&lt;1990),"★","☆"))</f>
        <v>☆</v>
      </c>
      <c r="E17" s="1120" t="s">
        <v>5924</v>
      </c>
      <c r="F17" s="1120"/>
      <c r="G17" s="1120"/>
      <c r="H17" s="1120"/>
      <c r="I17" s="1120"/>
      <c r="J17" s="1121"/>
      <c r="K17" s="1139"/>
      <c r="L17" s="527"/>
      <c r="M17" s="527"/>
      <c r="N17" s="527"/>
      <c r="O17" s="527"/>
      <c r="P17" s="1103"/>
      <c r="Q17" s="1104"/>
      <c r="R17" s="1104"/>
      <c r="S17" s="50" t="s">
        <v>221</v>
      </c>
      <c r="T17" s="812" t="s">
        <v>231</v>
      </c>
      <c r="U17" s="812"/>
      <c r="V17" s="813"/>
      <c r="W17" s="1015" t="s">
        <v>6020</v>
      </c>
      <c r="X17" s="1098"/>
      <c r="Y17" s="5"/>
    </row>
    <row r="18" spans="1:25" s="1" customFormat="1" ht="15.6" customHeight="1">
      <c r="A18" s="1019"/>
      <c r="B18" s="1116"/>
      <c r="C18" s="1029"/>
      <c r="D18" s="236" t="str">
        <f>IF(住宅概要!AF11&lt;1990,"☆",IF(OR(住宅概要!AF11=1990,住宅概要!AF11&lt;2000),"★","☆"))</f>
        <v>★</v>
      </c>
      <c r="E18" s="1141" t="s">
        <v>5925</v>
      </c>
      <c r="F18" s="1141"/>
      <c r="G18" s="1141"/>
      <c r="H18" s="1141"/>
      <c r="I18" s="1141"/>
      <c r="J18" s="1146"/>
      <c r="K18" s="1140" t="s">
        <v>307</v>
      </c>
      <c r="L18" s="1141"/>
      <c r="M18" s="1141"/>
      <c r="N18" s="1141"/>
      <c r="O18" s="1141"/>
      <c r="P18" s="1160"/>
      <c r="Q18" s="1161"/>
      <c r="R18" s="1161"/>
      <c r="S18" s="173" t="s">
        <v>221</v>
      </c>
      <c r="T18" s="857" t="s">
        <v>230</v>
      </c>
      <c r="U18" s="857"/>
      <c r="V18" s="858"/>
      <c r="W18" s="1015"/>
      <c r="X18" s="1098"/>
      <c r="Y18" s="5"/>
    </row>
    <row r="19" spans="1:25" s="1" customFormat="1" ht="15.6" customHeight="1">
      <c r="A19" s="1019"/>
      <c r="B19" s="1116"/>
      <c r="C19" s="1029"/>
      <c r="D19" s="239" t="str">
        <f>IF(住宅概要!AF11&lt;1999,"☆",IF(OR(住宅概要!AF11=2000,住宅概要!AF11&gt;2000),"★","☆"))</f>
        <v>☆</v>
      </c>
      <c r="E19" s="1124" t="s">
        <v>5926</v>
      </c>
      <c r="F19" s="1124"/>
      <c r="G19" s="1124"/>
      <c r="H19" s="1124"/>
      <c r="I19" s="1124"/>
      <c r="J19" s="1125"/>
      <c r="K19" s="1130"/>
      <c r="L19" s="1118"/>
      <c r="M19" s="1118"/>
      <c r="N19" s="1118"/>
      <c r="O19" s="1118"/>
      <c r="P19" s="240" t="s">
        <v>6205</v>
      </c>
      <c r="Q19" s="241"/>
      <c r="R19" s="241"/>
      <c r="S19" s="242" t="s">
        <v>221</v>
      </c>
      <c r="T19" s="854" t="s">
        <v>6165</v>
      </c>
      <c r="U19" s="854"/>
      <c r="V19" s="855"/>
      <c r="W19" s="1015"/>
      <c r="X19" s="1098"/>
      <c r="Y19" s="5"/>
    </row>
    <row r="20" spans="1:25" s="1" customFormat="1" ht="15.6" customHeight="1">
      <c r="A20" s="1019"/>
      <c r="B20" s="1116"/>
      <c r="C20" s="1157"/>
      <c r="D20" s="1153"/>
      <c r="E20" s="1124"/>
      <c r="F20" s="1124"/>
      <c r="G20" s="1124"/>
      <c r="H20" s="1124"/>
      <c r="I20" s="1124"/>
      <c r="J20" s="1125"/>
      <c r="K20" s="1147"/>
      <c r="L20" s="1148"/>
      <c r="M20" s="1148"/>
      <c r="N20" s="1148"/>
      <c r="O20" s="1149"/>
      <c r="P20" s="154" t="s">
        <v>221</v>
      </c>
      <c r="Q20" s="857" t="s">
        <v>6177</v>
      </c>
      <c r="R20" s="857"/>
      <c r="S20" s="868"/>
      <c r="T20" s="868"/>
      <c r="U20" s="868"/>
      <c r="V20" s="253" t="s">
        <v>331</v>
      </c>
      <c r="W20" s="1015"/>
      <c r="X20" s="1098"/>
      <c r="Y20" s="5"/>
    </row>
    <row r="21" spans="1:25" s="1" customFormat="1" ht="15.6" customHeight="1">
      <c r="A21" s="1019"/>
      <c r="B21" s="1116"/>
      <c r="C21" s="1157"/>
      <c r="D21" s="1153"/>
      <c r="E21" s="1124"/>
      <c r="F21" s="1124"/>
      <c r="G21" s="1124"/>
      <c r="H21" s="1124"/>
      <c r="I21" s="1124"/>
      <c r="J21" s="1125"/>
      <c r="K21" s="1147"/>
      <c r="L21" s="1148"/>
      <c r="M21" s="1148"/>
      <c r="N21" s="1148"/>
      <c r="O21" s="1149"/>
      <c r="P21" s="254" t="s">
        <v>6206</v>
      </c>
      <c r="Q21" s="255"/>
      <c r="R21" s="255"/>
      <c r="S21" s="255"/>
      <c r="T21" s="1085"/>
      <c r="U21" s="1085"/>
      <c r="V21" s="256" t="s">
        <v>6001</v>
      </c>
      <c r="W21" s="1015"/>
      <c r="X21" s="1098"/>
      <c r="Y21" s="5"/>
    </row>
    <row r="22" spans="1:25" s="1" customFormat="1" ht="15.6" customHeight="1">
      <c r="A22" s="1019"/>
      <c r="B22" s="1116"/>
      <c r="C22" s="1157"/>
      <c r="D22" s="1153"/>
      <c r="E22" s="1124"/>
      <c r="F22" s="1124"/>
      <c r="G22" s="1124"/>
      <c r="H22" s="1124"/>
      <c r="I22" s="1124"/>
      <c r="J22" s="1125"/>
      <c r="K22" s="1147"/>
      <c r="L22" s="1148"/>
      <c r="M22" s="1148"/>
      <c r="N22" s="1148"/>
      <c r="O22" s="1149"/>
      <c r="P22" s="1159" t="s">
        <v>6207</v>
      </c>
      <c r="Q22" s="812"/>
      <c r="R22" s="812"/>
      <c r="S22" s="812"/>
      <c r="T22" s="812"/>
      <c r="U22" s="812"/>
      <c r="V22" s="813"/>
      <c r="W22" s="1015"/>
      <c r="X22" s="1098"/>
      <c r="Y22" s="5"/>
    </row>
    <row r="23" spans="1:25" s="1" customFormat="1" ht="15.6" customHeight="1">
      <c r="A23" s="1020"/>
      <c r="B23" s="1117"/>
      <c r="C23" s="1158"/>
      <c r="D23" s="1154"/>
      <c r="E23" s="1126"/>
      <c r="F23" s="1126"/>
      <c r="G23" s="1126"/>
      <c r="H23" s="1126"/>
      <c r="I23" s="1126"/>
      <c r="J23" s="1127"/>
      <c r="K23" s="1150"/>
      <c r="L23" s="1151"/>
      <c r="M23" s="1151"/>
      <c r="N23" s="1151"/>
      <c r="O23" s="1152"/>
      <c r="P23" s="258" t="s">
        <v>330</v>
      </c>
      <c r="Q23" s="1164"/>
      <c r="R23" s="1164"/>
      <c r="S23" s="1164"/>
      <c r="T23" s="1164"/>
      <c r="U23" s="1164"/>
      <c r="V23" s="218" t="s">
        <v>331</v>
      </c>
      <c r="W23" s="1016"/>
      <c r="X23" s="1098"/>
      <c r="Y23" s="5"/>
    </row>
    <row r="24" spans="1:25" s="1" customFormat="1" ht="15.6" customHeight="1">
      <c r="A24" s="1018" t="s">
        <v>6021</v>
      </c>
      <c r="B24" s="219">
        <v>1</v>
      </c>
      <c r="C24" s="1054" t="s">
        <v>6515</v>
      </c>
      <c r="D24" s="220" t="str">
        <f>IF(住宅概要!AF11&lt;1981,"★","☆")</f>
        <v>☆</v>
      </c>
      <c r="E24" s="1091" t="s">
        <v>5923</v>
      </c>
      <c r="F24" s="1091"/>
      <c r="G24" s="1091"/>
      <c r="H24" s="1091"/>
      <c r="I24" s="1091"/>
      <c r="J24" s="1092"/>
      <c r="K24" s="1025" t="s">
        <v>6094</v>
      </c>
      <c r="L24" s="1026"/>
      <c r="M24" s="1026"/>
      <c r="N24" s="1026"/>
      <c r="O24" s="1026"/>
      <c r="P24" s="777" t="s">
        <v>6216</v>
      </c>
      <c r="Q24" s="778"/>
      <c r="R24" s="778"/>
      <c r="S24" s="778"/>
      <c r="T24" s="1085"/>
      <c r="U24" s="1085"/>
      <c r="V24" s="256" t="s">
        <v>6001</v>
      </c>
      <c r="W24" s="224" t="s">
        <v>6516</v>
      </c>
      <c r="X24" s="1098"/>
      <c r="Y24" s="5"/>
    </row>
    <row r="25" spans="1:25" s="1" customFormat="1" ht="15.6" customHeight="1">
      <c r="A25" s="1019"/>
      <c r="B25" s="1116"/>
      <c r="C25" s="1055"/>
      <c r="D25" s="227" t="str">
        <f>IF(住宅概要!AF11&lt;1981,"☆",IF(OR(住宅概要!AF11=1981,住宅概要!AF11&lt;1990),"★","☆"))</f>
        <v>☆</v>
      </c>
      <c r="E25" s="1118" t="s">
        <v>5924</v>
      </c>
      <c r="F25" s="1118"/>
      <c r="G25" s="1118"/>
      <c r="H25" s="1118"/>
      <c r="I25" s="1118"/>
      <c r="J25" s="1119"/>
      <c r="K25" s="229" t="s">
        <v>6095</v>
      </c>
      <c r="L25" s="228"/>
      <c r="M25" s="228"/>
      <c r="N25" s="228"/>
      <c r="O25" s="228"/>
      <c r="P25" s="1160"/>
      <c r="Q25" s="1161"/>
      <c r="R25" s="1161"/>
      <c r="S25" s="1161"/>
      <c r="T25" s="1161"/>
      <c r="U25" s="1161"/>
      <c r="V25" s="1162"/>
      <c r="W25" s="1015" t="s">
        <v>6517</v>
      </c>
      <c r="X25" s="1098"/>
      <c r="Y25" s="5"/>
    </row>
    <row r="26" spans="1:25" s="1" customFormat="1" ht="15.6" customHeight="1">
      <c r="A26" s="1019"/>
      <c r="B26" s="1116"/>
      <c r="C26" s="1144" t="s">
        <v>6150</v>
      </c>
      <c r="D26" s="232" t="str">
        <f>IF(住宅概要!AF11&lt;1990,"☆",IF(OR(住宅概要!AF11=1990,住宅概要!AF11&lt;2000),"★","☆"))</f>
        <v>★</v>
      </c>
      <c r="E26" s="1120" t="s">
        <v>5925</v>
      </c>
      <c r="F26" s="1120"/>
      <c r="G26" s="1120"/>
      <c r="H26" s="1120"/>
      <c r="I26" s="1120"/>
      <c r="J26" s="1121"/>
      <c r="K26" s="234" t="s">
        <v>6096</v>
      </c>
      <c r="L26" s="233"/>
      <c r="M26" s="233"/>
      <c r="N26" s="233"/>
      <c r="O26" s="233"/>
      <c r="P26" s="1163" t="s">
        <v>6205</v>
      </c>
      <c r="Q26" s="854"/>
      <c r="R26" s="854"/>
      <c r="S26" s="242" t="s">
        <v>221</v>
      </c>
      <c r="T26" s="241" t="s">
        <v>6165</v>
      </c>
      <c r="U26" s="243"/>
      <c r="V26" s="244"/>
      <c r="W26" s="1015"/>
      <c r="X26" s="1098"/>
      <c r="Y26" s="5"/>
    </row>
    <row r="27" spans="1:25" s="1" customFormat="1" ht="15.6" customHeight="1">
      <c r="A27" s="1019"/>
      <c r="B27" s="1117"/>
      <c r="C27" s="1145"/>
      <c r="D27" s="259" t="str">
        <f>IF(住宅概要!AF11&lt;1999,"☆",IF(OR(住宅概要!AF11=2000,住宅概要!AF11&gt;2000),"★","☆"))</f>
        <v>☆</v>
      </c>
      <c r="E27" s="1155" t="s">
        <v>5926</v>
      </c>
      <c r="F27" s="1155"/>
      <c r="G27" s="1155"/>
      <c r="H27" s="1155"/>
      <c r="I27" s="1155"/>
      <c r="J27" s="1156"/>
      <c r="K27" s="260" t="s">
        <v>6097</v>
      </c>
      <c r="L27" s="261"/>
      <c r="M27" s="261"/>
      <c r="N27" s="261"/>
      <c r="O27" s="261"/>
      <c r="P27" s="248" t="s">
        <v>221</v>
      </c>
      <c r="Q27" s="815" t="s">
        <v>6177</v>
      </c>
      <c r="R27" s="815"/>
      <c r="S27" s="844"/>
      <c r="T27" s="844"/>
      <c r="U27" s="844"/>
      <c r="V27" s="218" t="s">
        <v>6518</v>
      </c>
      <c r="W27" s="1016"/>
      <c r="X27" s="1098"/>
      <c r="Y27" s="5"/>
    </row>
    <row r="28" spans="1:25" s="1" customFormat="1" ht="15.6" customHeight="1">
      <c r="A28" s="1019"/>
      <c r="B28" s="226">
        <v>2</v>
      </c>
      <c r="C28" s="1142" t="s">
        <v>6151</v>
      </c>
      <c r="D28" s="227" t="str">
        <f>IF(住宅概要!AF11&lt;1981,"★","☆")</f>
        <v>☆</v>
      </c>
      <c r="E28" s="1091" t="s">
        <v>5923</v>
      </c>
      <c r="F28" s="1091"/>
      <c r="G28" s="1091"/>
      <c r="H28" s="1091"/>
      <c r="I28" s="1091"/>
      <c r="J28" s="1092"/>
      <c r="K28" s="1138" t="s">
        <v>322</v>
      </c>
      <c r="L28" s="512"/>
      <c r="M28" s="512"/>
      <c r="N28" s="512"/>
      <c r="O28" s="512"/>
      <c r="P28" s="254" t="s">
        <v>6519</v>
      </c>
      <c r="Q28" s="235"/>
      <c r="R28" s="235"/>
      <c r="S28" s="235"/>
      <c r="T28" s="230"/>
      <c r="U28" s="230"/>
      <c r="V28" s="231"/>
      <c r="W28" s="224" t="s">
        <v>6520</v>
      </c>
      <c r="X28" s="1098"/>
      <c r="Y28" s="5"/>
    </row>
    <row r="29" spans="1:25" s="1" customFormat="1" ht="15.6" customHeight="1">
      <c r="A29" s="1019"/>
      <c r="B29" s="1116"/>
      <c r="C29" s="1142"/>
      <c r="D29" s="227" t="str">
        <f>IF(住宅概要!AF11&lt;1981,"☆",IF(OR(住宅概要!AF11=1981,住宅概要!AF11&lt;1990),"★","☆"))</f>
        <v>☆</v>
      </c>
      <c r="E29" s="1118" t="s">
        <v>5924</v>
      </c>
      <c r="F29" s="1118"/>
      <c r="G29" s="1118"/>
      <c r="H29" s="1118"/>
      <c r="I29" s="1118"/>
      <c r="J29" s="1119"/>
      <c r="K29" s="1138"/>
      <c r="L29" s="512"/>
      <c r="M29" s="512"/>
      <c r="N29" s="512"/>
      <c r="O29" s="512"/>
      <c r="P29" s="154" t="s">
        <v>221</v>
      </c>
      <c r="Q29" s="262" t="s">
        <v>6059</v>
      </c>
      <c r="R29" s="173" t="s">
        <v>221</v>
      </c>
      <c r="S29" s="262" t="s">
        <v>6060</v>
      </c>
      <c r="T29" s="173" t="s">
        <v>221</v>
      </c>
      <c r="U29" s="262" t="s">
        <v>231</v>
      </c>
      <c r="V29" s="252"/>
      <c r="W29" s="1189" t="s">
        <v>6521</v>
      </c>
      <c r="X29" s="1098"/>
      <c r="Y29" s="5"/>
    </row>
    <row r="30" spans="1:25" s="1" customFormat="1" ht="15.6" customHeight="1">
      <c r="A30" s="1019"/>
      <c r="B30" s="1116"/>
      <c r="C30" s="1142"/>
      <c r="D30" s="232" t="str">
        <f>IF(住宅概要!AF11&lt;1990,"☆",IF(OR(住宅概要!AF11=1990,住宅概要!AF11&lt;2000),"★","☆"))</f>
        <v>★</v>
      </c>
      <c r="E30" s="1120" t="s">
        <v>5925</v>
      </c>
      <c r="F30" s="1120"/>
      <c r="G30" s="1120"/>
      <c r="H30" s="1120"/>
      <c r="I30" s="1120"/>
      <c r="J30" s="1121"/>
      <c r="K30" s="1139"/>
      <c r="L30" s="527"/>
      <c r="M30" s="527"/>
      <c r="N30" s="527"/>
      <c r="O30" s="527"/>
      <c r="P30" s="240" t="s">
        <v>6205</v>
      </c>
      <c r="Q30" s="241"/>
      <c r="R30" s="241"/>
      <c r="S30" s="242" t="s">
        <v>221</v>
      </c>
      <c r="T30" s="241" t="s">
        <v>6165</v>
      </c>
      <c r="U30" s="243"/>
      <c r="V30" s="244"/>
      <c r="W30" s="1189"/>
      <c r="X30" s="1098"/>
      <c r="Y30" s="5"/>
    </row>
    <row r="31" spans="1:25" s="1" customFormat="1" ht="15.6" customHeight="1">
      <c r="A31" s="1020"/>
      <c r="B31" s="1117"/>
      <c r="C31" s="1143"/>
      <c r="D31" s="259" t="str">
        <f>IF(住宅概要!AF11&lt;1999,"☆",IF(OR(住宅概要!AF11=2000,住宅概要!AF11&gt;2000),"★","☆"))</f>
        <v>☆</v>
      </c>
      <c r="E31" s="1155" t="s">
        <v>5926</v>
      </c>
      <c r="F31" s="1155"/>
      <c r="G31" s="1155"/>
      <c r="H31" s="1155"/>
      <c r="I31" s="1155"/>
      <c r="J31" s="1156"/>
      <c r="K31" s="1027" t="s">
        <v>305</v>
      </c>
      <c r="L31" s="1028"/>
      <c r="M31" s="1028"/>
      <c r="N31" s="1028"/>
      <c r="O31" s="1028"/>
      <c r="P31" s="248" t="s">
        <v>221</v>
      </c>
      <c r="Q31" s="815" t="s">
        <v>6177</v>
      </c>
      <c r="R31" s="815"/>
      <c r="S31" s="844"/>
      <c r="T31" s="844"/>
      <c r="U31" s="844"/>
      <c r="V31" s="218" t="s">
        <v>6518</v>
      </c>
      <c r="W31" s="1190"/>
      <c r="X31" s="1098"/>
      <c r="Y31" s="5"/>
    </row>
    <row r="32" spans="1:25" s="1" customFormat="1" ht="15.6" customHeight="1">
      <c r="A32" s="1019" t="s">
        <v>6149</v>
      </c>
      <c r="B32" s="226">
        <v>1</v>
      </c>
      <c r="C32" s="1023" t="s">
        <v>5951</v>
      </c>
      <c r="D32" s="216" t="s">
        <v>6522</v>
      </c>
      <c r="E32" s="235" t="s">
        <v>6166</v>
      </c>
      <c r="F32" s="235"/>
      <c r="G32" s="235"/>
      <c r="H32" s="235"/>
      <c r="I32" s="235"/>
      <c r="J32" s="235"/>
      <c r="K32" s="235"/>
      <c r="L32" s="235"/>
      <c r="M32" s="235"/>
      <c r="N32" s="235"/>
      <c r="O32" s="235"/>
      <c r="P32" s="221" t="s">
        <v>6217</v>
      </c>
      <c r="Q32" s="222"/>
      <c r="R32" s="222"/>
      <c r="S32" s="213" t="s">
        <v>221</v>
      </c>
      <c r="T32" s="778" t="s">
        <v>6523</v>
      </c>
      <c r="U32" s="778"/>
      <c r="V32" s="779"/>
      <c r="W32" s="263" t="s">
        <v>6524</v>
      </c>
      <c r="X32" s="1098"/>
      <c r="Y32" s="5"/>
    </row>
    <row r="33" spans="1:25" s="1" customFormat="1" ht="15.6" customHeight="1">
      <c r="A33" s="1019"/>
      <c r="B33" s="1116"/>
      <c r="C33" s="1023"/>
      <c r="D33" s="703"/>
      <c r="E33" s="1175"/>
      <c r="F33" s="1175"/>
      <c r="G33" s="1175"/>
      <c r="H33" s="1175"/>
      <c r="I33" s="1175"/>
      <c r="J33" s="1175"/>
      <c r="K33" s="1175"/>
      <c r="L33" s="1175"/>
      <c r="M33" s="1175"/>
      <c r="N33" s="1175"/>
      <c r="O33" s="1176"/>
      <c r="P33" s="1103"/>
      <c r="Q33" s="1104"/>
      <c r="R33" s="1104"/>
      <c r="S33" s="50" t="s">
        <v>221</v>
      </c>
      <c r="T33" s="812" t="s">
        <v>6525</v>
      </c>
      <c r="U33" s="812"/>
      <c r="V33" s="813"/>
      <c r="W33" s="1021" t="s">
        <v>6526</v>
      </c>
      <c r="X33" s="1098"/>
      <c r="Y33" s="5"/>
    </row>
    <row r="34" spans="1:25" s="1" customFormat="1" ht="15.6" customHeight="1">
      <c r="A34" s="1019"/>
      <c r="B34" s="1116"/>
      <c r="C34" s="1023"/>
      <c r="D34" s="703"/>
      <c r="E34" s="1175"/>
      <c r="F34" s="1175"/>
      <c r="G34" s="1175"/>
      <c r="H34" s="1175"/>
      <c r="I34" s="1175"/>
      <c r="J34" s="1175"/>
      <c r="K34" s="1175"/>
      <c r="L34" s="1175"/>
      <c r="M34" s="1175"/>
      <c r="N34" s="1175"/>
      <c r="O34" s="1176"/>
      <c r="P34" s="1103"/>
      <c r="Q34" s="1104"/>
      <c r="R34" s="1104"/>
      <c r="S34" s="50" t="s">
        <v>221</v>
      </c>
      <c r="T34" s="812" t="s">
        <v>5983</v>
      </c>
      <c r="U34" s="812"/>
      <c r="V34" s="813"/>
      <c r="W34" s="1021"/>
      <c r="X34" s="1098"/>
      <c r="Y34" s="5"/>
    </row>
    <row r="35" spans="1:25" s="1" customFormat="1" ht="15.6" customHeight="1">
      <c r="A35" s="1020"/>
      <c r="B35" s="1117"/>
      <c r="C35" s="1024"/>
      <c r="D35" s="683"/>
      <c r="E35" s="1087"/>
      <c r="F35" s="1087"/>
      <c r="G35" s="1087"/>
      <c r="H35" s="1087"/>
      <c r="I35" s="1087"/>
      <c r="J35" s="1087"/>
      <c r="K35" s="1087"/>
      <c r="L35" s="1087"/>
      <c r="M35" s="1087"/>
      <c r="N35" s="1087"/>
      <c r="O35" s="1088"/>
      <c r="P35" s="683"/>
      <c r="Q35" s="1087"/>
      <c r="R35" s="1087"/>
      <c r="S35" s="1087"/>
      <c r="T35" s="1087"/>
      <c r="U35" s="1087"/>
      <c r="V35" s="1088"/>
      <c r="W35" s="1022"/>
      <c r="X35" s="1187"/>
      <c r="Y35" s="5"/>
    </row>
    <row r="36" spans="1:25" ht="5.0999999999999996" customHeight="1">
      <c r="A36" s="1172"/>
      <c r="B36" s="1172"/>
      <c r="C36" s="1172"/>
      <c r="D36" s="1172"/>
      <c r="E36" s="1172"/>
      <c r="F36" s="1172"/>
      <c r="G36" s="1172"/>
      <c r="H36" s="1172"/>
      <c r="I36" s="1172"/>
      <c r="J36" s="1172"/>
      <c r="K36" s="1172"/>
      <c r="L36" s="1172"/>
      <c r="M36" s="1172"/>
      <c r="N36" s="1172"/>
      <c r="O36" s="1172"/>
      <c r="P36" s="1172"/>
      <c r="Q36" s="1172"/>
      <c r="R36" s="1172"/>
      <c r="S36" s="1172"/>
      <c r="T36" s="1172"/>
      <c r="U36" s="1172"/>
      <c r="V36" s="1172"/>
      <c r="W36" s="1172"/>
      <c r="X36" s="1172"/>
      <c r="Y36" s="4"/>
    </row>
    <row r="37" spans="1:25" ht="33.950000000000003" customHeight="1">
      <c r="A37" s="1182" t="s">
        <v>6527</v>
      </c>
      <c r="B37" s="1183"/>
      <c r="C37" s="1183"/>
      <c r="D37" s="1183"/>
      <c r="E37" s="1183"/>
      <c r="F37" s="1183"/>
      <c r="G37" s="1184"/>
      <c r="H37" s="1184"/>
      <c r="I37" s="1184"/>
      <c r="J37" s="1184"/>
      <c r="K37" s="1184"/>
      <c r="L37" s="1184"/>
      <c r="M37" s="1184"/>
      <c r="N37" s="1184"/>
      <c r="O37" s="1184"/>
      <c r="P37" s="1184"/>
      <c r="Q37" s="1184"/>
      <c r="R37" s="1184"/>
      <c r="S37" s="1184"/>
      <c r="T37" s="1184"/>
      <c r="U37" s="1184"/>
      <c r="V37" s="1184"/>
      <c r="W37" s="1183"/>
      <c r="X37" s="1185"/>
    </row>
    <row r="38" spans="1:25" s="66" customFormat="1" ht="12" customHeight="1">
      <c r="A38" s="1093" t="s">
        <v>219</v>
      </c>
      <c r="B38" s="1094"/>
      <c r="C38" s="1094"/>
      <c r="D38" s="1094"/>
      <c r="E38" s="1094"/>
      <c r="F38" s="1094"/>
      <c r="G38" s="1030" t="s">
        <v>6193</v>
      </c>
      <c r="H38" s="1052"/>
      <c r="I38" s="1052"/>
      <c r="J38" s="1052"/>
      <c r="K38" s="1052"/>
      <c r="L38" s="1052"/>
      <c r="M38" s="1052"/>
      <c r="N38" s="1052"/>
      <c r="O38" s="1052"/>
      <c r="P38" s="1052"/>
      <c r="Q38" s="1052"/>
      <c r="R38" s="1052"/>
      <c r="S38" s="1052"/>
      <c r="T38" s="1052"/>
      <c r="U38" s="1052"/>
      <c r="V38" s="1031"/>
      <c r="W38" s="1181" t="s">
        <v>6528</v>
      </c>
      <c r="X38" s="1188" t="s">
        <v>306</v>
      </c>
    </row>
    <row r="39" spans="1:25" ht="15" customHeight="1">
      <c r="A39" s="1095"/>
      <c r="B39" s="491"/>
      <c r="C39" s="491"/>
      <c r="D39" s="491"/>
      <c r="E39" s="491"/>
      <c r="F39" s="491"/>
      <c r="G39" s="1013" t="s">
        <v>299</v>
      </c>
      <c r="H39" s="1056"/>
      <c r="I39" s="1056"/>
      <c r="J39" s="1056"/>
      <c r="K39" s="1057"/>
      <c r="L39" s="1013" t="s">
        <v>6093</v>
      </c>
      <c r="M39" s="1058"/>
      <c r="N39" s="1058"/>
      <c r="O39" s="1014"/>
      <c r="P39" s="1069" t="s">
        <v>220</v>
      </c>
      <c r="Q39" s="1070"/>
      <c r="R39" s="1070"/>
      <c r="S39" s="1070"/>
      <c r="T39" s="1071"/>
      <c r="U39" s="1069" t="s">
        <v>6106</v>
      </c>
      <c r="V39" s="1177"/>
      <c r="W39" s="1097"/>
      <c r="X39" s="1099"/>
    </row>
    <row r="40" spans="1:25" ht="15.6" customHeight="1">
      <c r="A40" s="266" t="s">
        <v>6529</v>
      </c>
      <c r="B40" s="1180" t="s">
        <v>5953</v>
      </c>
      <c r="C40" s="1180"/>
      <c r="D40" s="1180"/>
      <c r="E40" s="1180"/>
      <c r="F40" s="1180"/>
      <c r="G40" s="1030" t="s">
        <v>5952</v>
      </c>
      <c r="H40" s="1052"/>
      <c r="I40" s="1052"/>
      <c r="J40" s="1052"/>
      <c r="K40" s="1031"/>
      <c r="L40" s="1069" t="s">
        <v>5954</v>
      </c>
      <c r="M40" s="1070"/>
      <c r="N40" s="1070"/>
      <c r="O40" s="1071"/>
      <c r="P40" s="267" t="s">
        <v>6530</v>
      </c>
      <c r="Q40" s="747"/>
      <c r="R40" s="747"/>
      <c r="S40" s="747"/>
      <c r="T40" s="268" t="s">
        <v>6518</v>
      </c>
      <c r="U40" s="1178" t="s">
        <v>5952</v>
      </c>
      <c r="V40" s="1179"/>
      <c r="W40" s="269" t="s">
        <v>6520</v>
      </c>
      <c r="X40" s="270" t="s">
        <v>5952</v>
      </c>
    </row>
    <row r="41" spans="1:25" ht="15.6" customHeight="1">
      <c r="A41" s="1067" t="s">
        <v>6531</v>
      </c>
      <c r="B41" s="271">
        <v>1</v>
      </c>
      <c r="C41" s="1076" t="s">
        <v>6532</v>
      </c>
      <c r="D41" s="1076"/>
      <c r="E41" s="1076"/>
      <c r="F41" s="1076"/>
      <c r="G41" s="216" t="s">
        <v>221</v>
      </c>
      <c r="H41" s="1173" t="s">
        <v>6533</v>
      </c>
      <c r="I41" s="1173"/>
      <c r="J41" s="1173"/>
      <c r="K41" s="1174"/>
      <c r="L41" s="216" t="s">
        <v>221</v>
      </c>
      <c r="M41" s="50" t="s">
        <v>221</v>
      </c>
      <c r="N41" s="50" t="s">
        <v>6534</v>
      </c>
      <c r="O41" s="273" t="s">
        <v>221</v>
      </c>
      <c r="P41" s="216" t="s">
        <v>6522</v>
      </c>
      <c r="Q41" s="274" t="s">
        <v>329</v>
      </c>
      <c r="R41" s="230"/>
      <c r="S41" s="274"/>
      <c r="T41" s="275"/>
      <c r="U41" s="1083"/>
      <c r="V41" s="1084"/>
      <c r="W41" s="276" t="s">
        <v>6535</v>
      </c>
      <c r="X41" s="277" t="s">
        <v>6520</v>
      </c>
    </row>
    <row r="42" spans="1:25" ht="15.6" customHeight="1">
      <c r="A42" s="1067"/>
      <c r="B42" s="278"/>
      <c r="C42" s="1037"/>
      <c r="D42" s="1037"/>
      <c r="E42" s="1037"/>
      <c r="F42" s="1037"/>
      <c r="G42" s="154" t="s">
        <v>6534</v>
      </c>
      <c r="H42" s="279" t="s">
        <v>6536</v>
      </c>
      <c r="I42" s="173" t="s">
        <v>6534</v>
      </c>
      <c r="J42" s="1032" t="s">
        <v>231</v>
      </c>
      <c r="K42" s="1033"/>
      <c r="L42" s="141" t="s">
        <v>224</v>
      </c>
      <c r="M42" s="280" t="s">
        <v>225</v>
      </c>
      <c r="N42" s="280" t="s">
        <v>226</v>
      </c>
      <c r="O42" s="281" t="s">
        <v>227</v>
      </c>
      <c r="P42" s="141" t="s">
        <v>6530</v>
      </c>
      <c r="Q42" s="172"/>
      <c r="R42" s="172" t="s">
        <v>6071</v>
      </c>
      <c r="S42" s="868"/>
      <c r="T42" s="1165"/>
      <c r="U42" s="1039"/>
      <c r="V42" s="1040"/>
      <c r="W42" s="1015" t="s">
        <v>6537</v>
      </c>
      <c r="X42" s="999" t="s">
        <v>6538</v>
      </c>
    </row>
    <row r="43" spans="1:25" ht="15.6" customHeight="1">
      <c r="A43" s="1067"/>
      <c r="B43" s="271">
        <v>2</v>
      </c>
      <c r="C43" s="1036" t="s">
        <v>6539</v>
      </c>
      <c r="D43" s="1036"/>
      <c r="E43" s="1036"/>
      <c r="F43" s="1036"/>
      <c r="G43" s="216" t="s">
        <v>221</v>
      </c>
      <c r="H43" s="1077" t="s">
        <v>6533</v>
      </c>
      <c r="I43" s="1077"/>
      <c r="J43" s="1077"/>
      <c r="K43" s="1078"/>
      <c r="L43" s="216" t="s">
        <v>6534</v>
      </c>
      <c r="M43" s="50" t="s">
        <v>6534</v>
      </c>
      <c r="N43" s="50" t="s">
        <v>6534</v>
      </c>
      <c r="O43" s="273" t="s">
        <v>6534</v>
      </c>
      <c r="P43" s="216" t="s">
        <v>6522</v>
      </c>
      <c r="Q43" s="274" t="s">
        <v>332</v>
      </c>
      <c r="R43" s="274"/>
      <c r="S43" s="274"/>
      <c r="T43" s="275"/>
      <c r="U43" s="840"/>
      <c r="V43" s="1038"/>
      <c r="W43" s="1015"/>
      <c r="X43" s="999"/>
    </row>
    <row r="44" spans="1:25" ht="15.6" customHeight="1">
      <c r="A44" s="1067"/>
      <c r="B44" s="278"/>
      <c r="C44" s="1037"/>
      <c r="D44" s="1037"/>
      <c r="E44" s="1037"/>
      <c r="F44" s="1037"/>
      <c r="G44" s="154" t="s">
        <v>221</v>
      </c>
      <c r="H44" s="279" t="s">
        <v>6536</v>
      </c>
      <c r="I44" s="173" t="s">
        <v>6534</v>
      </c>
      <c r="J44" s="1032" t="s">
        <v>231</v>
      </c>
      <c r="K44" s="1033"/>
      <c r="L44" s="141" t="s">
        <v>224</v>
      </c>
      <c r="M44" s="280" t="s">
        <v>225</v>
      </c>
      <c r="N44" s="280" t="s">
        <v>226</v>
      </c>
      <c r="O44" s="281" t="s">
        <v>227</v>
      </c>
      <c r="P44" s="141" t="s">
        <v>6530</v>
      </c>
      <c r="Q44" s="172"/>
      <c r="R44" s="172" t="s">
        <v>6071</v>
      </c>
      <c r="S44" s="868"/>
      <c r="T44" s="1165"/>
      <c r="U44" s="1039"/>
      <c r="V44" s="1040"/>
      <c r="W44" s="1015"/>
      <c r="X44" s="999"/>
    </row>
    <row r="45" spans="1:25" ht="15.6" customHeight="1">
      <c r="A45" s="1067"/>
      <c r="B45" s="271">
        <v>3</v>
      </c>
      <c r="C45" s="1036" t="s">
        <v>6540</v>
      </c>
      <c r="D45" s="1036"/>
      <c r="E45" s="1036"/>
      <c r="F45" s="1036"/>
      <c r="G45" s="216" t="s">
        <v>221</v>
      </c>
      <c r="H45" s="1077" t="s">
        <v>6533</v>
      </c>
      <c r="I45" s="1077"/>
      <c r="J45" s="1077"/>
      <c r="K45" s="1078"/>
      <c r="L45" s="216" t="s">
        <v>6534</v>
      </c>
      <c r="M45" s="50" t="s">
        <v>6534</v>
      </c>
      <c r="N45" s="50" t="s">
        <v>6534</v>
      </c>
      <c r="O45" s="273" t="s">
        <v>6534</v>
      </c>
      <c r="P45" s="216" t="s">
        <v>221</v>
      </c>
      <c r="Q45" s="1072" t="s">
        <v>228</v>
      </c>
      <c r="R45" s="1072"/>
      <c r="S45" s="1072"/>
      <c r="T45" s="1073"/>
      <c r="U45" s="840"/>
      <c r="V45" s="1038"/>
      <c r="W45" s="1015"/>
      <c r="X45" s="999"/>
    </row>
    <row r="46" spans="1:25" ht="15.6" customHeight="1">
      <c r="A46" s="1067"/>
      <c r="B46" s="278"/>
      <c r="C46" s="1037"/>
      <c r="D46" s="1037"/>
      <c r="E46" s="1037"/>
      <c r="F46" s="1037"/>
      <c r="G46" s="154" t="s">
        <v>221</v>
      </c>
      <c r="H46" s="279" t="s">
        <v>6536</v>
      </c>
      <c r="I46" s="173" t="s">
        <v>6534</v>
      </c>
      <c r="J46" s="1032" t="s">
        <v>231</v>
      </c>
      <c r="K46" s="1033"/>
      <c r="L46" s="141" t="s">
        <v>224</v>
      </c>
      <c r="M46" s="280" t="s">
        <v>225</v>
      </c>
      <c r="N46" s="280" t="s">
        <v>226</v>
      </c>
      <c r="O46" s="281" t="s">
        <v>227</v>
      </c>
      <c r="P46" s="154"/>
      <c r="Q46" s="1074"/>
      <c r="R46" s="1074"/>
      <c r="S46" s="1074"/>
      <c r="T46" s="1075"/>
      <c r="U46" s="1039"/>
      <c r="V46" s="1040"/>
      <c r="W46" s="1016"/>
      <c r="X46" s="999"/>
    </row>
    <row r="47" spans="1:25" ht="15.6" customHeight="1">
      <c r="A47" s="1067"/>
      <c r="B47" s="271">
        <v>4</v>
      </c>
      <c r="C47" s="1048" t="s">
        <v>3764</v>
      </c>
      <c r="D47" s="1048"/>
      <c r="E47" s="1048"/>
      <c r="F47" s="1048"/>
      <c r="G47" s="216" t="s">
        <v>221</v>
      </c>
      <c r="H47" s="1077" t="s">
        <v>6533</v>
      </c>
      <c r="I47" s="1077"/>
      <c r="J47" s="1077"/>
      <c r="K47" s="1078"/>
      <c r="L47" s="216" t="s">
        <v>6534</v>
      </c>
      <c r="M47" s="50" t="s">
        <v>6534</v>
      </c>
      <c r="N47" s="50" t="s">
        <v>6534</v>
      </c>
      <c r="O47" s="273" t="s">
        <v>6534</v>
      </c>
      <c r="P47" s="1166"/>
      <c r="Q47" s="860"/>
      <c r="R47" s="860"/>
      <c r="S47" s="860"/>
      <c r="T47" s="1167"/>
      <c r="U47" s="840"/>
      <c r="V47" s="1038"/>
      <c r="W47" s="1003" t="s">
        <v>218</v>
      </c>
      <c r="X47" s="999"/>
    </row>
    <row r="48" spans="1:25" ht="15.6" customHeight="1">
      <c r="A48" s="1067"/>
      <c r="B48" s="278"/>
      <c r="C48" s="1037"/>
      <c r="D48" s="1037"/>
      <c r="E48" s="1037"/>
      <c r="F48" s="1037"/>
      <c r="G48" s="154" t="s">
        <v>221</v>
      </c>
      <c r="H48" s="279" t="s">
        <v>6536</v>
      </c>
      <c r="I48" s="173" t="s">
        <v>6534</v>
      </c>
      <c r="J48" s="1032" t="s">
        <v>231</v>
      </c>
      <c r="K48" s="1033"/>
      <c r="L48" s="141" t="s">
        <v>224</v>
      </c>
      <c r="M48" s="280" t="s">
        <v>225</v>
      </c>
      <c r="N48" s="280" t="s">
        <v>226</v>
      </c>
      <c r="O48" s="281" t="s">
        <v>227</v>
      </c>
      <c r="P48" s="1168"/>
      <c r="Q48" s="863"/>
      <c r="R48" s="863"/>
      <c r="S48" s="863"/>
      <c r="T48" s="1169"/>
      <c r="U48" s="1039"/>
      <c r="V48" s="1040"/>
      <c r="W48" s="1004"/>
      <c r="X48" s="999"/>
    </row>
    <row r="49" spans="1:26" ht="15.6" customHeight="1">
      <c r="A49" s="1067"/>
      <c r="B49" s="271">
        <v>5</v>
      </c>
      <c r="C49" s="1079" t="s">
        <v>6541</v>
      </c>
      <c r="D49" s="1079"/>
      <c r="E49" s="1079"/>
      <c r="F49" s="1080"/>
      <c r="G49" s="216" t="s">
        <v>221</v>
      </c>
      <c r="H49" s="1077" t="s">
        <v>6533</v>
      </c>
      <c r="I49" s="1077"/>
      <c r="J49" s="1077"/>
      <c r="K49" s="1078"/>
      <c r="L49" s="216" t="s">
        <v>6534</v>
      </c>
      <c r="M49" s="50" t="s">
        <v>6534</v>
      </c>
      <c r="N49" s="50" t="s">
        <v>6534</v>
      </c>
      <c r="O49" s="273" t="s">
        <v>6534</v>
      </c>
      <c r="P49" s="1166"/>
      <c r="Q49" s="860"/>
      <c r="R49" s="860"/>
      <c r="S49" s="860"/>
      <c r="T49" s="1167"/>
      <c r="U49" s="703"/>
      <c r="V49" s="1041"/>
      <c r="W49" s="1001" t="s">
        <v>6520</v>
      </c>
      <c r="X49" s="999"/>
    </row>
    <row r="50" spans="1:26" ht="15.6" customHeight="1">
      <c r="A50" s="1068"/>
      <c r="B50" s="283"/>
      <c r="C50" s="1081"/>
      <c r="D50" s="1081"/>
      <c r="E50" s="1081"/>
      <c r="F50" s="1082"/>
      <c r="G50" s="248" t="s">
        <v>221</v>
      </c>
      <c r="H50" s="284" t="s">
        <v>6536</v>
      </c>
      <c r="I50" s="217" t="s">
        <v>6534</v>
      </c>
      <c r="J50" s="1058" t="s">
        <v>231</v>
      </c>
      <c r="K50" s="1014"/>
      <c r="L50" s="150" t="s">
        <v>224</v>
      </c>
      <c r="M50" s="285" t="s">
        <v>225</v>
      </c>
      <c r="N50" s="285" t="s">
        <v>226</v>
      </c>
      <c r="O50" s="286" t="s">
        <v>227</v>
      </c>
      <c r="P50" s="1170"/>
      <c r="Q50" s="807"/>
      <c r="R50" s="807"/>
      <c r="S50" s="807"/>
      <c r="T50" s="1171"/>
      <c r="U50" s="1042"/>
      <c r="V50" s="1043"/>
      <c r="W50" s="1002"/>
      <c r="X50" s="1000"/>
    </row>
    <row r="51" spans="1:26" ht="5.0999999999999996" customHeight="1">
      <c r="A51" s="1053"/>
      <c r="B51" s="1053"/>
      <c r="C51" s="1053"/>
      <c r="D51" s="1053"/>
      <c r="E51" s="1053"/>
      <c r="F51" s="1053"/>
      <c r="G51" s="1053"/>
      <c r="H51" s="1053"/>
      <c r="I51" s="1053"/>
      <c r="J51" s="1053"/>
      <c r="K51" s="1053"/>
      <c r="L51" s="1053"/>
      <c r="M51" s="1053"/>
      <c r="N51" s="1053"/>
      <c r="O51" s="1053"/>
      <c r="P51" s="1053"/>
      <c r="Q51" s="1053"/>
      <c r="R51" s="1053"/>
      <c r="S51" s="1053"/>
      <c r="T51" s="1053"/>
      <c r="U51" s="1053"/>
      <c r="V51" s="1053"/>
      <c r="W51" s="1053"/>
      <c r="X51" s="1053"/>
      <c r="Y51" s="10"/>
      <c r="Z51" s="10"/>
    </row>
    <row r="52" spans="1:26" ht="17.100000000000001" customHeight="1">
      <c r="A52" s="288" t="s">
        <v>6542</v>
      </c>
      <c r="B52" s="1044" t="s">
        <v>6069</v>
      </c>
      <c r="C52" s="1045"/>
      <c r="D52" s="1045"/>
      <c r="E52" s="1045"/>
      <c r="F52" s="1045"/>
      <c r="G52" s="1049" t="s">
        <v>6063</v>
      </c>
      <c r="H52" s="1050"/>
      <c r="I52" s="1034"/>
      <c r="J52" s="1034"/>
      <c r="K52" s="1034"/>
      <c r="L52" s="1035"/>
      <c r="M52" s="1046" t="s">
        <v>6070</v>
      </c>
      <c r="N52" s="1047"/>
      <c r="O52" s="1051"/>
      <c r="P52" s="1052"/>
      <c r="Q52" s="1052"/>
      <c r="R52" s="1052"/>
      <c r="S52" s="1052"/>
      <c r="T52" s="1052"/>
      <c r="U52" s="1030"/>
      <c r="V52" s="1031"/>
      <c r="W52" s="289" t="s">
        <v>6520</v>
      </c>
      <c r="X52" s="290" t="s">
        <v>6520</v>
      </c>
    </row>
    <row r="53" spans="1:26">
      <c r="D53" s="66"/>
      <c r="E53" s="66"/>
      <c r="F53" s="49"/>
      <c r="G53" s="49"/>
      <c r="H53" s="49"/>
    </row>
  </sheetData>
  <mergeCells count="159">
    <mergeCell ref="W38:W39"/>
    <mergeCell ref="A37:X37"/>
    <mergeCell ref="X16:X35"/>
    <mergeCell ref="X38:X39"/>
    <mergeCell ref="W29:W31"/>
    <mergeCell ref="W42:W46"/>
    <mergeCell ref="P33:R34"/>
    <mergeCell ref="P35:V35"/>
    <mergeCell ref="H41:K41"/>
    <mergeCell ref="B33:B35"/>
    <mergeCell ref="D33:O35"/>
    <mergeCell ref="U43:V44"/>
    <mergeCell ref="U39:V39"/>
    <mergeCell ref="U40:V40"/>
    <mergeCell ref="B40:F40"/>
    <mergeCell ref="A38:F39"/>
    <mergeCell ref="G38:V38"/>
    <mergeCell ref="C20:C23"/>
    <mergeCell ref="P22:V22"/>
    <mergeCell ref="P25:V25"/>
    <mergeCell ref="P24:S24"/>
    <mergeCell ref="P26:R26"/>
    <mergeCell ref="T32:V32"/>
    <mergeCell ref="T12:V12"/>
    <mergeCell ref="T16:V16"/>
    <mergeCell ref="T17:V17"/>
    <mergeCell ref="T18:V18"/>
    <mergeCell ref="T19:V19"/>
    <mergeCell ref="Q23:U23"/>
    <mergeCell ref="Q15:R15"/>
    <mergeCell ref="S15:U15"/>
    <mergeCell ref="Q20:R20"/>
    <mergeCell ref="S20:U20"/>
    <mergeCell ref="T24:U24"/>
    <mergeCell ref="Q27:R27"/>
    <mergeCell ref="S27:U27"/>
    <mergeCell ref="P17:R18"/>
    <mergeCell ref="Q31:R31"/>
    <mergeCell ref="S31:U31"/>
    <mergeCell ref="B17:B23"/>
    <mergeCell ref="B11:B15"/>
    <mergeCell ref="B25:B27"/>
    <mergeCell ref="B29:B31"/>
    <mergeCell ref="E11:J11"/>
    <mergeCell ref="E12:J12"/>
    <mergeCell ref="E13:J15"/>
    <mergeCell ref="K12:O12"/>
    <mergeCell ref="K11:O11"/>
    <mergeCell ref="K13:O15"/>
    <mergeCell ref="K16:O17"/>
    <mergeCell ref="K18:O19"/>
    <mergeCell ref="C28:C31"/>
    <mergeCell ref="C26:C27"/>
    <mergeCell ref="K28:O30"/>
    <mergeCell ref="E16:J16"/>
    <mergeCell ref="E17:J17"/>
    <mergeCell ref="E18:J18"/>
    <mergeCell ref="E19:J23"/>
    <mergeCell ref="K20:O23"/>
    <mergeCell ref="D20:D23"/>
    <mergeCell ref="E24:J24"/>
    <mergeCell ref="E25:J25"/>
    <mergeCell ref="E26:J26"/>
    <mergeCell ref="A2:X2"/>
    <mergeCell ref="A6:X6"/>
    <mergeCell ref="Q5:S5"/>
    <mergeCell ref="T3:U3"/>
    <mergeCell ref="E10:J10"/>
    <mergeCell ref="T10:V10"/>
    <mergeCell ref="A1:X1"/>
    <mergeCell ref="A8:C9"/>
    <mergeCell ref="D8:O9"/>
    <mergeCell ref="W8:W9"/>
    <mergeCell ref="X8:X9"/>
    <mergeCell ref="P8:V8"/>
    <mergeCell ref="C10:C14"/>
    <mergeCell ref="P11:R12"/>
    <mergeCell ref="T11:V11"/>
    <mergeCell ref="K10:O10"/>
    <mergeCell ref="R13:U13"/>
    <mergeCell ref="A3:A5"/>
    <mergeCell ref="P9:V9"/>
    <mergeCell ref="B3:C4"/>
    <mergeCell ref="D5:N5"/>
    <mergeCell ref="B5:C5"/>
    <mergeCell ref="V4:X4"/>
    <mergeCell ref="E4:N4"/>
    <mergeCell ref="A16:A23"/>
    <mergeCell ref="W17:W23"/>
    <mergeCell ref="D7:X7"/>
    <mergeCell ref="A7:C7"/>
    <mergeCell ref="A10:A15"/>
    <mergeCell ref="V5:X5"/>
    <mergeCell ref="A41:A50"/>
    <mergeCell ref="P39:T39"/>
    <mergeCell ref="Q45:T46"/>
    <mergeCell ref="J42:K42"/>
    <mergeCell ref="L40:O40"/>
    <mergeCell ref="G40:K40"/>
    <mergeCell ref="J48:K48"/>
    <mergeCell ref="J50:K50"/>
    <mergeCell ref="J46:K46"/>
    <mergeCell ref="Q40:S40"/>
    <mergeCell ref="C41:F42"/>
    <mergeCell ref="H43:K43"/>
    <mergeCell ref="H45:K45"/>
    <mergeCell ref="H47:K47"/>
    <mergeCell ref="H49:K49"/>
    <mergeCell ref="C49:F50"/>
    <mergeCell ref="U41:V42"/>
    <mergeCell ref="T21:U21"/>
    <mergeCell ref="A24:A31"/>
    <mergeCell ref="A32:A35"/>
    <mergeCell ref="W33:W35"/>
    <mergeCell ref="C32:C35"/>
    <mergeCell ref="K24:O24"/>
    <mergeCell ref="K31:O31"/>
    <mergeCell ref="C16:C19"/>
    <mergeCell ref="U52:V52"/>
    <mergeCell ref="J44:K44"/>
    <mergeCell ref="I52:L52"/>
    <mergeCell ref="C45:F46"/>
    <mergeCell ref="C43:F44"/>
    <mergeCell ref="U45:V46"/>
    <mergeCell ref="U47:V48"/>
    <mergeCell ref="U49:V50"/>
    <mergeCell ref="B52:F52"/>
    <mergeCell ref="M52:N52"/>
    <mergeCell ref="C47:F48"/>
    <mergeCell ref="G52:H52"/>
    <mergeCell ref="O52:T52"/>
    <mergeCell ref="A51:X51"/>
    <mergeCell ref="C24:C25"/>
    <mergeCell ref="G39:K39"/>
    <mergeCell ref="L39:O39"/>
    <mergeCell ref="X42:X50"/>
    <mergeCell ref="W49:W50"/>
    <mergeCell ref="W47:W48"/>
    <mergeCell ref="D3:K3"/>
    <mergeCell ref="L3:N3"/>
    <mergeCell ref="V3:W3"/>
    <mergeCell ref="O3:P5"/>
    <mergeCell ref="R3:S3"/>
    <mergeCell ref="R4:S4"/>
    <mergeCell ref="W11:W15"/>
    <mergeCell ref="X11:X15"/>
    <mergeCell ref="W25:W27"/>
    <mergeCell ref="E27:J27"/>
    <mergeCell ref="E28:J28"/>
    <mergeCell ref="E29:J29"/>
    <mergeCell ref="E30:J30"/>
    <mergeCell ref="E31:J31"/>
    <mergeCell ref="S42:T42"/>
    <mergeCell ref="S44:T44"/>
    <mergeCell ref="P47:T48"/>
    <mergeCell ref="P49:T50"/>
    <mergeCell ref="A36:X36"/>
    <mergeCell ref="T33:V33"/>
    <mergeCell ref="T34:V34"/>
  </mergeCells>
  <phoneticPr fontId="1"/>
  <dataValidations count="3">
    <dataValidation type="list" allowBlank="1" showInputMessage="1" showErrorMessage="1" sqref="Q3:Q5 P20 I50 S16:S19 S10:S12 S14 D4 R29 I44 P29 P35 P15 T29 I46 P27 I48 S26 S32:S34 S30 P31 G41:G50 P45:P46 L47:O47 L45:O45 L43:O43 L49:O49 L41:O41 I42">
      <formula1>"□,■"</formula1>
    </dataValidation>
    <dataValidation type="list" allowBlank="1" showInputMessage="1" showErrorMessage="1" sqref="V28">
      <formula1>"■なし,■あり,■不明"</formula1>
    </dataValidation>
    <dataValidation type="list" allowBlank="1" showInputMessage="1" showErrorMessage="1" sqref="D3">
      <formula1>確認範囲</formula1>
    </dataValidation>
  </dataValidations>
  <pageMargins left="0.70866141732283472" right="0.70866141732283472" top="0.74803149606299213" bottom="0.74803149606299213" header="0.31496062992125984" footer="0.31496062992125984"/>
  <pageSetup paperSize="9" orientation="portrait" r:id="rId1"/>
  <headerFooter>
    <oddHeader>&amp;R［外部］</oddHeader>
    <oddFooter>&amp;C&amp;9&amp;P</oddFooter>
  </headerFooter>
</worksheet>
</file>

<file path=xl/worksheets/sheet7.xml><?xml version="1.0" encoding="utf-8"?>
<worksheet xmlns="http://schemas.openxmlformats.org/spreadsheetml/2006/main" xmlns:r="http://schemas.openxmlformats.org/officeDocument/2006/relationships">
  <sheetPr codeName="Sheet7"/>
  <dimension ref="A1:Y52"/>
  <sheetViews>
    <sheetView view="pageBreakPreview" zoomScaleNormal="100" zoomScaleSheetLayoutView="100" workbookViewId="0">
      <selection activeCell="E33" sqref="E33:J36"/>
    </sheetView>
  </sheetViews>
  <sheetFormatPr defaultRowHeight="18.75"/>
  <cols>
    <col min="1" max="1" width="4.125" style="70" customWidth="1"/>
    <col min="2" max="2" width="2.625" style="70" customWidth="1"/>
    <col min="3" max="3" width="7.875" style="70" customWidth="1"/>
    <col min="4" max="5" width="2.625" style="70" customWidth="1"/>
    <col min="6" max="11" width="2.625" style="71" customWidth="1"/>
    <col min="12" max="15" width="2.625" style="70" customWidth="1"/>
    <col min="16" max="22" width="3.625" style="70" customWidth="1"/>
    <col min="23" max="24" width="8.625" style="70" customWidth="1"/>
    <col min="25" max="25" width="1.5" style="70" customWidth="1"/>
    <col min="26" max="26" width="4.125" style="70" customWidth="1"/>
    <col min="27" max="27" width="2.625" style="70" customWidth="1"/>
    <col min="28" max="28" width="17.375" style="70" customWidth="1"/>
    <col min="29" max="29" width="3" style="70" customWidth="1"/>
    <col min="30" max="30" width="4.125" style="70" customWidth="1"/>
    <col min="31" max="47" width="3" style="70" customWidth="1"/>
    <col min="48" max="49" width="9.25" style="70" customWidth="1"/>
    <col min="50" max="16384" width="9" style="70"/>
  </cols>
  <sheetData>
    <row r="1" spans="1:25" ht="19.7" customHeight="1">
      <c r="A1" s="1229" t="s">
        <v>6153</v>
      </c>
      <c r="B1" s="1229"/>
      <c r="C1" s="1229"/>
      <c r="D1" s="1229"/>
      <c r="E1" s="1229"/>
      <c r="F1" s="1229"/>
      <c r="G1" s="1229"/>
      <c r="H1" s="1229"/>
      <c r="I1" s="1229"/>
      <c r="J1" s="1229"/>
      <c r="K1" s="1229"/>
      <c r="L1" s="1229"/>
      <c r="M1" s="1229"/>
      <c r="N1" s="1229"/>
      <c r="O1" s="1229"/>
      <c r="P1" s="1229"/>
      <c r="Q1" s="1229"/>
      <c r="R1" s="1229"/>
      <c r="S1" s="1229"/>
      <c r="T1" s="1229"/>
      <c r="U1" s="1229"/>
      <c r="V1" s="1229"/>
      <c r="W1" s="1229"/>
      <c r="X1" s="1229"/>
      <c r="Y1" s="4"/>
    </row>
    <row r="2" spans="1:25" ht="8.25" customHeight="1">
      <c r="A2" s="559"/>
      <c r="B2" s="559"/>
      <c r="C2" s="559"/>
      <c r="D2" s="559"/>
      <c r="E2" s="559"/>
      <c r="F2" s="559"/>
      <c r="G2" s="559"/>
      <c r="H2" s="559"/>
      <c r="I2" s="559"/>
      <c r="J2" s="559"/>
      <c r="K2" s="559"/>
      <c r="L2" s="559"/>
      <c r="M2" s="559"/>
      <c r="N2" s="559"/>
      <c r="O2" s="559"/>
      <c r="P2" s="559"/>
      <c r="Q2" s="559"/>
      <c r="R2" s="559"/>
      <c r="S2" s="559"/>
      <c r="T2" s="559"/>
      <c r="U2" s="559"/>
      <c r="V2" s="559"/>
      <c r="W2" s="559"/>
      <c r="X2" s="559"/>
      <c r="Y2" s="4"/>
    </row>
    <row r="3" spans="1:25" ht="15" customHeight="1">
      <c r="A3" s="1106" t="s">
        <v>6661</v>
      </c>
      <c r="B3" s="1204" t="s">
        <v>319</v>
      </c>
      <c r="C3" s="1205"/>
      <c r="D3" s="1218"/>
      <c r="E3" s="1219"/>
      <c r="F3" s="1219"/>
      <c r="G3" s="1219"/>
      <c r="H3" s="1219"/>
      <c r="I3" s="1219"/>
      <c r="J3" s="1219"/>
      <c r="K3" s="1219"/>
      <c r="L3" s="1220" t="str">
        <f>IF(D3="","",VLOOKUP(D3,リスト!F$4:G$9,2))</f>
        <v/>
      </c>
      <c r="M3" s="1221"/>
      <c r="N3" s="1222"/>
      <c r="O3" s="1230" t="s">
        <v>6154</v>
      </c>
      <c r="P3" s="1231"/>
      <c r="Q3" s="1231"/>
      <c r="R3" s="1231"/>
      <c r="S3" s="1231"/>
      <c r="T3" s="1236"/>
      <c r="U3" s="1237"/>
      <c r="V3" s="1213" t="str">
        <f>IF(表紙!D29="","",表紙!D29)</f>
        <v/>
      </c>
      <c r="W3" s="1214"/>
      <c r="X3" s="115" t="s">
        <v>6192</v>
      </c>
      <c r="Y3" s="4"/>
    </row>
    <row r="4" spans="1:25" ht="15" customHeight="1">
      <c r="A4" s="1107"/>
      <c r="B4" s="1206"/>
      <c r="C4" s="1207"/>
      <c r="D4" s="1233"/>
      <c r="E4" s="1234"/>
      <c r="F4" s="1234"/>
      <c r="G4" s="1234"/>
      <c r="H4" s="1234"/>
      <c r="I4" s="1234"/>
      <c r="J4" s="1234"/>
      <c r="K4" s="1234"/>
      <c r="L4" s="1234"/>
      <c r="M4" s="1234"/>
      <c r="N4" s="1235"/>
      <c r="O4" s="1230"/>
      <c r="P4" s="1231"/>
      <c r="Q4" s="1231"/>
      <c r="R4" s="1231"/>
      <c r="S4" s="1231"/>
      <c r="T4" s="72"/>
      <c r="U4" s="44" t="s">
        <v>321</v>
      </c>
      <c r="V4" s="1210" t="str">
        <f>IF(検査概要!H8="","",検査概要!H8)</f>
        <v/>
      </c>
      <c r="W4" s="1211"/>
      <c r="X4" s="1212"/>
      <c r="Y4" s="4"/>
    </row>
    <row r="5" spans="1:25" ht="15" customHeight="1">
      <c r="A5" s="1108"/>
      <c r="B5" s="1208" t="s">
        <v>320</v>
      </c>
      <c r="C5" s="1209"/>
      <c r="D5" s="1218"/>
      <c r="E5" s="1219"/>
      <c r="F5" s="1219"/>
      <c r="G5" s="1219"/>
      <c r="H5" s="1219"/>
      <c r="I5" s="1219"/>
      <c r="J5" s="1219"/>
      <c r="K5" s="1219"/>
      <c r="L5" s="1219"/>
      <c r="M5" s="1219"/>
      <c r="N5" s="1232"/>
      <c r="O5" s="1230"/>
      <c r="P5" s="1231"/>
      <c r="Q5" s="1231"/>
      <c r="R5" s="1231"/>
      <c r="S5" s="1231"/>
      <c r="T5" s="44"/>
      <c r="U5" s="44" t="s">
        <v>267</v>
      </c>
      <c r="V5" s="1215" t="str">
        <f>表紙!G21</f>
        <v/>
      </c>
      <c r="W5" s="1216"/>
      <c r="X5" s="1217"/>
      <c r="Y5" s="4"/>
    </row>
    <row r="6" spans="1:25" ht="5.0999999999999996" customHeight="1">
      <c r="A6" s="1238"/>
      <c r="B6" s="1238"/>
      <c r="C6" s="1238"/>
      <c r="D6" s="1238"/>
      <c r="E6" s="1238"/>
      <c r="F6" s="1238"/>
      <c r="G6" s="1238"/>
      <c r="H6" s="1238"/>
      <c r="I6" s="1238"/>
      <c r="J6" s="1238"/>
      <c r="K6" s="1238"/>
      <c r="L6" s="1238"/>
      <c r="M6" s="1238"/>
      <c r="N6" s="1238"/>
      <c r="O6" s="1238"/>
      <c r="P6" s="1238"/>
      <c r="Q6" s="1238"/>
      <c r="R6" s="1238"/>
      <c r="S6" s="1238"/>
      <c r="T6" s="1238"/>
      <c r="U6" s="1238"/>
      <c r="V6" s="1238"/>
      <c r="W6" s="1238"/>
      <c r="X6" s="1238"/>
      <c r="Y6" s="4"/>
    </row>
    <row r="7" spans="1:25" s="5" customFormat="1" ht="33.950000000000003" customHeight="1">
      <c r="A7" s="1061" t="s">
        <v>6056</v>
      </c>
      <c r="B7" s="1062"/>
      <c r="C7" s="1063"/>
      <c r="D7" s="1053" t="s">
        <v>6513</v>
      </c>
      <c r="E7" s="1053"/>
      <c r="F7" s="1053"/>
      <c r="G7" s="1053"/>
      <c r="H7" s="1053"/>
      <c r="I7" s="1053"/>
      <c r="J7" s="1053"/>
      <c r="K7" s="1053"/>
      <c r="L7" s="1053"/>
      <c r="M7" s="1053"/>
      <c r="N7" s="1053"/>
      <c r="O7" s="1053"/>
      <c r="P7" s="1059"/>
      <c r="Q7" s="1059"/>
      <c r="R7" s="1059"/>
      <c r="S7" s="1059"/>
      <c r="T7" s="1059"/>
      <c r="U7" s="1059"/>
      <c r="V7" s="1059"/>
      <c r="W7" s="1053"/>
      <c r="X7" s="1060"/>
    </row>
    <row r="8" spans="1:25" s="5" customFormat="1" ht="12.95" customHeight="1">
      <c r="A8" s="1093" t="s">
        <v>219</v>
      </c>
      <c r="B8" s="1094"/>
      <c r="C8" s="1094"/>
      <c r="D8" s="1093" t="s">
        <v>6055</v>
      </c>
      <c r="E8" s="1094"/>
      <c r="F8" s="1094"/>
      <c r="G8" s="1094"/>
      <c r="H8" s="1094"/>
      <c r="I8" s="1094"/>
      <c r="J8" s="1094"/>
      <c r="K8" s="1094"/>
      <c r="L8" s="1094"/>
      <c r="M8" s="1094"/>
      <c r="N8" s="1094"/>
      <c r="O8" s="1094"/>
      <c r="P8" s="1009" t="s">
        <v>6193</v>
      </c>
      <c r="Q8" s="1242"/>
      <c r="R8" s="1242"/>
      <c r="S8" s="1242"/>
      <c r="T8" s="1242"/>
      <c r="U8" s="1242"/>
      <c r="V8" s="1010"/>
      <c r="W8" s="1181" t="s">
        <v>6012</v>
      </c>
      <c r="X8" s="1188" t="s">
        <v>306</v>
      </c>
    </row>
    <row r="9" spans="1:25" s="5" customFormat="1" ht="15" customHeight="1">
      <c r="A9" s="1095"/>
      <c r="B9" s="491"/>
      <c r="C9" s="491"/>
      <c r="D9" s="1095"/>
      <c r="E9" s="491"/>
      <c r="F9" s="491"/>
      <c r="G9" s="491"/>
      <c r="H9" s="491"/>
      <c r="I9" s="491"/>
      <c r="J9" s="491"/>
      <c r="K9" s="491"/>
      <c r="L9" s="491"/>
      <c r="M9" s="491"/>
      <c r="N9" s="491"/>
      <c r="O9" s="491"/>
      <c r="P9" s="534" t="s">
        <v>308</v>
      </c>
      <c r="Q9" s="508"/>
      <c r="R9" s="508"/>
      <c r="S9" s="508"/>
      <c r="T9" s="508"/>
      <c r="U9" s="508"/>
      <c r="V9" s="509"/>
      <c r="W9" s="1097"/>
      <c r="X9" s="1099"/>
    </row>
    <row r="10" spans="1:25" s="5" customFormat="1" ht="15.6" customHeight="1">
      <c r="A10" s="1018" t="s">
        <v>309</v>
      </c>
      <c r="B10" s="226">
        <v>1</v>
      </c>
      <c r="C10" s="1102" t="s">
        <v>6073</v>
      </c>
      <c r="D10" s="291" t="str">
        <f>IF(住宅概要!AF11&lt;1981,"★","☆")</f>
        <v>☆</v>
      </c>
      <c r="E10" s="773" t="s">
        <v>5923</v>
      </c>
      <c r="F10" s="773"/>
      <c r="G10" s="773"/>
      <c r="H10" s="773"/>
      <c r="I10" s="773"/>
      <c r="J10" s="773"/>
      <c r="K10" s="773"/>
      <c r="L10" s="773"/>
      <c r="M10" s="773"/>
      <c r="N10" s="773"/>
      <c r="O10" s="774"/>
      <c r="P10" s="1244" t="s">
        <v>6199</v>
      </c>
      <c r="Q10" s="1245"/>
      <c r="R10" s="1245"/>
      <c r="S10" s="213" t="s">
        <v>221</v>
      </c>
      <c r="T10" s="778" t="s">
        <v>6178</v>
      </c>
      <c r="U10" s="778"/>
      <c r="V10" s="779"/>
      <c r="W10" s="1191"/>
      <c r="X10" s="1265"/>
    </row>
    <row r="11" spans="1:25" s="5" customFormat="1" ht="15.6" customHeight="1">
      <c r="A11" s="1019"/>
      <c r="B11" s="1116"/>
      <c r="C11" s="1029"/>
      <c r="D11" s="1257"/>
      <c r="E11" s="1200" t="s">
        <v>6098</v>
      </c>
      <c r="F11" s="1200"/>
      <c r="G11" s="1200"/>
      <c r="H11" s="1243" t="s">
        <v>5943</v>
      </c>
      <c r="I11" s="1243"/>
      <c r="J11" s="1243"/>
      <c r="K11" s="1243"/>
      <c r="L11" s="1243"/>
      <c r="M11" s="1243"/>
      <c r="N11" s="1243"/>
      <c r="O11" s="1243"/>
      <c r="P11" s="1227"/>
      <c r="Q11" s="1228"/>
      <c r="R11" s="1228"/>
      <c r="S11" s="173" t="s">
        <v>221</v>
      </c>
      <c r="T11" s="857" t="s">
        <v>5983</v>
      </c>
      <c r="U11" s="857"/>
      <c r="V11" s="858"/>
      <c r="W11" s="1192"/>
      <c r="X11" s="1193"/>
    </row>
    <row r="12" spans="1:25" s="5" customFormat="1" ht="15.6" customHeight="1">
      <c r="A12" s="1019"/>
      <c r="B12" s="1116"/>
      <c r="C12" s="1029"/>
      <c r="D12" s="1257"/>
      <c r="E12" s="1200" t="s">
        <v>6099</v>
      </c>
      <c r="F12" s="1200"/>
      <c r="G12" s="1200"/>
      <c r="H12" s="1048" t="s">
        <v>6072</v>
      </c>
      <c r="I12" s="1048"/>
      <c r="J12" s="1048"/>
      <c r="K12" s="1048"/>
      <c r="L12" s="1048"/>
      <c r="M12" s="1048"/>
      <c r="N12" s="1048"/>
      <c r="O12" s="1048"/>
      <c r="P12" s="1223" t="s">
        <v>6676</v>
      </c>
      <c r="Q12" s="1224"/>
      <c r="R12" s="1224"/>
      <c r="S12" s="242" t="s">
        <v>221</v>
      </c>
      <c r="T12" s="854" t="s">
        <v>6179</v>
      </c>
      <c r="U12" s="854"/>
      <c r="V12" s="855"/>
      <c r="W12" s="1192"/>
      <c r="X12" s="1193"/>
    </row>
    <row r="13" spans="1:25" s="5" customFormat="1" ht="15.6" customHeight="1">
      <c r="A13" s="1019"/>
      <c r="B13" s="1116"/>
      <c r="C13" s="1157"/>
      <c r="D13" s="1257"/>
      <c r="E13" s="1200" t="s">
        <v>6543</v>
      </c>
      <c r="F13" s="1200"/>
      <c r="G13" s="1200"/>
      <c r="H13" s="1048" t="s">
        <v>6163</v>
      </c>
      <c r="I13" s="1048"/>
      <c r="J13" s="1048"/>
      <c r="K13" s="1048"/>
      <c r="L13" s="1048"/>
      <c r="M13" s="1048"/>
      <c r="N13" s="1048"/>
      <c r="O13" s="1048"/>
      <c r="P13" s="1225"/>
      <c r="Q13" s="1226"/>
      <c r="R13" s="1226"/>
      <c r="S13" s="50" t="s">
        <v>221</v>
      </c>
      <c r="T13" s="812" t="s">
        <v>6167</v>
      </c>
      <c r="U13" s="812"/>
      <c r="V13" s="813"/>
      <c r="W13" s="1192"/>
      <c r="X13" s="1193"/>
    </row>
    <row r="14" spans="1:25" s="5" customFormat="1" ht="15.6" customHeight="1">
      <c r="A14" s="1019"/>
      <c r="B14" s="1116"/>
      <c r="C14" s="1157"/>
      <c r="D14" s="1257"/>
      <c r="E14" s="1256"/>
      <c r="F14" s="1085"/>
      <c r="G14" s="1085"/>
      <c r="H14" s="1048"/>
      <c r="I14" s="1048"/>
      <c r="J14" s="1048"/>
      <c r="K14" s="1048"/>
      <c r="L14" s="1048"/>
      <c r="M14" s="1048"/>
      <c r="N14" s="1048"/>
      <c r="O14" s="1048"/>
      <c r="P14" s="1227"/>
      <c r="Q14" s="1228"/>
      <c r="R14" s="1228"/>
      <c r="S14" s="173" t="s">
        <v>221</v>
      </c>
      <c r="T14" s="857" t="s">
        <v>5983</v>
      </c>
      <c r="U14" s="857"/>
      <c r="V14" s="858"/>
      <c r="W14" s="1192"/>
      <c r="X14" s="1193"/>
    </row>
    <row r="15" spans="1:25" s="5" customFormat="1" ht="15.6" customHeight="1">
      <c r="A15" s="1019"/>
      <c r="B15" s="1116"/>
      <c r="C15" s="1157"/>
      <c r="D15" s="1257"/>
      <c r="E15" s="1200" t="s">
        <v>6100</v>
      </c>
      <c r="F15" s="1200"/>
      <c r="G15" s="1200"/>
      <c r="H15" s="1048" t="s">
        <v>6180</v>
      </c>
      <c r="I15" s="1048"/>
      <c r="J15" s="1048"/>
      <c r="K15" s="1048"/>
      <c r="L15" s="1048"/>
      <c r="M15" s="1048"/>
      <c r="N15" s="1048"/>
      <c r="O15" s="1048"/>
      <c r="P15" s="1166" t="s">
        <v>6200</v>
      </c>
      <c r="Q15" s="860"/>
      <c r="R15" s="860"/>
      <c r="S15" s="242" t="s">
        <v>221</v>
      </c>
      <c r="T15" s="854" t="s">
        <v>6178</v>
      </c>
      <c r="U15" s="854"/>
      <c r="V15" s="855"/>
      <c r="W15" s="1192"/>
      <c r="X15" s="1193"/>
    </row>
    <row r="16" spans="1:25" s="5" customFormat="1" ht="15.6" customHeight="1">
      <c r="A16" s="1019"/>
      <c r="B16" s="1116"/>
      <c r="C16" s="1157"/>
      <c r="D16" s="1257"/>
      <c r="E16" s="1256"/>
      <c r="F16" s="1085"/>
      <c r="G16" s="1085"/>
      <c r="H16" s="1048"/>
      <c r="I16" s="1048"/>
      <c r="J16" s="1048"/>
      <c r="K16" s="1048"/>
      <c r="L16" s="1048"/>
      <c r="M16" s="1048"/>
      <c r="N16" s="1048"/>
      <c r="O16" s="1048"/>
      <c r="P16" s="1203"/>
      <c r="Q16" s="804"/>
      <c r="R16" s="804"/>
      <c r="S16" s="50" t="s">
        <v>221</v>
      </c>
      <c r="T16" s="812" t="s">
        <v>5983</v>
      </c>
      <c r="U16" s="812"/>
      <c r="V16" s="813"/>
      <c r="W16" s="1192"/>
      <c r="X16" s="1193"/>
    </row>
    <row r="17" spans="1:24" s="5" customFormat="1" ht="15.6" customHeight="1">
      <c r="A17" s="1019"/>
      <c r="B17" s="1116"/>
      <c r="C17" s="1157"/>
      <c r="D17" s="1257"/>
      <c r="E17" s="1200" t="s">
        <v>6101</v>
      </c>
      <c r="F17" s="1200"/>
      <c r="G17" s="1200"/>
      <c r="H17" s="1048" t="s">
        <v>6164</v>
      </c>
      <c r="I17" s="1048"/>
      <c r="J17" s="1048"/>
      <c r="K17" s="1048"/>
      <c r="L17" s="1048"/>
      <c r="M17" s="1048"/>
      <c r="N17" s="1048"/>
      <c r="O17" s="1048"/>
      <c r="P17" s="1168"/>
      <c r="Q17" s="863"/>
      <c r="R17" s="863"/>
      <c r="S17" s="173" t="s">
        <v>221</v>
      </c>
      <c r="T17" s="857" t="s">
        <v>6685</v>
      </c>
      <c r="U17" s="857"/>
      <c r="V17" s="858"/>
      <c r="W17" s="1192"/>
      <c r="X17" s="1193"/>
    </row>
    <row r="18" spans="1:24" s="5" customFormat="1" ht="15.6" customHeight="1">
      <c r="A18" s="1019"/>
      <c r="B18" s="1116"/>
      <c r="C18" s="1157"/>
      <c r="D18" s="1258"/>
      <c r="E18" s="1259"/>
      <c r="F18" s="1260"/>
      <c r="G18" s="1260"/>
      <c r="H18" s="1037"/>
      <c r="I18" s="1037"/>
      <c r="J18" s="1037"/>
      <c r="K18" s="1037"/>
      <c r="L18" s="1037"/>
      <c r="M18" s="1037"/>
      <c r="N18" s="1037"/>
      <c r="O18" s="1037"/>
      <c r="P18" s="1166" t="s">
        <v>6201</v>
      </c>
      <c r="Q18" s="860"/>
      <c r="R18" s="860"/>
      <c r="S18" s="242" t="s">
        <v>221</v>
      </c>
      <c r="T18" s="854" t="s">
        <v>5982</v>
      </c>
      <c r="U18" s="854"/>
      <c r="V18" s="855"/>
      <c r="W18" s="297" t="s">
        <v>6018</v>
      </c>
      <c r="X18" s="298" t="s">
        <v>6018</v>
      </c>
    </row>
    <row r="19" spans="1:24" s="5" customFormat="1" ht="15.6" customHeight="1">
      <c r="A19" s="1019"/>
      <c r="B19" s="1116"/>
      <c r="C19" s="1157"/>
      <c r="D19" s="50" t="str">
        <f>IF(住宅概要!AF11&lt;1981,"☆",IF(OR(住宅概要!AF11=1981,住宅概要!AF11&lt;1990),"★","☆"))</f>
        <v>☆</v>
      </c>
      <c r="E19" s="854" t="s">
        <v>5924</v>
      </c>
      <c r="F19" s="854"/>
      <c r="G19" s="854"/>
      <c r="H19" s="854"/>
      <c r="I19" s="854"/>
      <c r="J19" s="854"/>
      <c r="K19" s="854"/>
      <c r="L19" s="854"/>
      <c r="M19" s="854"/>
      <c r="N19" s="854"/>
      <c r="O19" s="855"/>
      <c r="P19" s="1168"/>
      <c r="Q19" s="863"/>
      <c r="R19" s="863"/>
      <c r="S19" s="173" t="s">
        <v>221</v>
      </c>
      <c r="T19" s="857" t="s">
        <v>5983</v>
      </c>
      <c r="U19" s="857"/>
      <c r="V19" s="858"/>
      <c r="W19" s="1015" t="s">
        <v>6662</v>
      </c>
      <c r="X19" s="999" t="s">
        <v>6181</v>
      </c>
    </row>
    <row r="20" spans="1:24" s="5" customFormat="1" ht="15.6" customHeight="1">
      <c r="A20" s="1019"/>
      <c r="B20" s="1116"/>
      <c r="C20" s="1157"/>
      <c r="D20" s="50" t="str">
        <f>IF(住宅概要!AF11&lt;1990,"☆",IF(OR(住宅概要!AF11=1990,住宅概要!AF11&lt;2000),"★","☆"))</f>
        <v>★</v>
      </c>
      <c r="E20" s="857" t="s">
        <v>5925</v>
      </c>
      <c r="F20" s="857"/>
      <c r="G20" s="857"/>
      <c r="H20" s="857"/>
      <c r="I20" s="857"/>
      <c r="J20" s="857"/>
      <c r="K20" s="857"/>
      <c r="L20" s="857"/>
      <c r="M20" s="857"/>
      <c r="N20" s="857"/>
      <c r="O20" s="858"/>
      <c r="P20" s="1223" t="s">
        <v>6202</v>
      </c>
      <c r="Q20" s="1224"/>
      <c r="R20" s="1224"/>
      <c r="S20" s="242" t="s">
        <v>221</v>
      </c>
      <c r="T20" s="854" t="s">
        <v>5982</v>
      </c>
      <c r="U20" s="854"/>
      <c r="V20" s="855"/>
      <c r="W20" s="1015"/>
      <c r="X20" s="999"/>
    </row>
    <row r="21" spans="1:24" s="5" customFormat="1" ht="15.6" customHeight="1">
      <c r="A21" s="1019"/>
      <c r="B21" s="1116"/>
      <c r="C21" s="1157"/>
      <c r="D21" s="1257"/>
      <c r="E21" s="1241" t="s">
        <v>6544</v>
      </c>
      <c r="F21" s="1241"/>
      <c r="G21" s="1241"/>
      <c r="H21" s="1048" t="s">
        <v>6072</v>
      </c>
      <c r="I21" s="1048"/>
      <c r="J21" s="1048"/>
      <c r="K21" s="1048"/>
      <c r="L21" s="1048"/>
      <c r="M21" s="1048"/>
      <c r="N21" s="1048"/>
      <c r="O21" s="1048"/>
      <c r="P21" s="1225"/>
      <c r="Q21" s="1226"/>
      <c r="R21" s="1226"/>
      <c r="S21" s="50" t="s">
        <v>221</v>
      </c>
      <c r="T21" s="812" t="s">
        <v>5984</v>
      </c>
      <c r="U21" s="812"/>
      <c r="V21" s="813"/>
      <c r="W21" s="1015"/>
      <c r="X21" s="999"/>
    </row>
    <row r="22" spans="1:24" s="5" customFormat="1" ht="15.6" customHeight="1">
      <c r="A22" s="1019"/>
      <c r="B22" s="1116"/>
      <c r="C22" s="1157"/>
      <c r="D22" s="1257"/>
      <c r="E22" s="1200" t="s">
        <v>6100</v>
      </c>
      <c r="F22" s="1200"/>
      <c r="G22" s="1200"/>
      <c r="H22" s="1048" t="s">
        <v>6545</v>
      </c>
      <c r="I22" s="1048"/>
      <c r="J22" s="1048"/>
      <c r="K22" s="1048"/>
      <c r="L22" s="1048"/>
      <c r="M22" s="1048"/>
      <c r="N22" s="1048"/>
      <c r="O22" s="1048"/>
      <c r="P22" s="1225"/>
      <c r="Q22" s="1226"/>
      <c r="R22" s="1226"/>
      <c r="S22" s="50" t="s">
        <v>221</v>
      </c>
      <c r="T22" s="857" t="s">
        <v>5983</v>
      </c>
      <c r="U22" s="857"/>
      <c r="V22" s="858"/>
      <c r="W22" s="1015"/>
      <c r="X22" s="999"/>
    </row>
    <row r="23" spans="1:24" s="5" customFormat="1" ht="15.6" customHeight="1">
      <c r="A23" s="1019"/>
      <c r="B23" s="1116"/>
      <c r="C23" s="1157"/>
      <c r="D23" s="1257"/>
      <c r="E23" s="1256"/>
      <c r="F23" s="1085"/>
      <c r="G23" s="1085"/>
      <c r="H23" s="1048"/>
      <c r="I23" s="1048"/>
      <c r="J23" s="1048"/>
      <c r="K23" s="1048"/>
      <c r="L23" s="1048"/>
      <c r="M23" s="1048"/>
      <c r="N23" s="1048"/>
      <c r="O23" s="1048"/>
      <c r="P23" s="1223" t="s">
        <v>6203</v>
      </c>
      <c r="Q23" s="1224"/>
      <c r="R23" s="1224"/>
      <c r="S23" s="242" t="s">
        <v>221</v>
      </c>
      <c r="T23" s="854" t="s">
        <v>5982</v>
      </c>
      <c r="U23" s="854"/>
      <c r="V23" s="855"/>
      <c r="W23" s="1015"/>
      <c r="X23" s="999"/>
    </row>
    <row r="24" spans="1:24" s="5" customFormat="1" ht="15.6" customHeight="1">
      <c r="A24" s="1019"/>
      <c r="B24" s="1116"/>
      <c r="C24" s="1157"/>
      <c r="D24" s="1257"/>
      <c r="E24" s="1200" t="s">
        <v>6101</v>
      </c>
      <c r="F24" s="1200"/>
      <c r="G24" s="1200"/>
      <c r="H24" s="1048" t="s">
        <v>6546</v>
      </c>
      <c r="I24" s="1048"/>
      <c r="J24" s="1048"/>
      <c r="K24" s="1048"/>
      <c r="L24" s="1048"/>
      <c r="M24" s="1048"/>
      <c r="N24" s="1048"/>
      <c r="O24" s="1048"/>
      <c r="P24" s="1225"/>
      <c r="Q24" s="1226"/>
      <c r="R24" s="1226"/>
      <c r="S24" s="50" t="s">
        <v>221</v>
      </c>
      <c r="T24" s="812" t="s">
        <v>5984</v>
      </c>
      <c r="U24" s="812"/>
      <c r="V24" s="813"/>
      <c r="W24" s="1015"/>
      <c r="X24" s="999"/>
    </row>
    <row r="25" spans="1:24" s="5" customFormat="1" ht="15.6" customHeight="1">
      <c r="A25" s="1019"/>
      <c r="B25" s="1116"/>
      <c r="C25" s="1157"/>
      <c r="D25" s="1258"/>
      <c r="E25" s="1259"/>
      <c r="F25" s="1260"/>
      <c r="G25" s="1260"/>
      <c r="H25" s="1037"/>
      <c r="I25" s="1037"/>
      <c r="J25" s="1037"/>
      <c r="K25" s="1037"/>
      <c r="L25" s="1037"/>
      <c r="M25" s="1037"/>
      <c r="N25" s="1037"/>
      <c r="O25" s="1037"/>
      <c r="P25" s="1227"/>
      <c r="Q25" s="1228"/>
      <c r="R25" s="1228"/>
      <c r="S25" s="173" t="s">
        <v>221</v>
      </c>
      <c r="T25" s="857" t="s">
        <v>5983</v>
      </c>
      <c r="U25" s="857"/>
      <c r="V25" s="858"/>
      <c r="W25" s="1015"/>
      <c r="X25" s="999"/>
    </row>
    <row r="26" spans="1:24" s="5" customFormat="1" ht="15.6" customHeight="1">
      <c r="A26" s="1019"/>
      <c r="B26" s="1116"/>
      <c r="C26" s="1157"/>
      <c r="D26" s="300" t="str">
        <f>IF(住宅概要!AF11&lt;1999,"☆",IF(OR(住宅概要!AF11=2000,住宅概要!AF11&gt;2000),"★","☆"))</f>
        <v>☆</v>
      </c>
      <c r="E26" s="775" t="s">
        <v>5926</v>
      </c>
      <c r="F26" s="775"/>
      <c r="G26" s="775"/>
      <c r="H26" s="775"/>
      <c r="I26" s="775"/>
      <c r="J26" s="775"/>
      <c r="K26" s="775"/>
      <c r="L26" s="775"/>
      <c r="M26" s="775"/>
      <c r="N26" s="775"/>
      <c r="O26" s="776"/>
      <c r="P26" s="1223" t="s">
        <v>6677</v>
      </c>
      <c r="Q26" s="1224"/>
      <c r="R26" s="1224"/>
      <c r="S26" s="242" t="s">
        <v>221</v>
      </c>
      <c r="T26" s="854" t="s">
        <v>6686</v>
      </c>
      <c r="U26" s="854"/>
      <c r="V26" s="855"/>
      <c r="W26" s="1015"/>
      <c r="X26" s="999"/>
    </row>
    <row r="27" spans="1:24" s="5" customFormat="1" ht="15.6" customHeight="1">
      <c r="A27" s="1019"/>
      <c r="B27" s="1116"/>
      <c r="C27" s="1157"/>
      <c r="D27" s="299"/>
      <c r="E27" s="804" t="s">
        <v>6547</v>
      </c>
      <c r="F27" s="804"/>
      <c r="G27" s="804"/>
      <c r="H27" s="804"/>
      <c r="I27" s="804"/>
      <c r="J27" s="804"/>
      <c r="K27" s="804"/>
      <c r="L27" s="804"/>
      <c r="M27" s="804"/>
      <c r="N27" s="804"/>
      <c r="O27" s="804"/>
      <c r="P27" s="1225"/>
      <c r="Q27" s="1226"/>
      <c r="R27" s="1226"/>
      <c r="S27" s="841"/>
      <c r="T27" s="841"/>
      <c r="U27" s="841"/>
      <c r="V27" s="1262"/>
      <c r="W27" s="1015"/>
      <c r="X27" s="999"/>
    </row>
    <row r="28" spans="1:24" s="5" customFormat="1" ht="15.6" customHeight="1">
      <c r="A28" s="1020"/>
      <c r="B28" s="1117"/>
      <c r="C28" s="1158"/>
      <c r="D28" s="301"/>
      <c r="E28" s="807"/>
      <c r="F28" s="807"/>
      <c r="G28" s="807"/>
      <c r="H28" s="807"/>
      <c r="I28" s="807"/>
      <c r="J28" s="807"/>
      <c r="K28" s="807"/>
      <c r="L28" s="807"/>
      <c r="M28" s="807"/>
      <c r="N28" s="807"/>
      <c r="O28" s="807"/>
      <c r="P28" s="423" t="s">
        <v>221</v>
      </c>
      <c r="Q28" s="857" t="s">
        <v>6177</v>
      </c>
      <c r="R28" s="857"/>
      <c r="S28" s="868"/>
      <c r="T28" s="868"/>
      <c r="U28" s="868"/>
      <c r="V28" s="253" t="s">
        <v>6518</v>
      </c>
      <c r="W28" s="1016"/>
      <c r="X28" s="1017"/>
    </row>
    <row r="29" spans="1:24" ht="15.6" customHeight="1">
      <c r="A29" s="1018" t="s">
        <v>310</v>
      </c>
      <c r="B29" s="219">
        <v>1</v>
      </c>
      <c r="C29" s="1102" t="s">
        <v>5906</v>
      </c>
      <c r="D29" s="291" t="str">
        <f>IF(住宅概要!AF11&lt;1981,"★","☆")</f>
        <v>☆</v>
      </c>
      <c r="E29" s="778" t="s">
        <v>5923</v>
      </c>
      <c r="F29" s="778"/>
      <c r="G29" s="778"/>
      <c r="H29" s="778"/>
      <c r="I29" s="778"/>
      <c r="J29" s="1240"/>
      <c r="K29" s="1246" t="s">
        <v>5913</v>
      </c>
      <c r="L29" s="1202"/>
      <c r="M29" s="1202"/>
      <c r="N29" s="1202"/>
      <c r="O29" s="1202"/>
      <c r="P29" s="221" t="s">
        <v>6204</v>
      </c>
      <c r="Q29" s="222"/>
      <c r="R29" s="222"/>
      <c r="S29" s="213" t="s">
        <v>221</v>
      </c>
      <c r="T29" s="778" t="s">
        <v>6523</v>
      </c>
      <c r="U29" s="778"/>
      <c r="V29" s="779"/>
      <c r="W29" s="304" t="s">
        <v>6548</v>
      </c>
      <c r="X29" s="1193" t="s">
        <v>6549</v>
      </c>
    </row>
    <row r="30" spans="1:24" ht="15.6" customHeight="1">
      <c r="A30" s="1019"/>
      <c r="B30" s="1116"/>
      <c r="C30" s="1029"/>
      <c r="D30" s="154" t="str">
        <f>IF(住宅概要!AF11&lt;1981,"☆",IF(OR(住宅概要!AF11=1981,住宅概要!AF11&lt;1990),"★","☆"))</f>
        <v>☆</v>
      </c>
      <c r="E30" s="857" t="s">
        <v>5924</v>
      </c>
      <c r="F30" s="857"/>
      <c r="G30" s="857"/>
      <c r="H30" s="857"/>
      <c r="I30" s="857"/>
      <c r="J30" s="1239"/>
      <c r="K30" s="862"/>
      <c r="L30" s="863"/>
      <c r="M30" s="863"/>
      <c r="N30" s="863"/>
      <c r="O30" s="863"/>
      <c r="P30" s="1103"/>
      <c r="Q30" s="1104"/>
      <c r="R30" s="1104"/>
      <c r="S30" s="50" t="s">
        <v>221</v>
      </c>
      <c r="T30" s="812" t="s">
        <v>231</v>
      </c>
      <c r="U30" s="812"/>
      <c r="V30" s="813"/>
      <c r="W30" s="1195" t="s">
        <v>6550</v>
      </c>
      <c r="X30" s="1193"/>
    </row>
    <row r="31" spans="1:24" ht="15.6" customHeight="1">
      <c r="A31" s="1019"/>
      <c r="B31" s="1116"/>
      <c r="C31" s="1029"/>
      <c r="D31" s="300" t="str">
        <f>IF(住宅概要!AF11&lt;1990,"☆",IF(OR(住宅概要!AF11=1990,住宅概要!AF11&lt;2000),"★","☆"))</f>
        <v>★</v>
      </c>
      <c r="E31" s="854" t="s">
        <v>5925</v>
      </c>
      <c r="F31" s="854"/>
      <c r="G31" s="854"/>
      <c r="H31" s="854"/>
      <c r="I31" s="854"/>
      <c r="J31" s="1254"/>
      <c r="K31" s="853" t="s">
        <v>307</v>
      </c>
      <c r="L31" s="854"/>
      <c r="M31" s="854"/>
      <c r="N31" s="854"/>
      <c r="O31" s="854"/>
      <c r="P31" s="1160"/>
      <c r="Q31" s="1161"/>
      <c r="R31" s="1161"/>
      <c r="S31" s="173" t="s">
        <v>221</v>
      </c>
      <c r="T31" s="857" t="s">
        <v>6687</v>
      </c>
      <c r="U31" s="857"/>
      <c r="V31" s="858"/>
      <c r="W31" s="1195"/>
      <c r="X31" s="1193"/>
    </row>
    <row r="32" spans="1:24" ht="15.6" customHeight="1">
      <c r="A32" s="1019"/>
      <c r="B32" s="1116"/>
      <c r="C32" s="1157"/>
      <c r="D32" s="216" t="str">
        <f>IF(住宅概要!AF11&lt;1999,"☆",IF(OR(住宅概要!AF11=2000,住宅概要!AF11&gt;2000),"★","☆"))</f>
        <v>☆</v>
      </c>
      <c r="E32" s="812" t="s">
        <v>5926</v>
      </c>
      <c r="F32" s="812"/>
      <c r="G32" s="812"/>
      <c r="H32" s="812"/>
      <c r="I32" s="812"/>
      <c r="J32" s="1250"/>
      <c r="K32" s="811"/>
      <c r="L32" s="812"/>
      <c r="M32" s="812"/>
      <c r="N32" s="812"/>
      <c r="O32" s="812"/>
      <c r="P32" s="240" t="s">
        <v>6205</v>
      </c>
      <c r="Q32" s="241"/>
      <c r="R32" s="241"/>
      <c r="S32" s="242" t="s">
        <v>221</v>
      </c>
      <c r="T32" s="854" t="s">
        <v>6686</v>
      </c>
      <c r="U32" s="854"/>
      <c r="V32" s="855"/>
      <c r="W32" s="1195"/>
      <c r="X32" s="1193"/>
    </row>
    <row r="33" spans="1:24" ht="15.6" customHeight="1">
      <c r="A33" s="1019"/>
      <c r="B33" s="1116"/>
      <c r="C33" s="1157"/>
      <c r="D33" s="703"/>
      <c r="E33" s="841"/>
      <c r="F33" s="841"/>
      <c r="G33" s="841"/>
      <c r="H33" s="841"/>
      <c r="I33" s="841"/>
      <c r="J33" s="842"/>
      <c r="K33" s="1261"/>
      <c r="L33" s="841"/>
      <c r="M33" s="841"/>
      <c r="N33" s="841"/>
      <c r="O33" s="1262"/>
      <c r="P33" s="154" t="s">
        <v>221</v>
      </c>
      <c r="Q33" s="857" t="s">
        <v>6177</v>
      </c>
      <c r="R33" s="857"/>
      <c r="S33" s="868"/>
      <c r="T33" s="868"/>
      <c r="U33" s="868"/>
      <c r="V33" s="253" t="s">
        <v>6518</v>
      </c>
      <c r="W33" s="1195"/>
      <c r="X33" s="1193"/>
    </row>
    <row r="34" spans="1:24" ht="15.6" customHeight="1">
      <c r="A34" s="1019"/>
      <c r="B34" s="1116"/>
      <c r="C34" s="1157"/>
      <c r="D34" s="703"/>
      <c r="E34" s="841"/>
      <c r="F34" s="841"/>
      <c r="G34" s="841"/>
      <c r="H34" s="841"/>
      <c r="I34" s="841"/>
      <c r="J34" s="842"/>
      <c r="K34" s="1261"/>
      <c r="L34" s="841"/>
      <c r="M34" s="841"/>
      <c r="N34" s="841"/>
      <c r="O34" s="1262"/>
      <c r="P34" s="254" t="s">
        <v>6206</v>
      </c>
      <c r="Q34" s="255"/>
      <c r="R34" s="255"/>
      <c r="S34" s="255"/>
      <c r="T34" s="1085"/>
      <c r="U34" s="1085"/>
      <c r="V34" s="256" t="s">
        <v>6551</v>
      </c>
      <c r="W34" s="1195"/>
      <c r="X34" s="1193"/>
    </row>
    <row r="35" spans="1:24" ht="15.6" customHeight="1">
      <c r="A35" s="1019"/>
      <c r="B35" s="1116"/>
      <c r="C35" s="1157"/>
      <c r="D35" s="703"/>
      <c r="E35" s="841"/>
      <c r="F35" s="841"/>
      <c r="G35" s="841"/>
      <c r="H35" s="841"/>
      <c r="I35" s="841"/>
      <c r="J35" s="842"/>
      <c r="K35" s="1261"/>
      <c r="L35" s="841"/>
      <c r="M35" s="841"/>
      <c r="N35" s="841"/>
      <c r="O35" s="1262"/>
      <c r="P35" s="1159" t="s">
        <v>6207</v>
      </c>
      <c r="Q35" s="812"/>
      <c r="R35" s="812"/>
      <c r="S35" s="812"/>
      <c r="T35" s="812"/>
      <c r="U35" s="812"/>
      <c r="V35" s="813"/>
      <c r="W35" s="1195"/>
      <c r="X35" s="1193"/>
    </row>
    <row r="36" spans="1:24" ht="15.6" customHeight="1">
      <c r="A36" s="1020"/>
      <c r="B36" s="1117"/>
      <c r="C36" s="1158"/>
      <c r="D36" s="683"/>
      <c r="E36" s="844"/>
      <c r="F36" s="844"/>
      <c r="G36" s="844"/>
      <c r="H36" s="844"/>
      <c r="I36" s="844"/>
      <c r="J36" s="845"/>
      <c r="K36" s="1255"/>
      <c r="L36" s="844"/>
      <c r="M36" s="844"/>
      <c r="N36" s="844"/>
      <c r="O36" s="1110"/>
      <c r="P36" s="258" t="s">
        <v>6530</v>
      </c>
      <c r="Q36" s="1164"/>
      <c r="R36" s="1164"/>
      <c r="S36" s="1164"/>
      <c r="T36" s="1164"/>
      <c r="U36" s="1164"/>
      <c r="V36" s="218" t="s">
        <v>6518</v>
      </c>
      <c r="W36" s="1195"/>
      <c r="X36" s="1193"/>
    </row>
    <row r="37" spans="1:24" ht="15.6" customHeight="1">
      <c r="A37" s="1018" t="s">
        <v>6552</v>
      </c>
      <c r="B37" s="219">
        <v>1</v>
      </c>
      <c r="C37" s="1102" t="s">
        <v>5907</v>
      </c>
      <c r="D37" s="291" t="str">
        <f>IF(住宅概要!AF11&lt;1981,"★","☆")</f>
        <v>☆</v>
      </c>
      <c r="E37" s="778" t="s">
        <v>5923</v>
      </c>
      <c r="F37" s="778"/>
      <c r="G37" s="778"/>
      <c r="H37" s="778"/>
      <c r="I37" s="778"/>
      <c r="J37" s="1240"/>
      <c r="K37" s="1246" t="s">
        <v>5914</v>
      </c>
      <c r="L37" s="1202"/>
      <c r="M37" s="1202"/>
      <c r="N37" s="1202"/>
      <c r="O37" s="1202"/>
      <c r="P37" s="221" t="s">
        <v>6208</v>
      </c>
      <c r="Q37" s="222"/>
      <c r="R37" s="222"/>
      <c r="S37" s="222"/>
      <c r="T37" s="213" t="s">
        <v>221</v>
      </c>
      <c r="U37" s="778" t="s">
        <v>6523</v>
      </c>
      <c r="V37" s="779"/>
      <c r="W37" s="1191" t="s">
        <v>6553</v>
      </c>
      <c r="X37" s="1193"/>
    </row>
    <row r="38" spans="1:24" ht="15.6" customHeight="1">
      <c r="A38" s="1019"/>
      <c r="B38" s="1116"/>
      <c r="C38" s="1029"/>
      <c r="D38" s="154" t="str">
        <f>IF(住宅概要!AF11&lt;1981,"☆",IF(OR(住宅概要!AF11=1981,住宅概要!AF11&lt;1990),"★","☆"))</f>
        <v>☆</v>
      </c>
      <c r="E38" s="857" t="s">
        <v>5924</v>
      </c>
      <c r="F38" s="857"/>
      <c r="G38" s="857"/>
      <c r="H38" s="857"/>
      <c r="I38" s="857"/>
      <c r="J38" s="1239"/>
      <c r="K38" s="862"/>
      <c r="L38" s="863"/>
      <c r="M38" s="863"/>
      <c r="N38" s="863"/>
      <c r="O38" s="863"/>
      <c r="P38" s="307"/>
      <c r="Q38" s="173" t="s">
        <v>221</v>
      </c>
      <c r="R38" s="857" t="s">
        <v>6536</v>
      </c>
      <c r="S38" s="857"/>
      <c r="T38" s="173" t="s">
        <v>221</v>
      </c>
      <c r="U38" s="857" t="s">
        <v>231</v>
      </c>
      <c r="V38" s="858"/>
      <c r="W38" s="1192"/>
      <c r="X38" s="1193"/>
    </row>
    <row r="39" spans="1:24" ht="15.6" customHeight="1">
      <c r="A39" s="1019"/>
      <c r="B39" s="1116"/>
      <c r="C39" s="1029"/>
      <c r="D39" s="300" t="str">
        <f>IF(住宅概要!AF11&lt;1990,"☆",IF(OR(住宅概要!AF11=1990,住宅概要!AF11&lt;2000),"★","☆"))</f>
        <v>★</v>
      </c>
      <c r="E39" s="854" t="s">
        <v>5925</v>
      </c>
      <c r="F39" s="854"/>
      <c r="G39" s="854"/>
      <c r="H39" s="854"/>
      <c r="I39" s="854"/>
      <c r="J39" s="1254"/>
      <c r="K39" s="853" t="s">
        <v>307</v>
      </c>
      <c r="L39" s="854"/>
      <c r="M39" s="854"/>
      <c r="N39" s="854"/>
      <c r="O39" s="855"/>
      <c r="P39" s="240" t="s">
        <v>6205</v>
      </c>
      <c r="Q39" s="241"/>
      <c r="R39" s="241"/>
      <c r="S39" s="242" t="s">
        <v>221</v>
      </c>
      <c r="T39" s="854" t="s">
        <v>6165</v>
      </c>
      <c r="U39" s="854"/>
      <c r="V39" s="855"/>
      <c r="W39" s="1192"/>
      <c r="X39" s="1193"/>
    </row>
    <row r="40" spans="1:24" ht="15.6" customHeight="1">
      <c r="A40" s="1019"/>
      <c r="B40" s="1117"/>
      <c r="C40" s="1199"/>
      <c r="D40" s="248" t="str">
        <f>IF(住宅概要!AF11&lt;1999,"☆",IF(OR(住宅概要!AF11=2000,住宅概要!AF11&gt;2000),"★","☆"))</f>
        <v>☆</v>
      </c>
      <c r="E40" s="812" t="s">
        <v>5926</v>
      </c>
      <c r="F40" s="812"/>
      <c r="G40" s="812"/>
      <c r="H40" s="812"/>
      <c r="I40" s="812"/>
      <c r="J40" s="1250"/>
      <c r="K40" s="1255"/>
      <c r="L40" s="844"/>
      <c r="M40" s="844"/>
      <c r="N40" s="844"/>
      <c r="O40" s="1110"/>
      <c r="P40" s="216" t="s">
        <v>221</v>
      </c>
      <c r="Q40" s="812" t="s">
        <v>6177</v>
      </c>
      <c r="R40" s="812"/>
      <c r="S40" s="841"/>
      <c r="T40" s="841"/>
      <c r="U40" s="841"/>
      <c r="V40" s="231" t="s">
        <v>6518</v>
      </c>
      <c r="W40" s="1192"/>
      <c r="X40" s="1193"/>
    </row>
    <row r="41" spans="1:24" ht="15" customHeight="1">
      <c r="A41" s="1019"/>
      <c r="B41" s="219">
        <v>2</v>
      </c>
      <c r="C41" s="1102" t="s">
        <v>5916</v>
      </c>
      <c r="D41" s="291" t="str">
        <f>IF(住宅概要!AF11&lt;1981,"★","☆")</f>
        <v>☆</v>
      </c>
      <c r="E41" s="778" t="s">
        <v>5923</v>
      </c>
      <c r="F41" s="778"/>
      <c r="G41" s="778"/>
      <c r="H41" s="778"/>
      <c r="I41" s="778"/>
      <c r="J41" s="1240"/>
      <c r="K41" s="1247" t="s">
        <v>5915</v>
      </c>
      <c r="L41" s="1245"/>
      <c r="M41" s="1245"/>
      <c r="N41" s="1245"/>
      <c r="O41" s="1248"/>
      <c r="P41" s="1201" t="s">
        <v>6209</v>
      </c>
      <c r="Q41" s="1202"/>
      <c r="R41" s="1202"/>
      <c r="S41" s="425" t="s">
        <v>221</v>
      </c>
      <c r="T41" s="778" t="s">
        <v>6688</v>
      </c>
      <c r="U41" s="778"/>
      <c r="V41" s="779"/>
      <c r="W41" s="1192"/>
      <c r="X41" s="1193"/>
    </row>
    <row r="42" spans="1:24" ht="15" customHeight="1">
      <c r="A42" s="1019"/>
      <c r="B42" s="1116"/>
      <c r="C42" s="1029"/>
      <c r="D42" s="216" t="str">
        <f>IF(住宅概要!AF11&lt;1981,"☆",IF(OR(住宅概要!AF11=1981,住宅概要!AF11&lt;1990),"★","☆"))</f>
        <v>☆</v>
      </c>
      <c r="E42" s="812" t="s">
        <v>5955</v>
      </c>
      <c r="F42" s="812"/>
      <c r="G42" s="812"/>
      <c r="H42" s="812"/>
      <c r="I42" s="812"/>
      <c r="J42" s="1250"/>
      <c r="K42" s="1249"/>
      <c r="L42" s="1226"/>
      <c r="M42" s="1226"/>
      <c r="N42" s="1226"/>
      <c r="O42" s="1023"/>
      <c r="P42" s="1203"/>
      <c r="Q42" s="804"/>
      <c r="R42" s="804"/>
      <c r="S42" s="428" t="s">
        <v>221</v>
      </c>
      <c r="T42" s="812" t="s">
        <v>231</v>
      </c>
      <c r="U42" s="812"/>
      <c r="V42" s="813"/>
      <c r="W42" s="1192"/>
      <c r="X42" s="1193"/>
    </row>
    <row r="43" spans="1:24" ht="15" customHeight="1">
      <c r="A43" s="1019"/>
      <c r="B43" s="1116"/>
      <c r="C43" s="1029"/>
      <c r="D43" s="216" t="str">
        <f>IF(住宅概要!AF11&lt;1990,"☆",IF(OR(住宅概要!AF11=1990,住宅概要!AF11&lt;2000),"★","☆"))</f>
        <v>★</v>
      </c>
      <c r="E43" s="812" t="s">
        <v>5956</v>
      </c>
      <c r="F43" s="812"/>
      <c r="G43" s="812"/>
      <c r="H43" s="812"/>
      <c r="I43" s="812"/>
      <c r="J43" s="1250"/>
      <c r="K43" s="1249"/>
      <c r="L43" s="1226"/>
      <c r="M43" s="1226"/>
      <c r="N43" s="1226"/>
      <c r="O43" s="1023"/>
      <c r="P43" s="1268"/>
      <c r="Q43" s="1269"/>
      <c r="R43" s="1269"/>
      <c r="S43" s="428" t="s">
        <v>221</v>
      </c>
      <c r="T43" s="812" t="s">
        <v>6687</v>
      </c>
      <c r="U43" s="812"/>
      <c r="V43" s="813"/>
      <c r="W43" s="1015" t="s">
        <v>6554</v>
      </c>
      <c r="X43" s="1193"/>
    </row>
    <row r="44" spans="1:24" ht="15.6" customHeight="1">
      <c r="A44" s="1019"/>
      <c r="B44" s="1116"/>
      <c r="C44" s="1029"/>
      <c r="D44" s="216" t="str">
        <f>IF(住宅概要!AF11&lt;1999,"☆",IF(OR(住宅概要!AF11=2000,住宅概要!AF11&gt;2000),"★","☆"))</f>
        <v>☆</v>
      </c>
      <c r="E44" s="812" t="s">
        <v>5926</v>
      </c>
      <c r="F44" s="812"/>
      <c r="G44" s="812"/>
      <c r="H44" s="812"/>
      <c r="I44" s="812"/>
      <c r="J44" s="1250"/>
      <c r="K44" s="1249"/>
      <c r="L44" s="1226"/>
      <c r="M44" s="1226"/>
      <c r="N44" s="1226"/>
      <c r="O44" s="1023"/>
      <c r="P44" s="309"/>
      <c r="Q44" s="305" t="s">
        <v>5919</v>
      </c>
      <c r="R44" s="305"/>
      <c r="S44" s="868"/>
      <c r="T44" s="868"/>
      <c r="U44" s="868"/>
      <c r="V44" s="1165"/>
      <c r="W44" s="1015"/>
      <c r="X44" s="1193"/>
    </row>
    <row r="45" spans="1:24" ht="15.6" customHeight="1">
      <c r="A45" s="1019"/>
      <c r="B45" s="1116"/>
      <c r="C45" s="1029"/>
      <c r="D45" s="1263"/>
      <c r="E45" s="1251"/>
      <c r="F45" s="1251"/>
      <c r="G45" s="1251"/>
      <c r="H45" s="1251"/>
      <c r="I45" s="1251"/>
      <c r="J45" s="1252"/>
      <c r="K45" s="1261"/>
      <c r="L45" s="841"/>
      <c r="M45" s="841"/>
      <c r="N45" s="841"/>
      <c r="O45" s="1262"/>
      <c r="P45" s="254" t="s">
        <v>6210</v>
      </c>
      <c r="Q45" s="235"/>
      <c r="R45" s="235"/>
      <c r="S45" s="841"/>
      <c r="T45" s="841"/>
      <c r="U45" s="841"/>
      <c r="V45" s="231" t="s">
        <v>6555</v>
      </c>
      <c r="W45" s="1015"/>
      <c r="X45" s="1193"/>
    </row>
    <row r="46" spans="1:24" ht="15.6" customHeight="1">
      <c r="A46" s="1019"/>
      <c r="B46" s="1116"/>
      <c r="C46" s="1029"/>
      <c r="D46" s="1263"/>
      <c r="E46" s="1251"/>
      <c r="F46" s="1251"/>
      <c r="G46" s="1251"/>
      <c r="H46" s="1251"/>
      <c r="I46" s="1251"/>
      <c r="J46" s="1252"/>
      <c r="K46" s="1261"/>
      <c r="L46" s="841"/>
      <c r="M46" s="841"/>
      <c r="N46" s="841"/>
      <c r="O46" s="1262"/>
      <c r="P46" s="254" t="s">
        <v>6211</v>
      </c>
      <c r="Q46" s="235"/>
      <c r="R46" s="235"/>
      <c r="S46" s="841"/>
      <c r="T46" s="841"/>
      <c r="U46" s="841"/>
      <c r="V46" s="231"/>
      <c r="W46" s="1015"/>
      <c r="X46" s="1193"/>
    </row>
    <row r="47" spans="1:24" ht="15.6" customHeight="1">
      <c r="A47" s="1019"/>
      <c r="B47" s="1116"/>
      <c r="C47" s="1157"/>
      <c r="D47" s="1263"/>
      <c r="E47" s="1251"/>
      <c r="F47" s="1251"/>
      <c r="G47" s="1251"/>
      <c r="H47" s="1251"/>
      <c r="I47" s="1251"/>
      <c r="J47" s="1252"/>
      <c r="K47" s="1261"/>
      <c r="L47" s="841"/>
      <c r="M47" s="841"/>
      <c r="N47" s="841"/>
      <c r="O47" s="1262"/>
      <c r="P47" s="309" t="s">
        <v>6212</v>
      </c>
      <c r="Q47" s="305"/>
      <c r="R47" s="305"/>
      <c r="S47" s="262"/>
      <c r="T47" s="868"/>
      <c r="U47" s="868"/>
      <c r="V47" s="1165"/>
      <c r="W47" s="1015"/>
      <c r="X47" s="1193"/>
    </row>
    <row r="48" spans="1:24" ht="15.6" customHeight="1">
      <c r="A48" s="1019"/>
      <c r="B48" s="1116"/>
      <c r="C48" s="1157"/>
      <c r="D48" s="1263"/>
      <c r="E48" s="1251"/>
      <c r="F48" s="1251"/>
      <c r="G48" s="1251"/>
      <c r="H48" s="1251"/>
      <c r="I48" s="1251"/>
      <c r="J48" s="1252"/>
      <c r="K48" s="1261"/>
      <c r="L48" s="841"/>
      <c r="M48" s="841"/>
      <c r="N48" s="841"/>
      <c r="O48" s="1262"/>
      <c r="P48" s="240" t="s">
        <v>6213</v>
      </c>
      <c r="Q48" s="241"/>
      <c r="R48" s="241"/>
      <c r="S48" s="242" t="s">
        <v>221</v>
      </c>
      <c r="T48" s="854" t="s">
        <v>6165</v>
      </c>
      <c r="U48" s="854"/>
      <c r="V48" s="855"/>
      <c r="W48" s="1015"/>
      <c r="X48" s="1193"/>
    </row>
    <row r="49" spans="1:24" ht="15.6" customHeight="1">
      <c r="A49" s="1019"/>
      <c r="B49" s="1117"/>
      <c r="C49" s="1158"/>
      <c r="D49" s="1264"/>
      <c r="E49" s="847"/>
      <c r="F49" s="847"/>
      <c r="G49" s="847"/>
      <c r="H49" s="847"/>
      <c r="I49" s="847"/>
      <c r="J49" s="1253"/>
      <c r="K49" s="1255"/>
      <c r="L49" s="844"/>
      <c r="M49" s="844"/>
      <c r="N49" s="844"/>
      <c r="O49" s="1110"/>
      <c r="P49" s="248" t="s">
        <v>221</v>
      </c>
      <c r="Q49" s="815" t="s">
        <v>6177</v>
      </c>
      <c r="R49" s="815"/>
      <c r="S49" s="844"/>
      <c r="T49" s="844"/>
      <c r="U49" s="844"/>
      <c r="V49" s="218" t="s">
        <v>6518</v>
      </c>
      <c r="W49" s="1016"/>
      <c r="X49" s="1193"/>
    </row>
    <row r="50" spans="1:24" ht="15.6" customHeight="1">
      <c r="A50" s="1019"/>
      <c r="B50" s="226">
        <v>3</v>
      </c>
      <c r="C50" s="1029" t="s">
        <v>5918</v>
      </c>
      <c r="D50" s="216" t="s">
        <v>6522</v>
      </c>
      <c r="E50" s="778" t="s">
        <v>311</v>
      </c>
      <c r="F50" s="778"/>
      <c r="G50" s="778"/>
      <c r="H50" s="778"/>
      <c r="I50" s="778"/>
      <c r="J50" s="778"/>
      <c r="K50" s="778"/>
      <c r="L50" s="778"/>
      <c r="M50" s="778"/>
      <c r="N50" s="778"/>
      <c r="O50" s="779"/>
      <c r="P50" s="221" t="s">
        <v>6214</v>
      </c>
      <c r="Q50" s="222"/>
      <c r="R50" s="222"/>
      <c r="S50" s="213" t="s">
        <v>221</v>
      </c>
      <c r="T50" s="778" t="s">
        <v>6688</v>
      </c>
      <c r="U50" s="778"/>
      <c r="V50" s="779"/>
      <c r="W50" s="1196" t="s">
        <v>6553</v>
      </c>
      <c r="X50" s="1193"/>
    </row>
    <row r="51" spans="1:24" ht="15.6" customHeight="1">
      <c r="A51" s="1019"/>
      <c r="B51" s="1116"/>
      <c r="C51" s="1029"/>
      <c r="D51" s="703"/>
      <c r="E51" s="841"/>
      <c r="F51" s="841"/>
      <c r="G51" s="841"/>
      <c r="H51" s="841"/>
      <c r="I51" s="841"/>
      <c r="J51" s="841"/>
      <c r="K51" s="841"/>
      <c r="L51" s="841"/>
      <c r="M51" s="841"/>
      <c r="N51" s="841"/>
      <c r="O51" s="1262"/>
      <c r="P51" s="1103"/>
      <c r="Q51" s="1104"/>
      <c r="R51" s="1104"/>
      <c r="S51" s="50" t="s">
        <v>221</v>
      </c>
      <c r="T51" s="812" t="s">
        <v>231</v>
      </c>
      <c r="U51" s="812"/>
      <c r="V51" s="813"/>
      <c r="W51" s="1197"/>
      <c r="X51" s="1193"/>
    </row>
    <row r="52" spans="1:24" ht="15.6" customHeight="1">
      <c r="A52" s="1020"/>
      <c r="B52" s="1117"/>
      <c r="C52" s="1199"/>
      <c r="D52" s="683"/>
      <c r="E52" s="844"/>
      <c r="F52" s="844"/>
      <c r="G52" s="844"/>
      <c r="H52" s="844"/>
      <c r="I52" s="844"/>
      <c r="J52" s="844"/>
      <c r="K52" s="844"/>
      <c r="L52" s="844"/>
      <c r="M52" s="844"/>
      <c r="N52" s="844"/>
      <c r="O52" s="1110"/>
      <c r="P52" s="1266"/>
      <c r="Q52" s="1267"/>
      <c r="R52" s="1267"/>
      <c r="S52" s="217" t="s">
        <v>221</v>
      </c>
      <c r="T52" s="815" t="s">
        <v>6536</v>
      </c>
      <c r="U52" s="815"/>
      <c r="V52" s="816"/>
      <c r="W52" s="1198"/>
      <c r="X52" s="1194"/>
    </row>
  </sheetData>
  <mergeCells count="162">
    <mergeCell ref="W10:W17"/>
    <mergeCell ref="X10:X17"/>
    <mergeCell ref="P30:R31"/>
    <mergeCell ref="T29:V29"/>
    <mergeCell ref="T30:V30"/>
    <mergeCell ref="T31:V31"/>
    <mergeCell ref="T18:V18"/>
    <mergeCell ref="T23:V23"/>
    <mergeCell ref="T24:V24"/>
    <mergeCell ref="T25:V25"/>
    <mergeCell ref="T19:V19"/>
    <mergeCell ref="T26:V26"/>
    <mergeCell ref="T21:V21"/>
    <mergeCell ref="T15:V15"/>
    <mergeCell ref="T17:V17"/>
    <mergeCell ref="T20:V20"/>
    <mergeCell ref="T22:V22"/>
    <mergeCell ref="T11:V11"/>
    <mergeCell ref="T12:V12"/>
    <mergeCell ref="T13:V13"/>
    <mergeCell ref="T14:V14"/>
    <mergeCell ref="T16:V16"/>
    <mergeCell ref="D45:D49"/>
    <mergeCell ref="D51:D52"/>
    <mergeCell ref="E51:O52"/>
    <mergeCell ref="K45:O49"/>
    <mergeCell ref="E50:O50"/>
    <mergeCell ref="Q28:R28"/>
    <mergeCell ref="P26:R27"/>
    <mergeCell ref="T32:V32"/>
    <mergeCell ref="P35:V35"/>
    <mergeCell ref="U37:V37"/>
    <mergeCell ref="R38:S38"/>
    <mergeCell ref="T41:V41"/>
    <mergeCell ref="S27:V27"/>
    <mergeCell ref="T50:V50"/>
    <mergeCell ref="T51:V51"/>
    <mergeCell ref="T52:V52"/>
    <mergeCell ref="P51:R52"/>
    <mergeCell ref="P43:R43"/>
    <mergeCell ref="T42:V42"/>
    <mergeCell ref="T43:V43"/>
    <mergeCell ref="B51:B52"/>
    <mergeCell ref="E14:G14"/>
    <mergeCell ref="D11:D18"/>
    <mergeCell ref="E16:G16"/>
    <mergeCell ref="E18:G18"/>
    <mergeCell ref="E19:O19"/>
    <mergeCell ref="E20:O20"/>
    <mergeCell ref="E23:G23"/>
    <mergeCell ref="E25:G25"/>
    <mergeCell ref="E26:O26"/>
    <mergeCell ref="D21:D25"/>
    <mergeCell ref="E33:J36"/>
    <mergeCell ref="D33:D36"/>
    <mergeCell ref="K33:O36"/>
    <mergeCell ref="E32:J32"/>
    <mergeCell ref="E31:J31"/>
    <mergeCell ref="B11:B28"/>
    <mergeCell ref="K29:O30"/>
    <mergeCell ref="K31:O32"/>
    <mergeCell ref="E10:O10"/>
    <mergeCell ref="E37:J37"/>
    <mergeCell ref="E38:J38"/>
    <mergeCell ref="E39:J39"/>
    <mergeCell ref="E40:J40"/>
    <mergeCell ref="K40:O40"/>
    <mergeCell ref="K39:O39"/>
    <mergeCell ref="H15:O16"/>
    <mergeCell ref="E17:G17"/>
    <mergeCell ref="P9:V9"/>
    <mergeCell ref="C32:C36"/>
    <mergeCell ref="B30:B36"/>
    <mergeCell ref="C47:C49"/>
    <mergeCell ref="B42:B49"/>
    <mergeCell ref="B38:B40"/>
    <mergeCell ref="C37:C40"/>
    <mergeCell ref="K37:O38"/>
    <mergeCell ref="U38:V38"/>
    <mergeCell ref="C41:C46"/>
    <mergeCell ref="Q36:U36"/>
    <mergeCell ref="K41:O44"/>
    <mergeCell ref="S45:U45"/>
    <mergeCell ref="S46:U46"/>
    <mergeCell ref="Q40:R40"/>
    <mergeCell ref="S40:U40"/>
    <mergeCell ref="E41:J41"/>
    <mergeCell ref="E42:J42"/>
    <mergeCell ref="E43:J43"/>
    <mergeCell ref="E44:J44"/>
    <mergeCell ref="E45:J49"/>
    <mergeCell ref="C29:C31"/>
    <mergeCell ref="A8:C9"/>
    <mergeCell ref="P23:R25"/>
    <mergeCell ref="P20:R22"/>
    <mergeCell ref="W8:W9"/>
    <mergeCell ref="W19:W28"/>
    <mergeCell ref="X19:X28"/>
    <mergeCell ref="X8:X9"/>
    <mergeCell ref="A1:X1"/>
    <mergeCell ref="O3:S5"/>
    <mergeCell ref="D5:N5"/>
    <mergeCell ref="A2:X2"/>
    <mergeCell ref="D4:N4"/>
    <mergeCell ref="T3:U3"/>
    <mergeCell ref="A6:X6"/>
    <mergeCell ref="A10:A28"/>
    <mergeCell ref="C13:C28"/>
    <mergeCell ref="E21:G21"/>
    <mergeCell ref="H21:O21"/>
    <mergeCell ref="E15:G15"/>
    <mergeCell ref="D8:O9"/>
    <mergeCell ref="P8:V8"/>
    <mergeCell ref="H11:O11"/>
    <mergeCell ref="E11:G11"/>
    <mergeCell ref="H13:O14"/>
    <mergeCell ref="A7:C7"/>
    <mergeCell ref="D7:X7"/>
    <mergeCell ref="A3:A5"/>
    <mergeCell ref="B3:C4"/>
    <mergeCell ref="B5:C5"/>
    <mergeCell ref="V4:X4"/>
    <mergeCell ref="V3:W3"/>
    <mergeCell ref="V5:X5"/>
    <mergeCell ref="D3:K3"/>
    <mergeCell ref="L3:N3"/>
    <mergeCell ref="A37:A52"/>
    <mergeCell ref="C10:C12"/>
    <mergeCell ref="T10:V10"/>
    <mergeCell ref="E27:O28"/>
    <mergeCell ref="C50:C52"/>
    <mergeCell ref="E12:G12"/>
    <mergeCell ref="H12:O12"/>
    <mergeCell ref="E13:G13"/>
    <mergeCell ref="S44:V44"/>
    <mergeCell ref="E22:G22"/>
    <mergeCell ref="H22:O23"/>
    <mergeCell ref="E24:G24"/>
    <mergeCell ref="H24:O25"/>
    <mergeCell ref="P41:R42"/>
    <mergeCell ref="Q49:R49"/>
    <mergeCell ref="Q33:R33"/>
    <mergeCell ref="A29:A36"/>
    <mergeCell ref="E30:J30"/>
    <mergeCell ref="E29:J29"/>
    <mergeCell ref="H17:O18"/>
    <mergeCell ref="P15:R17"/>
    <mergeCell ref="P10:R11"/>
    <mergeCell ref="P12:R14"/>
    <mergeCell ref="P18:R19"/>
    <mergeCell ref="W43:W49"/>
    <mergeCell ref="W37:W42"/>
    <mergeCell ref="X29:X52"/>
    <mergeCell ref="S49:U49"/>
    <mergeCell ref="W30:W36"/>
    <mergeCell ref="W50:W52"/>
    <mergeCell ref="S33:U33"/>
    <mergeCell ref="T34:U34"/>
    <mergeCell ref="S28:U28"/>
    <mergeCell ref="T47:V47"/>
    <mergeCell ref="T39:V39"/>
    <mergeCell ref="T48:V48"/>
  </mergeCells>
  <phoneticPr fontId="27"/>
  <dataValidations count="3">
    <dataValidation type="list" allowBlank="1" showInputMessage="1" showErrorMessage="1" sqref="S50:S52 S48 S39 S41:S43 S29:S32 P49 P40 P28 P33 T37:T38 Q38 D4 S10:S26">
      <formula1>"□,■"</formula1>
    </dataValidation>
    <dataValidation type="list" allowBlank="1" showInputMessage="1" showErrorMessage="1" sqref="U50 U41">
      <formula1>"■なし,■あり,■不明"</formula1>
    </dataValidation>
    <dataValidation type="list" allowBlank="1" showInputMessage="1" showErrorMessage="1" sqref="D3">
      <formula1>確認範囲</formula1>
    </dataValidation>
  </dataValidations>
  <pageMargins left="0.70866141732283472" right="0.70866141732283472" top="0.74803149606299213" bottom="0.74803149606299213" header="0.31496062992125984" footer="0.31496062992125984"/>
  <pageSetup paperSize="9" orientation="portrait" r:id="rId1"/>
  <headerFooter>
    <oddHeader>&amp;R［外部］</oddHeader>
    <oddFooter>&amp;C&amp;9&amp;P</oddFooter>
  </headerFooter>
</worksheet>
</file>

<file path=xl/worksheets/sheet8.xml><?xml version="1.0" encoding="utf-8"?>
<worksheet xmlns="http://schemas.openxmlformats.org/spreadsheetml/2006/main" xmlns:r="http://schemas.openxmlformats.org/officeDocument/2006/relationships">
  <sheetPr codeName="Sheet8"/>
  <dimension ref="A1:AU54"/>
  <sheetViews>
    <sheetView showZeros="0" view="pageBreakPreview" zoomScaleNormal="100" zoomScaleSheetLayoutView="100" workbookViewId="0">
      <selection activeCell="A11" sqref="A11:X19"/>
    </sheetView>
  </sheetViews>
  <sheetFormatPr defaultRowHeight="18.75"/>
  <cols>
    <col min="1" max="1" width="4.125" style="70" customWidth="1"/>
    <col min="2" max="2" width="2.625" style="70" customWidth="1"/>
    <col min="3" max="3" width="7.875" style="70" customWidth="1"/>
    <col min="4" max="5" width="2.625" style="70" customWidth="1"/>
    <col min="6" max="11" width="2.625" style="71" customWidth="1"/>
    <col min="12" max="15" width="2.625" style="70" customWidth="1"/>
    <col min="16" max="22" width="3.625" style="70" customWidth="1"/>
    <col min="23" max="24" width="8.625" style="70" customWidth="1"/>
    <col min="25" max="25" width="1.5" style="70" customWidth="1"/>
    <col min="26" max="26" width="4.125" style="70" customWidth="1"/>
    <col min="27" max="27" width="2.625" style="70" customWidth="1"/>
    <col min="28" max="28" width="17.375" style="70" customWidth="1"/>
    <col min="29" max="29" width="3" style="70" customWidth="1"/>
    <col min="30" max="30" width="4.125" style="70" customWidth="1"/>
    <col min="31" max="47" width="3" style="70" customWidth="1"/>
    <col min="48" max="49" width="9.25" style="70" customWidth="1"/>
    <col min="50" max="16384" width="9" style="70"/>
  </cols>
  <sheetData>
    <row r="1" spans="1:47" ht="19.7" customHeight="1">
      <c r="A1" s="543" t="s">
        <v>6155</v>
      </c>
      <c r="B1" s="543"/>
      <c r="C1" s="543"/>
      <c r="D1" s="543"/>
      <c r="E1" s="543"/>
      <c r="F1" s="543"/>
      <c r="G1" s="543"/>
      <c r="H1" s="543"/>
      <c r="I1" s="543"/>
      <c r="J1" s="543"/>
      <c r="K1" s="543"/>
      <c r="L1" s="543"/>
      <c r="M1" s="543"/>
      <c r="N1" s="543"/>
      <c r="O1" s="543"/>
      <c r="P1" s="543"/>
      <c r="Q1" s="543"/>
      <c r="R1" s="543"/>
      <c r="S1" s="543"/>
      <c r="T1" s="543"/>
      <c r="U1" s="543"/>
      <c r="V1" s="543"/>
      <c r="W1" s="543"/>
      <c r="X1" s="543"/>
      <c r="Y1" s="4"/>
    </row>
    <row r="2" spans="1:47" ht="5.0999999999999996" customHeight="1">
      <c r="A2" s="543"/>
      <c r="B2" s="543"/>
      <c r="C2" s="543"/>
      <c r="D2" s="543"/>
      <c r="E2" s="543"/>
      <c r="F2" s="543"/>
      <c r="G2" s="543"/>
      <c r="H2" s="543"/>
      <c r="I2" s="543"/>
      <c r="J2" s="543"/>
      <c r="K2" s="543"/>
      <c r="L2" s="543"/>
      <c r="M2" s="543"/>
      <c r="N2" s="543"/>
      <c r="O2" s="543"/>
      <c r="P2" s="543"/>
      <c r="Q2" s="543"/>
      <c r="R2" s="543"/>
      <c r="S2" s="543"/>
      <c r="T2" s="543"/>
      <c r="U2" s="543"/>
      <c r="V2" s="543"/>
      <c r="W2" s="543"/>
      <c r="X2" s="543"/>
      <c r="Y2" s="4"/>
    </row>
    <row r="3" spans="1:47" ht="15" customHeight="1">
      <c r="A3" s="1106" t="s">
        <v>6661</v>
      </c>
      <c r="B3" s="1083" t="s">
        <v>319</v>
      </c>
      <c r="C3" s="1109"/>
      <c r="D3" s="890"/>
      <c r="E3" s="891"/>
      <c r="F3" s="891"/>
      <c r="G3" s="891"/>
      <c r="H3" s="891"/>
      <c r="I3" s="891"/>
      <c r="J3" s="891"/>
      <c r="K3" s="891"/>
      <c r="L3" s="1005" t="str">
        <f>IF(D3="","",VLOOKUP(D3,リスト!F$4:G$9,2))</f>
        <v/>
      </c>
      <c r="M3" s="1006"/>
      <c r="N3" s="1007"/>
      <c r="O3" s="1009" t="s">
        <v>6118</v>
      </c>
      <c r="P3" s="1010"/>
      <c r="Q3" s="213" t="s">
        <v>221</v>
      </c>
      <c r="R3" s="778" t="s">
        <v>5987</v>
      </c>
      <c r="S3" s="779"/>
      <c r="T3" s="182"/>
      <c r="U3" s="214"/>
      <c r="V3" s="893" t="str">
        <f>IF(表紙!D29="","",表紙!D29)</f>
        <v/>
      </c>
      <c r="W3" s="1008"/>
      <c r="X3" s="215" t="s">
        <v>6192</v>
      </c>
      <c r="Y3" s="4"/>
    </row>
    <row r="4" spans="1:47" ht="15" customHeight="1">
      <c r="A4" s="1107"/>
      <c r="B4" s="843"/>
      <c r="C4" s="1110"/>
      <c r="D4" s="1030"/>
      <c r="E4" s="1052"/>
      <c r="F4" s="1052"/>
      <c r="G4" s="1052"/>
      <c r="H4" s="1052"/>
      <c r="I4" s="1052"/>
      <c r="J4" s="1052"/>
      <c r="K4" s="1052"/>
      <c r="L4" s="1052"/>
      <c r="M4" s="1052"/>
      <c r="N4" s="1031"/>
      <c r="O4" s="1011"/>
      <c r="P4" s="1012"/>
      <c r="Q4" s="50" t="s">
        <v>221</v>
      </c>
      <c r="R4" s="812" t="s">
        <v>6226</v>
      </c>
      <c r="S4" s="813"/>
      <c r="T4" s="182"/>
      <c r="U4" s="214" t="s">
        <v>321</v>
      </c>
      <c r="V4" s="1113" t="str">
        <f>IF(検査概要!H8="","",検査概要!H8)</f>
        <v/>
      </c>
      <c r="W4" s="1114"/>
      <c r="X4" s="1115"/>
      <c r="Y4" s="4"/>
    </row>
    <row r="5" spans="1:47" ht="15" customHeight="1">
      <c r="A5" s="1108"/>
      <c r="B5" s="1111" t="s">
        <v>320</v>
      </c>
      <c r="C5" s="1112"/>
      <c r="D5" s="890"/>
      <c r="E5" s="891"/>
      <c r="F5" s="891"/>
      <c r="G5" s="891"/>
      <c r="H5" s="891"/>
      <c r="I5" s="891"/>
      <c r="J5" s="891"/>
      <c r="K5" s="891"/>
      <c r="L5" s="891"/>
      <c r="M5" s="891"/>
      <c r="N5" s="892"/>
      <c r="O5" s="1013"/>
      <c r="P5" s="1014"/>
      <c r="Q5" s="683"/>
      <c r="R5" s="1087"/>
      <c r="S5" s="1088"/>
      <c r="T5" s="214"/>
      <c r="U5" s="214" t="s">
        <v>267</v>
      </c>
      <c r="V5" s="1064" t="str">
        <f>表紙!G21</f>
        <v/>
      </c>
      <c r="W5" s="1065"/>
      <c r="X5" s="1066"/>
      <c r="Y5" s="4"/>
    </row>
    <row r="6" spans="1:47" ht="5.0999999999999996" customHeight="1">
      <c r="A6" s="1355"/>
      <c r="B6" s="1355"/>
      <c r="C6" s="1355"/>
      <c r="D6" s="1355"/>
      <c r="E6" s="1355"/>
      <c r="F6" s="1355"/>
      <c r="G6" s="1355"/>
      <c r="H6" s="1355"/>
      <c r="I6" s="1355"/>
      <c r="J6" s="1355"/>
      <c r="K6" s="1355"/>
      <c r="L6" s="1355"/>
      <c r="M6" s="1355"/>
      <c r="N6" s="1355"/>
      <c r="O6" s="1355"/>
      <c r="P6" s="1355"/>
      <c r="Q6" s="1355"/>
      <c r="R6" s="1355"/>
      <c r="S6" s="1355"/>
      <c r="T6" s="1355"/>
      <c r="U6" s="1355"/>
      <c r="V6" s="1355"/>
      <c r="W6" s="1355"/>
      <c r="X6" s="1355"/>
      <c r="Y6" s="4"/>
    </row>
    <row r="7" spans="1:47" s="5" customFormat="1" ht="33.950000000000003" customHeight="1">
      <c r="A7" s="1291" t="s">
        <v>5981</v>
      </c>
      <c r="B7" s="1292"/>
      <c r="C7" s="1292"/>
      <c r="D7" s="1293" t="s">
        <v>5911</v>
      </c>
      <c r="E7" s="1053"/>
      <c r="F7" s="1053"/>
      <c r="G7" s="1053"/>
      <c r="H7" s="1053"/>
      <c r="I7" s="1053"/>
      <c r="J7" s="1053"/>
      <c r="K7" s="1053"/>
      <c r="L7" s="1053"/>
      <c r="M7" s="1053"/>
      <c r="N7" s="1053"/>
      <c r="O7" s="1053"/>
      <c r="P7" s="1053"/>
      <c r="Q7" s="1053"/>
      <c r="R7" s="1053"/>
      <c r="S7" s="1053"/>
      <c r="T7" s="1053"/>
      <c r="U7" s="1053"/>
      <c r="V7" s="1053"/>
      <c r="W7" s="1053"/>
      <c r="X7" s="1060"/>
      <c r="AB7" s="43"/>
      <c r="AC7" s="43"/>
      <c r="AD7" s="43"/>
      <c r="AE7" s="43"/>
      <c r="AF7" s="43"/>
      <c r="AG7" s="43"/>
      <c r="AH7" s="43"/>
      <c r="AI7" s="43"/>
      <c r="AJ7" s="43"/>
      <c r="AK7" s="43"/>
      <c r="AL7" s="43"/>
      <c r="AM7" s="43"/>
      <c r="AN7" s="43"/>
      <c r="AO7" s="43"/>
      <c r="AP7" s="43"/>
      <c r="AQ7" s="43"/>
      <c r="AR7" s="43"/>
      <c r="AS7" s="43"/>
      <c r="AT7" s="43"/>
      <c r="AU7" s="43"/>
    </row>
    <row r="8" spans="1:47" s="5" customFormat="1" ht="15" customHeight="1">
      <c r="A8" s="1030" t="s">
        <v>6195</v>
      </c>
      <c r="B8" s="1052"/>
      <c r="C8" s="1052"/>
      <c r="D8" s="1052"/>
      <c r="E8" s="1052"/>
      <c r="F8" s="1052"/>
      <c r="G8" s="1052"/>
      <c r="H8" s="1052"/>
      <c r="I8" s="1052"/>
      <c r="J8" s="1052"/>
      <c r="K8" s="1052"/>
      <c r="L8" s="1052"/>
      <c r="M8" s="1052"/>
      <c r="N8" s="1052"/>
      <c r="O8" s="1052"/>
      <c r="P8" s="1052"/>
      <c r="Q8" s="1052"/>
      <c r="R8" s="1052"/>
      <c r="S8" s="1052"/>
      <c r="T8" s="1052"/>
      <c r="U8" s="1052"/>
      <c r="V8" s="1052"/>
      <c r="W8" s="1052"/>
      <c r="X8" s="1031"/>
      <c r="AB8" s="43"/>
      <c r="AC8" s="43"/>
      <c r="AD8" s="43"/>
      <c r="AE8" s="43"/>
      <c r="AF8" s="43"/>
      <c r="AG8" s="43"/>
      <c r="AH8" s="43"/>
      <c r="AI8" s="43"/>
      <c r="AJ8" s="43"/>
      <c r="AK8" s="43"/>
      <c r="AL8" s="43"/>
      <c r="AM8" s="43"/>
      <c r="AN8" s="43"/>
      <c r="AO8" s="43"/>
      <c r="AP8" s="43"/>
      <c r="AQ8" s="43"/>
      <c r="AR8" s="43"/>
      <c r="AS8" s="43"/>
      <c r="AT8" s="43"/>
      <c r="AU8" s="43"/>
    </row>
    <row r="9" spans="1:47" s="5" customFormat="1" ht="15.6" customHeight="1">
      <c r="A9" s="1284" t="s">
        <v>6194</v>
      </c>
      <c r="B9" s="1285"/>
      <c r="C9" s="1286"/>
      <c r="D9" s="1201">
        <f>住宅概要!J26</f>
        <v>0</v>
      </c>
      <c r="E9" s="1202"/>
      <c r="F9" s="1202"/>
      <c r="G9" s="1202"/>
      <c r="H9" s="1202"/>
      <c r="I9" s="1202"/>
      <c r="J9" s="1202"/>
      <c r="K9" s="1202"/>
      <c r="L9" s="1202"/>
      <c r="M9" s="1300"/>
      <c r="N9" s="1356" t="s">
        <v>6196</v>
      </c>
      <c r="O9" s="773"/>
      <c r="P9" s="773"/>
      <c r="Q9" s="773"/>
      <c r="R9" s="426" t="s">
        <v>221</v>
      </c>
      <c r="S9" s="773" t="s">
        <v>300</v>
      </c>
      <c r="T9" s="773"/>
      <c r="U9" s="773"/>
      <c r="V9" s="773"/>
      <c r="W9" s="773"/>
      <c r="X9" s="774"/>
      <c r="AB9" s="43"/>
      <c r="AC9" s="43"/>
      <c r="AD9" s="43"/>
      <c r="AE9" s="43"/>
      <c r="AF9" s="43"/>
      <c r="AG9" s="43"/>
      <c r="AH9" s="43"/>
      <c r="AI9" s="43"/>
      <c r="AJ9" s="43"/>
      <c r="AK9" s="43"/>
      <c r="AL9" s="43"/>
      <c r="AM9" s="43"/>
      <c r="AN9" s="43"/>
      <c r="AO9" s="43"/>
      <c r="AP9" s="43"/>
      <c r="AQ9" s="43"/>
      <c r="AR9" s="43"/>
      <c r="AS9" s="43"/>
      <c r="AT9" s="43"/>
      <c r="AU9" s="43"/>
    </row>
    <row r="10" spans="1:47" s="5" customFormat="1" ht="15.6" customHeight="1">
      <c r="A10" s="1287"/>
      <c r="B10" s="1288"/>
      <c r="C10" s="1289"/>
      <c r="D10" s="1170"/>
      <c r="E10" s="807"/>
      <c r="F10" s="807"/>
      <c r="G10" s="807"/>
      <c r="H10" s="807"/>
      <c r="I10" s="807"/>
      <c r="J10" s="807"/>
      <c r="K10" s="807"/>
      <c r="L10" s="807"/>
      <c r="M10" s="1171"/>
      <c r="N10" s="1357" t="s">
        <v>6197</v>
      </c>
      <c r="O10" s="1295"/>
      <c r="P10" s="1295"/>
      <c r="Q10" s="1295"/>
      <c r="R10" s="217" t="s">
        <v>221</v>
      </c>
      <c r="S10" s="1294" t="s">
        <v>6678</v>
      </c>
      <c r="T10" s="1294"/>
      <c r="U10" s="1294" t="s">
        <v>6679</v>
      </c>
      <c r="V10" s="1294"/>
      <c r="W10" s="1295" t="s">
        <v>6680</v>
      </c>
      <c r="X10" s="1296"/>
      <c r="AB10" s="43"/>
      <c r="AC10" s="43"/>
      <c r="AD10" s="43"/>
      <c r="AE10" s="43"/>
      <c r="AF10" s="43"/>
      <c r="AG10" s="43"/>
      <c r="AH10" s="43"/>
      <c r="AI10" s="43"/>
      <c r="AJ10" s="43"/>
      <c r="AK10" s="43"/>
      <c r="AL10" s="43"/>
      <c r="AM10" s="43"/>
      <c r="AN10" s="43"/>
      <c r="AO10" s="43"/>
      <c r="AP10" s="43"/>
      <c r="AQ10" s="43"/>
      <c r="AR10" s="43"/>
      <c r="AS10" s="43"/>
      <c r="AT10" s="43"/>
      <c r="AU10" s="43"/>
    </row>
    <row r="11" spans="1:47" s="5" customFormat="1" ht="15.6" customHeight="1">
      <c r="A11" s="1018" t="s">
        <v>6104</v>
      </c>
      <c r="B11" s="1335" t="s">
        <v>6102</v>
      </c>
      <c r="C11" s="1336"/>
      <c r="D11" s="1333" t="s">
        <v>5990</v>
      </c>
      <c r="E11" s="1180"/>
      <c r="F11" s="1180"/>
      <c r="G11" s="1180"/>
      <c r="H11" s="1180"/>
      <c r="I11" s="1180"/>
      <c r="J11" s="1180"/>
      <c r="K11" s="1180"/>
      <c r="L11" s="1180"/>
      <c r="M11" s="1334"/>
      <c r="N11" s="1333" t="s">
        <v>6074</v>
      </c>
      <c r="O11" s="1180"/>
      <c r="P11" s="1180"/>
      <c r="Q11" s="1180"/>
      <c r="R11" s="1180"/>
      <c r="S11" s="1180"/>
      <c r="T11" s="1180"/>
      <c r="U11" s="1180"/>
      <c r="V11" s="1180"/>
      <c r="W11" s="1333" t="s">
        <v>5994</v>
      </c>
      <c r="X11" s="1334"/>
      <c r="AB11" s="43"/>
      <c r="AC11" s="43"/>
      <c r="AD11" s="43"/>
      <c r="AE11" s="43"/>
      <c r="AF11" s="43"/>
      <c r="AG11" s="43"/>
      <c r="AH11" s="43"/>
      <c r="AI11" s="43"/>
      <c r="AJ11" s="43"/>
      <c r="AK11" s="43"/>
      <c r="AL11" s="43"/>
      <c r="AM11" s="43"/>
      <c r="AN11" s="43"/>
      <c r="AO11" s="43"/>
      <c r="AP11" s="43"/>
      <c r="AQ11" s="43"/>
      <c r="AR11" s="43"/>
      <c r="AS11" s="43"/>
      <c r="AT11" s="43"/>
      <c r="AU11" s="43"/>
    </row>
    <row r="12" spans="1:47" s="5" customFormat="1" ht="15.6" customHeight="1">
      <c r="A12" s="1019"/>
      <c r="B12" s="213" t="s">
        <v>221</v>
      </c>
      <c r="C12" s="316" t="s">
        <v>6105</v>
      </c>
      <c r="D12" s="1282" t="s">
        <v>5920</v>
      </c>
      <c r="E12" s="1283"/>
      <c r="F12" s="317" t="s">
        <v>5991</v>
      </c>
      <c r="G12" s="1245"/>
      <c r="H12" s="1306"/>
      <c r="I12" s="1306"/>
      <c r="J12" s="1306"/>
      <c r="K12" s="1306"/>
      <c r="L12" s="1306"/>
      <c r="M12" s="1307"/>
      <c r="N12" s="291" t="s">
        <v>221</v>
      </c>
      <c r="O12" s="318" t="s">
        <v>221</v>
      </c>
      <c r="P12" s="160" t="s">
        <v>221</v>
      </c>
      <c r="Q12" s="292" t="s">
        <v>5996</v>
      </c>
      <c r="R12" s="292"/>
      <c r="S12" s="1276" t="s">
        <v>6000</v>
      </c>
      <c r="T12" s="1277"/>
      <c r="U12" s="1277"/>
      <c r="V12" s="1278"/>
      <c r="W12" s="1244"/>
      <c r="X12" s="1248"/>
      <c r="AB12" s="43"/>
      <c r="AC12" s="73"/>
      <c r="AD12" s="73"/>
      <c r="AE12" s="73"/>
      <c r="AF12" s="73"/>
      <c r="AG12" s="73"/>
      <c r="AH12" s="73"/>
      <c r="AI12" s="73"/>
      <c r="AJ12" s="73"/>
      <c r="AK12" s="73"/>
      <c r="AL12" s="73"/>
      <c r="AM12" s="73"/>
      <c r="AN12" s="73"/>
      <c r="AO12" s="73"/>
      <c r="AP12" s="73"/>
      <c r="AQ12" s="73"/>
      <c r="AR12" s="73"/>
      <c r="AS12" s="73"/>
      <c r="AT12" s="73"/>
      <c r="AU12" s="43"/>
    </row>
    <row r="13" spans="1:47" s="5" customFormat="1" ht="15.6" customHeight="1">
      <c r="A13" s="1019"/>
      <c r="B13" s="1268"/>
      <c r="C13" s="320" t="s">
        <v>6015</v>
      </c>
      <c r="D13" s="1316" t="s">
        <v>5992</v>
      </c>
      <c r="E13" s="1317"/>
      <c r="F13" s="255" t="s">
        <v>5991</v>
      </c>
      <c r="G13" s="1085"/>
      <c r="H13" s="1085"/>
      <c r="I13" s="1085"/>
      <c r="J13" s="62" t="s">
        <v>6175</v>
      </c>
      <c r="K13" s="1269"/>
      <c r="L13" s="1269"/>
      <c r="M13" s="1369"/>
      <c r="N13" s="321" t="s">
        <v>224</v>
      </c>
      <c r="O13" s="322" t="s">
        <v>225</v>
      </c>
      <c r="P13" s="138" t="s">
        <v>221</v>
      </c>
      <c r="Q13" s="137" t="s">
        <v>5997</v>
      </c>
      <c r="R13" s="323"/>
      <c r="S13" s="1279" t="s">
        <v>6022</v>
      </c>
      <c r="T13" s="1280"/>
      <c r="U13" s="1280"/>
      <c r="V13" s="1281"/>
      <c r="W13" s="1225"/>
      <c r="X13" s="1023"/>
      <c r="AB13" s="43"/>
      <c r="AC13" s="73"/>
      <c r="AD13" s="73"/>
      <c r="AE13" s="73"/>
      <c r="AF13" s="73"/>
      <c r="AG13" s="73"/>
      <c r="AH13" s="73"/>
      <c r="AI13" s="73"/>
      <c r="AJ13" s="73"/>
      <c r="AK13" s="73"/>
      <c r="AL13" s="73"/>
      <c r="AM13" s="73"/>
      <c r="AN13" s="73"/>
      <c r="AO13" s="73"/>
      <c r="AP13" s="73"/>
      <c r="AQ13" s="73"/>
      <c r="AR13" s="73"/>
      <c r="AS13" s="73"/>
      <c r="AT13" s="73"/>
      <c r="AU13" s="43"/>
    </row>
    <row r="14" spans="1:47" s="5" customFormat="1" ht="15.6" customHeight="1">
      <c r="A14" s="1019"/>
      <c r="B14" s="1268"/>
      <c r="C14" s="320" t="s">
        <v>6013</v>
      </c>
      <c r="D14" s="1304" t="s">
        <v>5995</v>
      </c>
      <c r="E14" s="1305"/>
      <c r="F14" s="255" t="s">
        <v>5991</v>
      </c>
      <c r="G14" s="1085"/>
      <c r="H14" s="1085"/>
      <c r="I14" s="1085"/>
      <c r="J14" s="1085"/>
      <c r="K14" s="1085"/>
      <c r="L14" s="1085"/>
      <c r="M14" s="1290"/>
      <c r="N14" s="216" t="s">
        <v>222</v>
      </c>
      <c r="O14" s="324" t="s">
        <v>221</v>
      </c>
      <c r="P14" s="138" t="s">
        <v>221</v>
      </c>
      <c r="Q14" s="137" t="s">
        <v>5998</v>
      </c>
      <c r="R14" s="323"/>
      <c r="S14" s="1279" t="s">
        <v>6023</v>
      </c>
      <c r="T14" s="1280"/>
      <c r="U14" s="1280"/>
      <c r="V14" s="1281"/>
      <c r="W14" s="1225"/>
      <c r="X14" s="1023"/>
      <c r="AB14" s="43"/>
      <c r="AC14" s="73"/>
      <c r="AD14" s="73"/>
      <c r="AE14" s="73"/>
      <c r="AF14" s="73"/>
      <c r="AG14" s="73"/>
      <c r="AH14" s="73"/>
      <c r="AI14" s="73"/>
      <c r="AJ14" s="73"/>
      <c r="AK14" s="73"/>
      <c r="AL14" s="73"/>
      <c r="AM14" s="73"/>
      <c r="AN14" s="73"/>
      <c r="AO14" s="73"/>
      <c r="AP14" s="73"/>
      <c r="AQ14" s="73"/>
      <c r="AR14" s="73"/>
      <c r="AS14" s="73"/>
      <c r="AT14" s="73"/>
      <c r="AU14" s="43"/>
    </row>
    <row r="15" spans="1:47" s="5" customFormat="1" ht="15.6" customHeight="1">
      <c r="A15" s="1019"/>
      <c r="B15" s="1268"/>
      <c r="C15" s="1301" t="s">
        <v>6075</v>
      </c>
      <c r="D15" s="1327" t="s">
        <v>5993</v>
      </c>
      <c r="E15" s="1328"/>
      <c r="F15" s="296" t="s">
        <v>5991</v>
      </c>
      <c r="G15" s="1228"/>
      <c r="H15" s="1228"/>
      <c r="I15" s="1228"/>
      <c r="J15" s="1228"/>
      <c r="K15" s="1228"/>
      <c r="L15" s="1228"/>
      <c r="M15" s="1329"/>
      <c r="N15" s="141" t="s">
        <v>226</v>
      </c>
      <c r="O15" s="325" t="s">
        <v>227</v>
      </c>
      <c r="P15" s="138" t="s">
        <v>221</v>
      </c>
      <c r="Q15" s="162" t="s">
        <v>5999</v>
      </c>
      <c r="R15" s="162"/>
      <c r="S15" s="1279" t="s">
        <v>6556</v>
      </c>
      <c r="T15" s="1280"/>
      <c r="U15" s="1280"/>
      <c r="V15" s="1281"/>
      <c r="W15" s="1227"/>
      <c r="X15" s="1329"/>
      <c r="AB15" s="43"/>
      <c r="AC15" s="73"/>
      <c r="AD15" s="73"/>
      <c r="AE15" s="73"/>
      <c r="AF15" s="73"/>
      <c r="AG15" s="73"/>
      <c r="AH15" s="73"/>
      <c r="AI15" s="73"/>
      <c r="AJ15" s="73"/>
      <c r="AK15" s="73"/>
      <c r="AL15" s="73"/>
      <c r="AM15" s="73"/>
      <c r="AN15" s="73"/>
      <c r="AO15" s="73"/>
      <c r="AP15" s="73"/>
      <c r="AQ15" s="73"/>
      <c r="AR15" s="73"/>
      <c r="AS15" s="73"/>
      <c r="AT15" s="73"/>
      <c r="AU15" s="43"/>
    </row>
    <row r="16" spans="1:47" s="5" customFormat="1" ht="15.6" customHeight="1">
      <c r="A16" s="1019"/>
      <c r="B16" s="1268"/>
      <c r="C16" s="1301"/>
      <c r="D16" s="1308" t="s">
        <v>5920</v>
      </c>
      <c r="E16" s="1309"/>
      <c r="F16" s="255" t="s">
        <v>5991</v>
      </c>
      <c r="G16" s="1310"/>
      <c r="H16" s="1311"/>
      <c r="I16" s="1311"/>
      <c r="J16" s="1311"/>
      <c r="K16" s="1311"/>
      <c r="L16" s="1311"/>
      <c r="M16" s="1312"/>
      <c r="N16" s="216" t="s">
        <v>221</v>
      </c>
      <c r="O16" s="324" t="s">
        <v>221</v>
      </c>
      <c r="P16" s="326" t="s">
        <v>221</v>
      </c>
      <c r="Q16" s="262" t="s">
        <v>5996</v>
      </c>
      <c r="R16" s="262"/>
      <c r="S16" s="1313" t="s">
        <v>6000</v>
      </c>
      <c r="T16" s="1314"/>
      <c r="U16" s="1314"/>
      <c r="V16" s="1315"/>
      <c r="W16" s="1225"/>
      <c r="X16" s="1023"/>
      <c r="AB16" s="43"/>
      <c r="AC16" s="74"/>
      <c r="AD16" s="74"/>
      <c r="AE16" s="74"/>
      <c r="AF16" s="74"/>
      <c r="AG16" s="74"/>
      <c r="AH16" s="74"/>
      <c r="AI16" s="43"/>
      <c r="AJ16" s="43"/>
      <c r="AK16" s="43"/>
      <c r="AL16" s="43"/>
      <c r="AM16" s="43"/>
      <c r="AN16" s="43"/>
      <c r="AO16" s="43"/>
      <c r="AP16" s="43"/>
      <c r="AQ16" s="43"/>
      <c r="AR16" s="43"/>
      <c r="AS16" s="43"/>
      <c r="AT16" s="43"/>
      <c r="AU16" s="43"/>
    </row>
    <row r="17" spans="1:47" s="5" customFormat="1" ht="15.6" customHeight="1">
      <c r="A17" s="1019"/>
      <c r="B17" s="50" t="s">
        <v>221</v>
      </c>
      <c r="C17" s="327" t="s">
        <v>6002</v>
      </c>
      <c r="D17" s="1316" t="s">
        <v>5992</v>
      </c>
      <c r="E17" s="1317"/>
      <c r="F17" s="255" t="s">
        <v>5991</v>
      </c>
      <c r="G17" s="1085"/>
      <c r="H17" s="1085"/>
      <c r="I17" s="1085"/>
      <c r="J17" s="62" t="s">
        <v>6175</v>
      </c>
      <c r="K17" s="1269"/>
      <c r="L17" s="1269"/>
      <c r="M17" s="1369"/>
      <c r="N17" s="321" t="s">
        <v>224</v>
      </c>
      <c r="O17" s="322" t="s">
        <v>225</v>
      </c>
      <c r="P17" s="328" t="s">
        <v>221</v>
      </c>
      <c r="Q17" s="294" t="s">
        <v>5997</v>
      </c>
      <c r="R17" s="329"/>
      <c r="S17" s="1324" t="s">
        <v>6024</v>
      </c>
      <c r="T17" s="1325"/>
      <c r="U17" s="1325"/>
      <c r="V17" s="1326"/>
      <c r="W17" s="1225"/>
      <c r="X17" s="1023"/>
      <c r="AB17" s="43"/>
      <c r="AC17" s="75"/>
      <c r="AD17" s="75"/>
      <c r="AE17" s="75"/>
      <c r="AF17" s="75"/>
      <c r="AG17" s="75"/>
      <c r="AH17" s="75"/>
      <c r="AI17" s="43"/>
      <c r="AJ17" s="43"/>
      <c r="AK17" s="43"/>
      <c r="AL17" s="43"/>
      <c r="AM17" s="43"/>
      <c r="AN17" s="43"/>
      <c r="AO17" s="43"/>
      <c r="AP17" s="43"/>
      <c r="AQ17" s="43"/>
      <c r="AR17" s="43"/>
      <c r="AS17" s="43"/>
      <c r="AT17" s="43"/>
      <c r="AU17" s="43"/>
    </row>
    <row r="18" spans="1:47" s="5" customFormat="1" ht="15.6" customHeight="1">
      <c r="A18" s="1019"/>
      <c r="B18" s="1268"/>
      <c r="C18" s="320"/>
      <c r="D18" s="1304" t="s">
        <v>5995</v>
      </c>
      <c r="E18" s="1305"/>
      <c r="F18" s="255" t="s">
        <v>5991</v>
      </c>
      <c r="G18" s="1085"/>
      <c r="H18" s="1085"/>
      <c r="I18" s="1085"/>
      <c r="J18" s="1085"/>
      <c r="K18" s="1085"/>
      <c r="L18" s="1085"/>
      <c r="M18" s="1290"/>
      <c r="N18" s="216" t="s">
        <v>222</v>
      </c>
      <c r="O18" s="324" t="s">
        <v>221</v>
      </c>
      <c r="P18" s="1359"/>
      <c r="Q18" s="1175"/>
      <c r="R18" s="1360"/>
      <c r="S18" s="1330"/>
      <c r="T18" s="1331"/>
      <c r="U18" s="1331"/>
      <c r="V18" s="1332"/>
      <c r="W18" s="1225"/>
      <c r="X18" s="1023"/>
      <c r="AB18" s="43"/>
      <c r="AC18" s="75"/>
      <c r="AD18" s="75"/>
      <c r="AE18" s="75"/>
      <c r="AF18" s="75"/>
      <c r="AG18" s="75"/>
      <c r="AH18" s="75"/>
      <c r="AI18" s="43"/>
      <c r="AJ18" s="43"/>
      <c r="AK18" s="43"/>
      <c r="AL18" s="43"/>
      <c r="AM18" s="43"/>
      <c r="AN18" s="43"/>
      <c r="AO18" s="43"/>
      <c r="AP18" s="43"/>
      <c r="AQ18" s="43"/>
      <c r="AR18" s="43"/>
      <c r="AS18" s="43"/>
      <c r="AT18" s="43"/>
      <c r="AU18" s="43"/>
    </row>
    <row r="19" spans="1:47" s="5" customFormat="1" ht="15.6" customHeight="1">
      <c r="A19" s="1020"/>
      <c r="B19" s="1358"/>
      <c r="C19" s="330"/>
      <c r="D19" s="1297" t="s">
        <v>5993</v>
      </c>
      <c r="E19" s="1298"/>
      <c r="F19" s="331" t="s">
        <v>5991</v>
      </c>
      <c r="G19" s="1321"/>
      <c r="H19" s="1321"/>
      <c r="I19" s="1321"/>
      <c r="J19" s="1321"/>
      <c r="K19" s="1321"/>
      <c r="L19" s="1321"/>
      <c r="M19" s="1024"/>
      <c r="N19" s="150" t="s">
        <v>226</v>
      </c>
      <c r="O19" s="332" t="s">
        <v>227</v>
      </c>
      <c r="P19" s="1361"/>
      <c r="Q19" s="1087"/>
      <c r="R19" s="1362"/>
      <c r="S19" s="1318"/>
      <c r="T19" s="1319"/>
      <c r="U19" s="1319"/>
      <c r="V19" s="1320"/>
      <c r="W19" s="1225"/>
      <c r="X19" s="1023"/>
    </row>
    <row r="20" spans="1:47" ht="16.5" customHeight="1">
      <c r="A20" s="1018" t="s">
        <v>6103</v>
      </c>
      <c r="B20" s="213" t="s">
        <v>221</v>
      </c>
      <c r="C20" s="316" t="s">
        <v>6105</v>
      </c>
      <c r="D20" s="1308" t="s">
        <v>5920</v>
      </c>
      <c r="E20" s="1309"/>
      <c r="F20" s="255" t="s">
        <v>5991</v>
      </c>
      <c r="G20" s="1322"/>
      <c r="H20" s="1322"/>
      <c r="I20" s="1322"/>
      <c r="J20" s="1322"/>
      <c r="K20" s="1322"/>
      <c r="L20" s="1322"/>
      <c r="M20" s="1323"/>
      <c r="N20" s="291" t="s">
        <v>221</v>
      </c>
      <c r="O20" s="318" t="s">
        <v>221</v>
      </c>
      <c r="P20" s="160" t="s">
        <v>221</v>
      </c>
      <c r="Q20" s="292" t="s">
        <v>5996</v>
      </c>
      <c r="R20" s="292"/>
      <c r="S20" s="1276" t="s">
        <v>6000</v>
      </c>
      <c r="T20" s="1277"/>
      <c r="U20" s="1277"/>
      <c r="V20" s="1278"/>
      <c r="W20" s="1348"/>
      <c r="X20" s="1349"/>
      <c r="AI20" s="5"/>
      <c r="AJ20" s="5"/>
      <c r="AK20" s="5"/>
      <c r="AL20" s="5"/>
      <c r="AM20" s="5"/>
      <c r="AN20" s="5"/>
      <c r="AO20" s="5"/>
      <c r="AP20" s="5"/>
      <c r="AQ20" s="5"/>
      <c r="AR20" s="5"/>
      <c r="AS20" s="5"/>
      <c r="AT20" s="5"/>
      <c r="AU20" s="5"/>
    </row>
    <row r="21" spans="1:47">
      <c r="A21" s="1019"/>
      <c r="B21" s="1268"/>
      <c r="C21" s="320" t="s">
        <v>6015</v>
      </c>
      <c r="D21" s="1316" t="s">
        <v>5992</v>
      </c>
      <c r="E21" s="1317"/>
      <c r="F21" s="255" t="s">
        <v>5991</v>
      </c>
      <c r="G21" s="1085"/>
      <c r="H21" s="1085"/>
      <c r="I21" s="1085"/>
      <c r="J21" s="62" t="s">
        <v>6175</v>
      </c>
      <c r="K21" s="1269"/>
      <c r="L21" s="1269"/>
      <c r="M21" s="1369"/>
      <c r="N21" s="321" t="s">
        <v>224</v>
      </c>
      <c r="O21" s="322" t="s">
        <v>225</v>
      </c>
      <c r="P21" s="138" t="s">
        <v>221</v>
      </c>
      <c r="Q21" s="137" t="s">
        <v>5997</v>
      </c>
      <c r="R21" s="323"/>
      <c r="S21" s="1279" t="s">
        <v>6022</v>
      </c>
      <c r="T21" s="1280"/>
      <c r="U21" s="1280"/>
      <c r="V21" s="1281"/>
      <c r="W21" s="1350"/>
      <c r="X21" s="1351"/>
      <c r="AB21" s="43"/>
      <c r="AC21" s="76"/>
      <c r="AD21" s="76"/>
      <c r="AE21" s="76"/>
      <c r="AF21" s="76"/>
      <c r="AG21" s="76"/>
      <c r="AH21" s="76"/>
      <c r="AI21" s="5"/>
      <c r="AJ21" s="5"/>
      <c r="AK21" s="5"/>
      <c r="AL21" s="5"/>
      <c r="AM21" s="5"/>
      <c r="AN21" s="5"/>
      <c r="AO21" s="5"/>
      <c r="AP21" s="5"/>
      <c r="AQ21" s="5"/>
      <c r="AR21" s="5"/>
      <c r="AS21" s="5"/>
      <c r="AT21" s="5"/>
      <c r="AU21" s="5"/>
    </row>
    <row r="22" spans="1:47">
      <c r="A22" s="1019"/>
      <c r="B22" s="1268"/>
      <c r="C22" s="320" t="s">
        <v>6013</v>
      </c>
      <c r="D22" s="1304" t="s">
        <v>5995</v>
      </c>
      <c r="E22" s="1305"/>
      <c r="F22" s="255" t="s">
        <v>5991</v>
      </c>
      <c r="G22" s="1085"/>
      <c r="H22" s="1085"/>
      <c r="I22" s="1085"/>
      <c r="J22" s="1085"/>
      <c r="K22" s="1085"/>
      <c r="L22" s="1085"/>
      <c r="M22" s="1290"/>
      <c r="N22" s="216" t="s">
        <v>222</v>
      </c>
      <c r="O22" s="324" t="s">
        <v>221</v>
      </c>
      <c r="P22" s="138" t="s">
        <v>221</v>
      </c>
      <c r="Q22" s="137" t="s">
        <v>5998</v>
      </c>
      <c r="R22" s="323"/>
      <c r="S22" s="1279" t="s">
        <v>6023</v>
      </c>
      <c r="T22" s="1280"/>
      <c r="U22" s="1280"/>
      <c r="V22" s="1281"/>
      <c r="W22" s="1350"/>
      <c r="X22" s="1351"/>
    </row>
    <row r="23" spans="1:47">
      <c r="A23" s="1019"/>
      <c r="B23" s="1268"/>
      <c r="C23" s="1301" t="s">
        <v>6075</v>
      </c>
      <c r="D23" s="1316" t="s">
        <v>5993</v>
      </c>
      <c r="E23" s="1317"/>
      <c r="F23" s="255" t="s">
        <v>5991</v>
      </c>
      <c r="G23" s="1226"/>
      <c r="H23" s="1226"/>
      <c r="I23" s="1226"/>
      <c r="J23" s="1226"/>
      <c r="K23" s="1226"/>
      <c r="L23" s="1226"/>
      <c r="M23" s="1023"/>
      <c r="N23" s="321" t="s">
        <v>226</v>
      </c>
      <c r="O23" s="322" t="s">
        <v>227</v>
      </c>
      <c r="P23" s="242" t="s">
        <v>221</v>
      </c>
      <c r="Q23" s="333" t="s">
        <v>5999</v>
      </c>
      <c r="R23" s="333"/>
      <c r="S23" s="1340" t="s">
        <v>6556</v>
      </c>
      <c r="T23" s="1341"/>
      <c r="U23" s="1341"/>
      <c r="V23" s="1342"/>
      <c r="W23" s="1350"/>
      <c r="X23" s="1351"/>
    </row>
    <row r="24" spans="1:47" ht="9.9499999999999993" customHeight="1">
      <c r="A24" s="1019"/>
      <c r="B24" s="1268"/>
      <c r="C24" s="1301"/>
      <c r="D24" s="1363"/>
      <c r="E24" s="1364"/>
      <c r="F24" s="1364"/>
      <c r="G24" s="1364"/>
      <c r="H24" s="1364"/>
      <c r="I24" s="1364"/>
      <c r="J24" s="1364"/>
      <c r="K24" s="1364"/>
      <c r="L24" s="1364"/>
      <c r="M24" s="1365"/>
      <c r="N24" s="840"/>
      <c r="O24" s="842"/>
      <c r="P24" s="1359"/>
      <c r="Q24" s="1175"/>
      <c r="R24" s="1360"/>
      <c r="S24" s="1370"/>
      <c r="T24" s="1371"/>
      <c r="U24" s="1371"/>
      <c r="V24" s="1372"/>
      <c r="W24" s="1350"/>
      <c r="X24" s="1351"/>
    </row>
    <row r="25" spans="1:47">
      <c r="A25" s="1020"/>
      <c r="B25" s="217" t="s">
        <v>221</v>
      </c>
      <c r="C25" s="334" t="s">
        <v>6016</v>
      </c>
      <c r="D25" s="1366"/>
      <c r="E25" s="1367"/>
      <c r="F25" s="1367"/>
      <c r="G25" s="1367"/>
      <c r="H25" s="1367"/>
      <c r="I25" s="1367"/>
      <c r="J25" s="1367"/>
      <c r="K25" s="1367"/>
      <c r="L25" s="1367"/>
      <c r="M25" s="1368"/>
      <c r="N25" s="843"/>
      <c r="O25" s="845"/>
      <c r="P25" s="1361"/>
      <c r="Q25" s="1087"/>
      <c r="R25" s="1362"/>
      <c r="S25" s="1373"/>
      <c r="T25" s="1374"/>
      <c r="U25" s="1374"/>
      <c r="V25" s="1375"/>
      <c r="W25" s="1352"/>
      <c r="X25" s="1353"/>
    </row>
    <row r="26" spans="1:47" ht="5.0999999999999996" customHeight="1">
      <c r="A26" s="791"/>
      <c r="B26" s="791"/>
      <c r="C26" s="791"/>
      <c r="D26" s="791"/>
      <c r="E26" s="791"/>
      <c r="F26" s="791"/>
      <c r="G26" s="791"/>
      <c r="H26" s="791"/>
      <c r="I26" s="791"/>
      <c r="J26" s="791"/>
      <c r="K26" s="791"/>
      <c r="L26" s="791"/>
      <c r="M26" s="791"/>
      <c r="N26" s="791"/>
      <c r="O26" s="791"/>
      <c r="P26" s="791"/>
      <c r="Q26" s="791"/>
      <c r="R26" s="791"/>
      <c r="S26" s="791"/>
      <c r="T26" s="791"/>
      <c r="U26" s="791"/>
      <c r="V26" s="791"/>
      <c r="W26" s="791"/>
      <c r="X26" s="791"/>
    </row>
    <row r="27" spans="1:47" ht="32.1" customHeight="1">
      <c r="A27" s="1182" t="s">
        <v>6527</v>
      </c>
      <c r="B27" s="1183"/>
      <c r="C27" s="1183"/>
      <c r="D27" s="1183"/>
      <c r="E27" s="1183"/>
      <c r="F27" s="1183"/>
      <c r="G27" s="1184"/>
      <c r="H27" s="1184"/>
      <c r="I27" s="1184"/>
      <c r="J27" s="1184"/>
      <c r="K27" s="1184"/>
      <c r="L27" s="1184"/>
      <c r="M27" s="1184"/>
      <c r="N27" s="1184"/>
      <c r="O27" s="1184"/>
      <c r="P27" s="1184"/>
      <c r="Q27" s="1184"/>
      <c r="R27" s="1184"/>
      <c r="S27" s="1184"/>
      <c r="T27" s="1184"/>
      <c r="U27" s="1184"/>
      <c r="V27" s="1184"/>
      <c r="W27" s="1183"/>
      <c r="X27" s="1185"/>
    </row>
    <row r="28" spans="1:47" ht="12" customHeight="1">
      <c r="A28" s="930" t="s">
        <v>219</v>
      </c>
      <c r="B28" s="489"/>
      <c r="C28" s="489"/>
      <c r="D28" s="489"/>
      <c r="E28" s="489"/>
      <c r="F28" s="489"/>
      <c r="G28" s="1069" t="s">
        <v>6193</v>
      </c>
      <c r="H28" s="1070"/>
      <c r="I28" s="1070"/>
      <c r="J28" s="1070"/>
      <c r="K28" s="1070"/>
      <c r="L28" s="1070"/>
      <c r="M28" s="1070"/>
      <c r="N28" s="1070"/>
      <c r="O28" s="1070"/>
      <c r="P28" s="1070"/>
      <c r="Q28" s="1070"/>
      <c r="R28" s="1070"/>
      <c r="S28" s="1070"/>
      <c r="T28" s="1070"/>
      <c r="U28" s="1070"/>
      <c r="V28" s="1071"/>
      <c r="W28" s="1181" t="s">
        <v>6012</v>
      </c>
      <c r="X28" s="1188" t="s">
        <v>306</v>
      </c>
    </row>
    <row r="29" spans="1:47" ht="15" customHeight="1">
      <c r="A29" s="1095"/>
      <c r="B29" s="491"/>
      <c r="C29" s="491"/>
      <c r="D29" s="491"/>
      <c r="E29" s="491"/>
      <c r="F29" s="491"/>
      <c r="G29" s="1013" t="s">
        <v>299</v>
      </c>
      <c r="H29" s="1343"/>
      <c r="I29" s="1343"/>
      <c r="J29" s="1343"/>
      <c r="K29" s="1344"/>
      <c r="L29" s="1013" t="s">
        <v>6093</v>
      </c>
      <c r="M29" s="1058"/>
      <c r="N29" s="1058"/>
      <c r="O29" s="1014"/>
      <c r="P29" s="1069" t="s">
        <v>220</v>
      </c>
      <c r="Q29" s="1070"/>
      <c r="R29" s="1070"/>
      <c r="S29" s="1070"/>
      <c r="T29" s="1071"/>
      <c r="U29" s="1070" t="s">
        <v>6106</v>
      </c>
      <c r="V29" s="1071"/>
      <c r="W29" s="1097"/>
      <c r="X29" s="1099"/>
    </row>
    <row r="30" spans="1:47" ht="15.6" customHeight="1">
      <c r="A30" s="1345" t="s">
        <v>6663</v>
      </c>
      <c r="B30" s="335">
        <v>1</v>
      </c>
      <c r="C30" s="1076" t="s">
        <v>6061</v>
      </c>
      <c r="D30" s="1076"/>
      <c r="E30" s="1076"/>
      <c r="F30" s="1076"/>
      <c r="G30" s="291" t="s">
        <v>221</v>
      </c>
      <c r="H30" s="1173" t="s">
        <v>223</v>
      </c>
      <c r="I30" s="1173"/>
      <c r="J30" s="1173"/>
      <c r="K30" s="1174"/>
      <c r="L30" s="291" t="s">
        <v>221</v>
      </c>
      <c r="M30" s="213" t="s">
        <v>221</v>
      </c>
      <c r="N30" s="213" t="s">
        <v>222</v>
      </c>
      <c r="O30" s="336" t="s">
        <v>221</v>
      </c>
      <c r="P30" s="221" t="s">
        <v>6108</v>
      </c>
      <c r="Q30" s="303"/>
      <c r="R30" s="337"/>
      <c r="S30" s="303"/>
      <c r="T30" s="338"/>
      <c r="U30" s="1083"/>
      <c r="V30" s="1109"/>
      <c r="W30" s="339" t="s">
        <v>6017</v>
      </c>
      <c r="X30" s="1337" t="s">
        <v>6142</v>
      </c>
    </row>
    <row r="31" spans="1:47" ht="24" customHeight="1">
      <c r="A31" s="1346"/>
      <c r="B31" s="278"/>
      <c r="C31" s="1037"/>
      <c r="D31" s="1037"/>
      <c r="E31" s="1037"/>
      <c r="F31" s="1037"/>
      <c r="G31" s="154" t="s">
        <v>221</v>
      </c>
      <c r="H31" s="279" t="s">
        <v>230</v>
      </c>
      <c r="I31" s="173" t="s">
        <v>222</v>
      </c>
      <c r="J31" s="1032" t="s">
        <v>231</v>
      </c>
      <c r="K31" s="1033"/>
      <c r="L31" s="141" t="s">
        <v>224</v>
      </c>
      <c r="M31" s="280" t="s">
        <v>225</v>
      </c>
      <c r="N31" s="280" t="s">
        <v>226</v>
      </c>
      <c r="O31" s="281" t="s">
        <v>227</v>
      </c>
      <c r="P31" s="141" t="s">
        <v>6109</v>
      </c>
      <c r="Q31" s="280"/>
      <c r="R31" s="172" t="s">
        <v>6110</v>
      </c>
      <c r="S31" s="280"/>
      <c r="T31" s="172" t="s">
        <v>6175</v>
      </c>
      <c r="U31" s="1275"/>
      <c r="V31" s="1165"/>
      <c r="W31" s="1302" t="s">
        <v>6557</v>
      </c>
      <c r="X31" s="1338"/>
    </row>
    <row r="32" spans="1:47" ht="15.6" customHeight="1">
      <c r="A32" s="1346"/>
      <c r="B32" s="271">
        <v>2</v>
      </c>
      <c r="C32" s="1048" t="s">
        <v>6558</v>
      </c>
      <c r="D32" s="1048"/>
      <c r="E32" s="1048"/>
      <c r="F32" s="1048"/>
      <c r="G32" s="216" t="s">
        <v>221</v>
      </c>
      <c r="H32" s="1077" t="s">
        <v>223</v>
      </c>
      <c r="I32" s="1077"/>
      <c r="J32" s="1077"/>
      <c r="K32" s="1078"/>
      <c r="L32" s="216" t="s">
        <v>221</v>
      </c>
      <c r="M32" s="50" t="s">
        <v>221</v>
      </c>
      <c r="N32" s="50" t="s">
        <v>222</v>
      </c>
      <c r="O32" s="273" t="s">
        <v>221</v>
      </c>
      <c r="P32" s="254" t="s">
        <v>6108</v>
      </c>
      <c r="Q32" s="274"/>
      <c r="R32" s="319"/>
      <c r="S32" s="274"/>
      <c r="T32" s="275"/>
      <c r="U32" s="840"/>
      <c r="V32" s="1262"/>
      <c r="W32" s="1302"/>
      <c r="X32" s="1338"/>
    </row>
    <row r="33" spans="1:24" ht="15.6" customHeight="1">
      <c r="A33" s="1346"/>
      <c r="B33" s="278"/>
      <c r="C33" s="1037"/>
      <c r="D33" s="1037"/>
      <c r="E33" s="1037"/>
      <c r="F33" s="1037"/>
      <c r="G33" s="154" t="s">
        <v>222</v>
      </c>
      <c r="H33" s="279" t="s">
        <v>230</v>
      </c>
      <c r="I33" s="173" t="s">
        <v>222</v>
      </c>
      <c r="J33" s="1032" t="s">
        <v>231</v>
      </c>
      <c r="K33" s="1033"/>
      <c r="L33" s="141" t="s">
        <v>224</v>
      </c>
      <c r="M33" s="280" t="s">
        <v>225</v>
      </c>
      <c r="N33" s="280" t="s">
        <v>226</v>
      </c>
      <c r="O33" s="281" t="s">
        <v>227</v>
      </c>
      <c r="P33" s="141" t="s">
        <v>6109</v>
      </c>
      <c r="Q33" s="280"/>
      <c r="R33" s="172" t="s">
        <v>6110</v>
      </c>
      <c r="S33" s="280"/>
      <c r="T33" s="172" t="s">
        <v>6175</v>
      </c>
      <c r="U33" s="1275"/>
      <c r="V33" s="1165"/>
      <c r="W33" s="1302"/>
      <c r="X33" s="1338"/>
    </row>
    <row r="34" spans="1:24" ht="15.6" customHeight="1">
      <c r="A34" s="1346"/>
      <c r="B34" s="271">
        <v>3</v>
      </c>
      <c r="C34" s="1048" t="s">
        <v>6559</v>
      </c>
      <c r="D34" s="1048"/>
      <c r="E34" s="1048"/>
      <c r="F34" s="1048"/>
      <c r="G34" s="216" t="s">
        <v>221</v>
      </c>
      <c r="H34" s="1077" t="s">
        <v>6689</v>
      </c>
      <c r="I34" s="1077"/>
      <c r="J34" s="1077"/>
      <c r="K34" s="1078"/>
      <c r="L34" s="216" t="s">
        <v>221</v>
      </c>
      <c r="M34" s="50" t="s">
        <v>221</v>
      </c>
      <c r="N34" s="50" t="s">
        <v>222</v>
      </c>
      <c r="O34" s="273" t="s">
        <v>221</v>
      </c>
      <c r="P34" s="593"/>
      <c r="Q34" s="804"/>
      <c r="R34" s="804"/>
      <c r="S34" s="804"/>
      <c r="T34" s="1273"/>
      <c r="U34" s="840"/>
      <c r="V34" s="1262"/>
      <c r="W34" s="1302"/>
      <c r="X34" s="1338"/>
    </row>
    <row r="35" spans="1:24" ht="15.6" customHeight="1">
      <c r="A35" s="1346"/>
      <c r="B35" s="278"/>
      <c r="C35" s="1037"/>
      <c r="D35" s="1037"/>
      <c r="E35" s="1037"/>
      <c r="F35" s="1037"/>
      <c r="G35" s="154" t="s">
        <v>221</v>
      </c>
      <c r="H35" s="279" t="s">
        <v>230</v>
      </c>
      <c r="I35" s="173" t="s">
        <v>222</v>
      </c>
      <c r="J35" s="1032" t="s">
        <v>231</v>
      </c>
      <c r="K35" s="1033"/>
      <c r="L35" s="141" t="s">
        <v>224</v>
      </c>
      <c r="M35" s="280" t="s">
        <v>225</v>
      </c>
      <c r="N35" s="280" t="s">
        <v>226</v>
      </c>
      <c r="O35" s="281" t="s">
        <v>227</v>
      </c>
      <c r="P35" s="591"/>
      <c r="Q35" s="863"/>
      <c r="R35" s="863"/>
      <c r="S35" s="863"/>
      <c r="T35" s="1169"/>
      <c r="U35" s="1275"/>
      <c r="V35" s="1165"/>
      <c r="W35" s="1302"/>
      <c r="X35" s="1338"/>
    </row>
    <row r="36" spans="1:24" ht="15.6" customHeight="1">
      <c r="A36" s="1346"/>
      <c r="B36" s="271">
        <v>4</v>
      </c>
      <c r="C36" s="1048" t="s">
        <v>6560</v>
      </c>
      <c r="D36" s="1048"/>
      <c r="E36" s="1048"/>
      <c r="F36" s="1048"/>
      <c r="G36" s="216" t="s">
        <v>221</v>
      </c>
      <c r="H36" s="1077" t="s">
        <v>6689</v>
      </c>
      <c r="I36" s="1077"/>
      <c r="J36" s="1077"/>
      <c r="K36" s="1078"/>
      <c r="L36" s="216" t="s">
        <v>221</v>
      </c>
      <c r="M36" s="50" t="s">
        <v>221</v>
      </c>
      <c r="N36" s="50" t="s">
        <v>222</v>
      </c>
      <c r="O36" s="273" t="s">
        <v>221</v>
      </c>
      <c r="P36" s="593"/>
      <c r="Q36" s="804"/>
      <c r="R36" s="804"/>
      <c r="S36" s="804"/>
      <c r="T36" s="1273"/>
      <c r="U36" s="840"/>
      <c r="V36" s="1262"/>
      <c r="W36" s="1302"/>
      <c r="X36" s="1338"/>
    </row>
    <row r="37" spans="1:24" ht="15" customHeight="1">
      <c r="A37" s="1346"/>
      <c r="B37" s="1116"/>
      <c r="C37" s="1048"/>
      <c r="D37" s="1048"/>
      <c r="E37" s="1048"/>
      <c r="F37" s="1048"/>
      <c r="G37" s="216" t="s">
        <v>222</v>
      </c>
      <c r="H37" s="272" t="s">
        <v>230</v>
      </c>
      <c r="I37" s="50" t="s">
        <v>222</v>
      </c>
      <c r="J37" s="1274" t="s">
        <v>231</v>
      </c>
      <c r="K37" s="1012"/>
      <c r="L37" s="321" t="s">
        <v>224</v>
      </c>
      <c r="M37" s="287" t="s">
        <v>225</v>
      </c>
      <c r="N37" s="287" t="s">
        <v>226</v>
      </c>
      <c r="O37" s="340" t="s">
        <v>227</v>
      </c>
      <c r="P37" s="703"/>
      <c r="Q37" s="804"/>
      <c r="R37" s="804"/>
      <c r="S37" s="804"/>
      <c r="T37" s="1273"/>
      <c r="U37" s="840"/>
      <c r="V37" s="1262"/>
      <c r="W37" s="1302"/>
      <c r="X37" s="1338"/>
    </row>
    <row r="38" spans="1:24" ht="6.75" customHeight="1">
      <c r="A38" s="1347"/>
      <c r="B38" s="1117"/>
      <c r="C38" s="1272"/>
      <c r="D38" s="1272"/>
      <c r="E38" s="1272"/>
      <c r="F38" s="1272"/>
      <c r="G38" s="683"/>
      <c r="H38" s="1087"/>
      <c r="I38" s="1087"/>
      <c r="J38" s="1087"/>
      <c r="K38" s="1088"/>
      <c r="L38" s="843"/>
      <c r="M38" s="844"/>
      <c r="N38" s="844"/>
      <c r="O38" s="1110"/>
      <c r="P38" s="683"/>
      <c r="Q38" s="807"/>
      <c r="R38" s="807"/>
      <c r="S38" s="807"/>
      <c r="T38" s="1171"/>
      <c r="U38" s="843"/>
      <c r="V38" s="1110"/>
      <c r="W38" s="1303"/>
      <c r="X38" s="1339"/>
    </row>
    <row r="39" spans="1:24" ht="15" customHeight="1">
      <c r="A39" s="1346" t="s">
        <v>6113</v>
      </c>
      <c r="B39" s="271">
        <v>1</v>
      </c>
      <c r="C39" s="1048" t="s">
        <v>6561</v>
      </c>
      <c r="D39" s="1048"/>
      <c r="E39" s="1048"/>
      <c r="F39" s="1048"/>
      <c r="G39" s="291" t="s">
        <v>221</v>
      </c>
      <c r="H39" s="1077" t="s">
        <v>6689</v>
      </c>
      <c r="I39" s="1077"/>
      <c r="J39" s="1077"/>
      <c r="K39" s="1078"/>
      <c r="L39" s="291" t="s">
        <v>221</v>
      </c>
      <c r="M39" s="213" t="s">
        <v>221</v>
      </c>
      <c r="N39" s="213" t="s">
        <v>222</v>
      </c>
      <c r="O39" s="336" t="s">
        <v>221</v>
      </c>
      <c r="P39" s="590"/>
      <c r="Q39" s="804"/>
      <c r="R39" s="804"/>
      <c r="S39" s="804"/>
      <c r="T39" s="1273"/>
      <c r="U39" s="840"/>
      <c r="V39" s="1262"/>
      <c r="W39" s="341" t="s">
        <v>6562</v>
      </c>
      <c r="X39" s="1338"/>
    </row>
    <row r="40" spans="1:24" ht="15" customHeight="1">
      <c r="A40" s="1346"/>
      <c r="B40" s="1116"/>
      <c r="C40" s="1048"/>
      <c r="D40" s="1048"/>
      <c r="E40" s="1048"/>
      <c r="F40" s="1048"/>
      <c r="G40" s="216" t="s">
        <v>221</v>
      </c>
      <c r="H40" s="272" t="s">
        <v>230</v>
      </c>
      <c r="I40" s="50" t="s">
        <v>222</v>
      </c>
      <c r="J40" s="1274" t="s">
        <v>231</v>
      </c>
      <c r="K40" s="1012"/>
      <c r="L40" s="321" t="s">
        <v>224</v>
      </c>
      <c r="M40" s="287" t="s">
        <v>225</v>
      </c>
      <c r="N40" s="287" t="s">
        <v>226</v>
      </c>
      <c r="O40" s="340" t="s">
        <v>227</v>
      </c>
      <c r="P40" s="703"/>
      <c r="Q40" s="804"/>
      <c r="R40" s="804"/>
      <c r="S40" s="804"/>
      <c r="T40" s="1273"/>
      <c r="U40" s="840"/>
      <c r="V40" s="1262"/>
      <c r="W40" s="1302" t="s">
        <v>6563</v>
      </c>
      <c r="X40" s="1338"/>
    </row>
    <row r="41" spans="1:24" ht="15" customHeight="1">
      <c r="A41" s="1346"/>
      <c r="B41" s="1299"/>
      <c r="C41" s="1037"/>
      <c r="D41" s="1037"/>
      <c r="E41" s="1037"/>
      <c r="F41" s="1037"/>
      <c r="G41" s="591"/>
      <c r="H41" s="1381"/>
      <c r="I41" s="1381"/>
      <c r="J41" s="1381"/>
      <c r="K41" s="1382"/>
      <c r="L41" s="1275"/>
      <c r="M41" s="868"/>
      <c r="N41" s="868"/>
      <c r="O41" s="1165"/>
      <c r="P41" s="591"/>
      <c r="Q41" s="863"/>
      <c r="R41" s="863"/>
      <c r="S41" s="863"/>
      <c r="T41" s="1169"/>
      <c r="U41" s="1275"/>
      <c r="V41" s="1165"/>
      <c r="W41" s="1303"/>
      <c r="X41" s="1338"/>
    </row>
    <row r="42" spans="1:24" ht="15" customHeight="1">
      <c r="A42" s="1346"/>
      <c r="B42" s="271">
        <v>2</v>
      </c>
      <c r="C42" s="1048" t="s">
        <v>6062</v>
      </c>
      <c r="D42" s="1048"/>
      <c r="E42" s="1048"/>
      <c r="F42" s="1048"/>
      <c r="G42" s="216" t="s">
        <v>221</v>
      </c>
      <c r="H42" s="1077" t="s">
        <v>6689</v>
      </c>
      <c r="I42" s="1077"/>
      <c r="J42" s="1077"/>
      <c r="K42" s="1078"/>
      <c r="L42" s="216" t="s">
        <v>221</v>
      </c>
      <c r="M42" s="50" t="s">
        <v>221</v>
      </c>
      <c r="N42" s="50" t="s">
        <v>222</v>
      </c>
      <c r="O42" s="273" t="s">
        <v>221</v>
      </c>
      <c r="P42" s="593"/>
      <c r="Q42" s="804"/>
      <c r="R42" s="804"/>
      <c r="S42" s="804"/>
      <c r="T42" s="1273"/>
      <c r="U42" s="840"/>
      <c r="V42" s="1262"/>
      <c r="W42" s="1376" t="s">
        <v>5910</v>
      </c>
      <c r="X42" s="1338"/>
    </row>
    <row r="43" spans="1:24" ht="15" customHeight="1">
      <c r="A43" s="1346"/>
      <c r="B43" s="271"/>
      <c r="C43" s="1048"/>
      <c r="D43" s="1048"/>
      <c r="E43" s="1048"/>
      <c r="F43" s="1048"/>
      <c r="G43" s="216" t="s">
        <v>221</v>
      </c>
      <c r="H43" s="279" t="s">
        <v>230</v>
      </c>
      <c r="I43" s="173" t="s">
        <v>222</v>
      </c>
      <c r="J43" s="1032" t="s">
        <v>231</v>
      </c>
      <c r="K43" s="1033"/>
      <c r="L43" s="141" t="s">
        <v>224</v>
      </c>
      <c r="M43" s="280" t="s">
        <v>225</v>
      </c>
      <c r="N43" s="280" t="s">
        <v>226</v>
      </c>
      <c r="O43" s="281" t="s">
        <v>227</v>
      </c>
      <c r="P43" s="591"/>
      <c r="Q43" s="863"/>
      <c r="R43" s="863"/>
      <c r="S43" s="863"/>
      <c r="T43" s="1169"/>
      <c r="U43" s="1275"/>
      <c r="V43" s="1165"/>
      <c r="W43" s="1001"/>
      <c r="X43" s="1338"/>
    </row>
    <row r="44" spans="1:24" ht="15" customHeight="1">
      <c r="A44" s="1346"/>
      <c r="B44" s="342">
        <v>3</v>
      </c>
      <c r="C44" s="1036" t="s">
        <v>5908</v>
      </c>
      <c r="D44" s="1036"/>
      <c r="E44" s="1036"/>
      <c r="F44" s="1036"/>
      <c r="G44" s="300" t="s">
        <v>221</v>
      </c>
      <c r="H44" s="1077" t="s">
        <v>6689</v>
      </c>
      <c r="I44" s="1077"/>
      <c r="J44" s="1077"/>
      <c r="K44" s="1078"/>
      <c r="L44" s="216" t="s">
        <v>221</v>
      </c>
      <c r="M44" s="50" t="s">
        <v>221</v>
      </c>
      <c r="N44" s="50" t="s">
        <v>221</v>
      </c>
      <c r="O44" s="273" t="s">
        <v>221</v>
      </c>
      <c r="P44" s="593"/>
      <c r="Q44" s="804"/>
      <c r="R44" s="804"/>
      <c r="S44" s="804"/>
      <c r="T44" s="1273"/>
      <c r="U44" s="840"/>
      <c r="V44" s="1262"/>
      <c r="W44" s="1001"/>
      <c r="X44" s="1338"/>
    </row>
    <row r="45" spans="1:24" ht="15" customHeight="1">
      <c r="A45" s="1346"/>
      <c r="B45" s="278"/>
      <c r="C45" s="1037"/>
      <c r="D45" s="1037"/>
      <c r="E45" s="1037"/>
      <c r="F45" s="1037"/>
      <c r="G45" s="154" t="s">
        <v>222</v>
      </c>
      <c r="H45" s="279" t="s">
        <v>230</v>
      </c>
      <c r="I45" s="173" t="s">
        <v>222</v>
      </c>
      <c r="J45" s="1032" t="s">
        <v>231</v>
      </c>
      <c r="K45" s="1033"/>
      <c r="L45" s="141" t="s">
        <v>224</v>
      </c>
      <c r="M45" s="280" t="s">
        <v>225</v>
      </c>
      <c r="N45" s="280" t="s">
        <v>226</v>
      </c>
      <c r="O45" s="281" t="s">
        <v>227</v>
      </c>
      <c r="P45" s="591"/>
      <c r="Q45" s="863"/>
      <c r="R45" s="863"/>
      <c r="S45" s="863"/>
      <c r="T45" s="1169"/>
      <c r="U45" s="1275"/>
      <c r="V45" s="1165"/>
      <c r="W45" s="1001"/>
      <c r="X45" s="1338"/>
    </row>
    <row r="46" spans="1:24" ht="15" customHeight="1">
      <c r="A46" s="1346"/>
      <c r="B46" s="271">
        <v>4</v>
      </c>
      <c r="C46" s="1048" t="s">
        <v>6664</v>
      </c>
      <c r="D46" s="1048"/>
      <c r="E46" s="1048"/>
      <c r="F46" s="1048"/>
      <c r="G46" s="216" t="s">
        <v>221</v>
      </c>
      <c r="H46" s="1077" t="s">
        <v>6689</v>
      </c>
      <c r="I46" s="1077"/>
      <c r="J46" s="1077"/>
      <c r="K46" s="1078"/>
      <c r="L46" s="216" t="s">
        <v>221</v>
      </c>
      <c r="M46" s="50" t="s">
        <v>221</v>
      </c>
      <c r="N46" s="50" t="s">
        <v>222</v>
      </c>
      <c r="O46" s="273" t="s">
        <v>221</v>
      </c>
      <c r="P46" s="593"/>
      <c r="Q46" s="804"/>
      <c r="R46" s="804"/>
      <c r="S46" s="804"/>
      <c r="T46" s="1273"/>
      <c r="U46" s="840"/>
      <c r="V46" s="1262"/>
      <c r="W46" s="1001"/>
      <c r="X46" s="1338"/>
    </row>
    <row r="47" spans="1:24" ht="15" customHeight="1">
      <c r="A47" s="1346"/>
      <c r="B47" s="278"/>
      <c r="C47" s="1037"/>
      <c r="D47" s="1037"/>
      <c r="E47" s="1037"/>
      <c r="F47" s="1037"/>
      <c r="G47" s="154" t="s">
        <v>221</v>
      </c>
      <c r="H47" s="279" t="s">
        <v>230</v>
      </c>
      <c r="I47" s="173" t="s">
        <v>222</v>
      </c>
      <c r="J47" s="1032" t="s">
        <v>231</v>
      </c>
      <c r="K47" s="1033"/>
      <c r="L47" s="141" t="s">
        <v>224</v>
      </c>
      <c r="M47" s="280" t="s">
        <v>225</v>
      </c>
      <c r="N47" s="280" t="s">
        <v>226</v>
      </c>
      <c r="O47" s="281" t="s">
        <v>227</v>
      </c>
      <c r="P47" s="591"/>
      <c r="Q47" s="863"/>
      <c r="R47" s="863"/>
      <c r="S47" s="863"/>
      <c r="T47" s="1169"/>
      <c r="U47" s="1275"/>
      <c r="V47" s="1165"/>
      <c r="W47" s="1001"/>
      <c r="X47" s="1338"/>
    </row>
    <row r="48" spans="1:24" ht="15" customHeight="1">
      <c r="A48" s="1346"/>
      <c r="B48" s="271">
        <v>5</v>
      </c>
      <c r="C48" s="1048" t="s">
        <v>5909</v>
      </c>
      <c r="D48" s="1048"/>
      <c r="E48" s="1048"/>
      <c r="F48" s="1048"/>
      <c r="G48" s="216" t="s">
        <v>221</v>
      </c>
      <c r="H48" s="1077" t="s">
        <v>6689</v>
      </c>
      <c r="I48" s="1077"/>
      <c r="J48" s="1077"/>
      <c r="K48" s="1078"/>
      <c r="L48" s="216" t="s">
        <v>221</v>
      </c>
      <c r="M48" s="50" t="s">
        <v>221</v>
      </c>
      <c r="N48" s="50" t="s">
        <v>222</v>
      </c>
      <c r="O48" s="273" t="s">
        <v>221</v>
      </c>
      <c r="P48" s="1354"/>
      <c r="Q48" s="1377"/>
      <c r="R48" s="1377"/>
      <c r="S48" s="1377"/>
      <c r="T48" s="1378"/>
      <c r="U48" s="1354"/>
      <c r="V48" s="1378"/>
      <c r="W48" s="1001"/>
      <c r="X48" s="1338"/>
    </row>
    <row r="49" spans="1:24" ht="15" customHeight="1">
      <c r="A49" s="1347"/>
      <c r="B49" s="283"/>
      <c r="C49" s="1272"/>
      <c r="D49" s="1272"/>
      <c r="E49" s="1272"/>
      <c r="F49" s="1272"/>
      <c r="G49" s="248" t="s">
        <v>221</v>
      </c>
      <c r="H49" s="284" t="s">
        <v>230</v>
      </c>
      <c r="I49" s="217" t="s">
        <v>222</v>
      </c>
      <c r="J49" s="1058" t="s">
        <v>231</v>
      </c>
      <c r="K49" s="1014"/>
      <c r="L49" s="150" t="s">
        <v>224</v>
      </c>
      <c r="M49" s="285" t="s">
        <v>225</v>
      </c>
      <c r="N49" s="285" t="s">
        <v>226</v>
      </c>
      <c r="O49" s="286" t="s">
        <v>227</v>
      </c>
      <c r="P49" s="843"/>
      <c r="Q49" s="844"/>
      <c r="R49" s="844"/>
      <c r="S49" s="844"/>
      <c r="T49" s="1110"/>
      <c r="U49" s="843"/>
      <c r="V49" s="1110"/>
      <c r="W49" s="1002"/>
      <c r="X49" s="492"/>
    </row>
    <row r="50" spans="1:24" ht="5.0999999999999996" customHeight="1">
      <c r="A50" s="1379"/>
      <c r="B50" s="1379"/>
      <c r="C50" s="1379"/>
      <c r="D50" s="1379"/>
      <c r="E50" s="1379"/>
      <c r="F50" s="1379"/>
      <c r="G50" s="1379"/>
      <c r="H50" s="1379"/>
      <c r="I50" s="1379"/>
      <c r="J50" s="1379"/>
      <c r="K50" s="1379"/>
      <c r="L50" s="1379"/>
      <c r="M50" s="1379"/>
      <c r="N50" s="1379"/>
      <c r="O50" s="1379"/>
      <c r="P50" s="1379"/>
      <c r="Q50" s="1379"/>
      <c r="R50" s="1379"/>
      <c r="S50" s="1379"/>
      <c r="T50" s="1379"/>
      <c r="U50" s="1379"/>
      <c r="V50" s="1379"/>
      <c r="W50" s="1379"/>
      <c r="X50" s="1379"/>
    </row>
    <row r="51" spans="1:24" ht="17.25" customHeight="1">
      <c r="A51" s="288" t="s">
        <v>6079</v>
      </c>
      <c r="B51" s="1270" t="s">
        <v>6069</v>
      </c>
      <c r="C51" s="1271"/>
      <c r="D51" s="1271"/>
      <c r="E51" s="1271"/>
      <c r="F51" s="1271"/>
      <c r="G51" s="1049" t="s">
        <v>6063</v>
      </c>
      <c r="H51" s="1050"/>
      <c r="I51" s="1034"/>
      <c r="J51" s="1034"/>
      <c r="K51" s="1034"/>
      <c r="L51" s="1035"/>
      <c r="M51" s="1046" t="s">
        <v>6070</v>
      </c>
      <c r="N51" s="1047"/>
      <c r="O51" s="1051"/>
      <c r="P51" s="1052"/>
      <c r="Q51" s="1052"/>
      <c r="R51" s="1052"/>
      <c r="S51" s="1052"/>
      <c r="T51" s="1052"/>
      <c r="U51" s="1030"/>
      <c r="V51" s="1031"/>
      <c r="W51" s="289" t="s">
        <v>229</v>
      </c>
      <c r="X51" s="290" t="s">
        <v>229</v>
      </c>
    </row>
    <row r="52" spans="1:24" ht="15" customHeight="1">
      <c r="B52" s="1380" t="s">
        <v>6137</v>
      </c>
      <c r="C52" s="1380"/>
      <c r="D52" s="1380"/>
      <c r="E52" s="1380"/>
      <c r="F52" s="1380"/>
      <c r="G52" s="1380"/>
      <c r="H52" s="1380"/>
      <c r="I52" s="1380"/>
      <c r="J52" s="1380"/>
      <c r="K52" s="1380"/>
      <c r="L52" s="1380"/>
      <c r="M52" s="1380"/>
      <c r="N52" s="1380"/>
      <c r="O52" s="1380"/>
      <c r="P52" s="1380"/>
      <c r="Q52" s="1380"/>
      <c r="R52" s="1380"/>
      <c r="S52" s="1380"/>
      <c r="T52" s="1380"/>
      <c r="U52" s="1380"/>
      <c r="V52" s="1380"/>
      <c r="W52" s="1380"/>
      <c r="X52" s="1380"/>
    </row>
    <row r="54" spans="1:24">
      <c r="D54" s="77"/>
    </row>
  </sheetData>
  <mergeCells count="167">
    <mergeCell ref="A50:X50"/>
    <mergeCell ref="B52:X52"/>
    <mergeCell ref="H48:K48"/>
    <mergeCell ref="G38:K38"/>
    <mergeCell ref="G41:K41"/>
    <mergeCell ref="L41:O41"/>
    <mergeCell ref="L38:O38"/>
    <mergeCell ref="O51:T51"/>
    <mergeCell ref="G51:H51"/>
    <mergeCell ref="H42:K42"/>
    <mergeCell ref="H44:K44"/>
    <mergeCell ref="H46:K46"/>
    <mergeCell ref="J49:K49"/>
    <mergeCell ref="Q44:T45"/>
    <mergeCell ref="U44:V45"/>
    <mergeCell ref="A2:X2"/>
    <mergeCell ref="A6:X6"/>
    <mergeCell ref="S9:X9"/>
    <mergeCell ref="N9:Q9"/>
    <mergeCell ref="N10:Q10"/>
    <mergeCell ref="B13:B16"/>
    <mergeCell ref="B18:B19"/>
    <mergeCell ref="B21:B24"/>
    <mergeCell ref="P18:R19"/>
    <mergeCell ref="P24:R25"/>
    <mergeCell ref="D24:M25"/>
    <mergeCell ref="K21:M21"/>
    <mergeCell ref="K17:M17"/>
    <mergeCell ref="K13:M13"/>
    <mergeCell ref="N24:O25"/>
    <mergeCell ref="S24:V25"/>
    <mergeCell ref="C48:F49"/>
    <mergeCell ref="A39:A49"/>
    <mergeCell ref="W20:X25"/>
    <mergeCell ref="P34:P35"/>
    <mergeCell ref="P36:P38"/>
    <mergeCell ref="P39:P41"/>
    <mergeCell ref="P42:P43"/>
    <mergeCell ref="P44:P45"/>
    <mergeCell ref="P46:P47"/>
    <mergeCell ref="P48:P49"/>
    <mergeCell ref="W42:W49"/>
    <mergeCell ref="Q48:T49"/>
    <mergeCell ref="U48:V49"/>
    <mergeCell ref="U42:V43"/>
    <mergeCell ref="S23:V23"/>
    <mergeCell ref="W12:X15"/>
    <mergeCell ref="G29:K29"/>
    <mergeCell ref="L29:O29"/>
    <mergeCell ref="J31:K31"/>
    <mergeCell ref="J33:K33"/>
    <mergeCell ref="X39:X49"/>
    <mergeCell ref="U46:V47"/>
    <mergeCell ref="J45:K45"/>
    <mergeCell ref="J35:K35"/>
    <mergeCell ref="A1:X1"/>
    <mergeCell ref="D13:E13"/>
    <mergeCell ref="D14:E14"/>
    <mergeCell ref="D17:E17"/>
    <mergeCell ref="D21:E21"/>
    <mergeCell ref="S19:V19"/>
    <mergeCell ref="A27:X27"/>
    <mergeCell ref="G19:M19"/>
    <mergeCell ref="D18:E18"/>
    <mergeCell ref="G22:M22"/>
    <mergeCell ref="D20:E20"/>
    <mergeCell ref="D23:E23"/>
    <mergeCell ref="C23:C24"/>
    <mergeCell ref="S21:V21"/>
    <mergeCell ref="S22:V22"/>
    <mergeCell ref="G20:M20"/>
    <mergeCell ref="S17:V17"/>
    <mergeCell ref="G21:I21"/>
    <mergeCell ref="G17:I17"/>
    <mergeCell ref="G18:M18"/>
    <mergeCell ref="S14:V14"/>
    <mergeCell ref="D15:E15"/>
    <mergeCell ref="G15:M15"/>
    <mergeCell ref="S18:V18"/>
    <mergeCell ref="Q46:T47"/>
    <mergeCell ref="D9:M10"/>
    <mergeCell ref="C15:C16"/>
    <mergeCell ref="G13:I13"/>
    <mergeCell ref="G28:V28"/>
    <mergeCell ref="W28:W29"/>
    <mergeCell ref="W40:W41"/>
    <mergeCell ref="G23:M23"/>
    <mergeCell ref="J43:K43"/>
    <mergeCell ref="W31:W38"/>
    <mergeCell ref="D22:E22"/>
    <mergeCell ref="S13:V13"/>
    <mergeCell ref="G12:M12"/>
    <mergeCell ref="D16:E16"/>
    <mergeCell ref="G16:M16"/>
    <mergeCell ref="S20:V20"/>
    <mergeCell ref="S16:V16"/>
    <mergeCell ref="U10:V10"/>
    <mergeCell ref="C39:F41"/>
    <mergeCell ref="J47:K47"/>
    <mergeCell ref="Q42:T43"/>
    <mergeCell ref="D11:M11"/>
    <mergeCell ref="N11:V11"/>
    <mergeCell ref="W11:X11"/>
    <mergeCell ref="B40:B41"/>
    <mergeCell ref="H30:K30"/>
    <mergeCell ref="H32:K32"/>
    <mergeCell ref="H34:K34"/>
    <mergeCell ref="H36:K36"/>
    <mergeCell ref="H39:K39"/>
    <mergeCell ref="R3:S3"/>
    <mergeCell ref="R4:S4"/>
    <mergeCell ref="X28:X29"/>
    <mergeCell ref="B11:C11"/>
    <mergeCell ref="P29:T29"/>
    <mergeCell ref="U29:V29"/>
    <mergeCell ref="X30:X38"/>
    <mergeCell ref="A28:F29"/>
    <mergeCell ref="A30:A38"/>
    <mergeCell ref="A20:A25"/>
    <mergeCell ref="D3:K3"/>
    <mergeCell ref="L3:N3"/>
    <mergeCell ref="S12:V12"/>
    <mergeCell ref="S15:V15"/>
    <mergeCell ref="D5:N5"/>
    <mergeCell ref="D12:E12"/>
    <mergeCell ref="A8:X8"/>
    <mergeCell ref="A3:A5"/>
    <mergeCell ref="A11:A19"/>
    <mergeCell ref="V4:X4"/>
    <mergeCell ref="V3:W3"/>
    <mergeCell ref="V5:X5"/>
    <mergeCell ref="A9:C10"/>
    <mergeCell ref="G14:M14"/>
    <mergeCell ref="A7:C7"/>
    <mergeCell ref="B3:C4"/>
    <mergeCell ref="D7:X7"/>
    <mergeCell ref="B5:C5"/>
    <mergeCell ref="S10:T10"/>
    <mergeCell ref="W10:X10"/>
    <mergeCell ref="D4:N4"/>
    <mergeCell ref="Q5:S5"/>
    <mergeCell ref="D19:E19"/>
    <mergeCell ref="O3:P5"/>
    <mergeCell ref="W16:X19"/>
    <mergeCell ref="B51:F51"/>
    <mergeCell ref="I51:L51"/>
    <mergeCell ref="M51:N51"/>
    <mergeCell ref="C30:F31"/>
    <mergeCell ref="C32:F33"/>
    <mergeCell ref="U51:V51"/>
    <mergeCell ref="C34:F35"/>
    <mergeCell ref="C36:F38"/>
    <mergeCell ref="Q36:T38"/>
    <mergeCell ref="U36:V38"/>
    <mergeCell ref="J37:K37"/>
    <mergeCell ref="J40:K40"/>
    <mergeCell ref="C46:F47"/>
    <mergeCell ref="C44:F45"/>
    <mergeCell ref="U34:V35"/>
    <mergeCell ref="U32:V33"/>
    <mergeCell ref="Q34:T35"/>
    <mergeCell ref="C42:F43"/>
    <mergeCell ref="U30:V31"/>
    <mergeCell ref="Q39:T41"/>
    <mergeCell ref="U39:V41"/>
    <mergeCell ref="A26:X26"/>
    <mergeCell ref="B37:B38"/>
  </mergeCells>
  <phoneticPr fontId="21"/>
  <dataValidations count="7">
    <dataValidation type="list" allowBlank="1" showInputMessage="1" showErrorMessage="1" sqref="L48:O48 P20:P24 B20 N20:O20 B25 N22:O22 B12 N18:P18 B17 N12:O12 P12:P17 N14:O14 N16:O16 I40 L30:O30 I31 I33 I35 L32:O32 G30:G49 I47 I43 L42:P42 L44:P44 I45 L46:P46 I49 I37 Q3:Q5 D4 R9:R10 L34:P34 L36:P36 L39:P39">
      <formula1>"□,■"</formula1>
    </dataValidation>
    <dataValidation type="list" allowBlank="1" showInputMessage="1" showErrorMessage="1" sqref="C21 C13">
      <formula1>"■防火構造等,□防火構造等"</formula1>
    </dataValidation>
    <dataValidation type="list" allowBlank="1" showInputMessage="1" showErrorMessage="1" sqref="C22 C18 C14">
      <formula1>"■大臣認定,□大臣認定"</formula1>
    </dataValidation>
    <dataValidation type="list" allowBlank="1" showInputMessage="1" showErrorMessage="1" sqref="C15 C23">
      <formula1>"■防火等仕様不明,□防火等仕様不明"</formula1>
    </dataValidation>
    <dataValidation type="list" allowBlank="1" showInputMessage="1" showErrorMessage="1" sqref="C19">
      <formula1>"■不明,□不明"</formula1>
    </dataValidation>
    <dataValidation type="list" allowBlank="1" showInputMessage="1" showErrorMessage="1" sqref="D3">
      <formula1>確認範囲</formula1>
    </dataValidation>
    <dataValidation type="list" allowBlank="1" showInputMessage="1" showErrorMessage="1" sqref="U10:V10">
      <formula1>"□図書,■図書"</formula1>
    </dataValidation>
  </dataValidations>
  <pageMargins left="0.70866141732283472" right="0.70866141732283472" top="0.74803149606299213" bottom="0.74803149606299213" header="0.31496062992125984" footer="0.31496062992125984"/>
  <pageSetup paperSize="9" orientation="portrait" r:id="rId1"/>
  <headerFooter>
    <oddHeader>&amp;R［外部］</oddHeader>
    <oddFooter>&amp;C&amp;9&amp;P</oddFooter>
  </headerFooter>
</worksheet>
</file>

<file path=xl/worksheets/sheet9.xml><?xml version="1.0" encoding="utf-8"?>
<worksheet xmlns="http://schemas.openxmlformats.org/spreadsheetml/2006/main" xmlns:r="http://schemas.openxmlformats.org/officeDocument/2006/relationships">
  <sheetPr codeName="Sheet9"/>
  <dimension ref="A1:AT52"/>
  <sheetViews>
    <sheetView showZeros="0" view="pageBreakPreview" zoomScaleNormal="100" zoomScaleSheetLayoutView="100" workbookViewId="0">
      <selection activeCell="A13" sqref="A13:W16"/>
    </sheetView>
  </sheetViews>
  <sheetFormatPr defaultRowHeight="18.75"/>
  <cols>
    <col min="1" max="1" width="4.125" style="70" customWidth="1"/>
    <col min="2" max="2" width="2.625" style="70" customWidth="1"/>
    <col min="3" max="3" width="7.875" style="70" customWidth="1"/>
    <col min="4" max="5" width="2.625" style="70" customWidth="1"/>
    <col min="6" max="11" width="2.625" style="71" customWidth="1"/>
    <col min="12" max="15" width="2.625" style="70" customWidth="1"/>
    <col min="16" max="22" width="3.625" style="70" customWidth="1"/>
    <col min="23" max="24" width="8.625" style="70" customWidth="1"/>
    <col min="25" max="25" width="1.5" style="70" customWidth="1"/>
    <col min="26" max="26" width="4.125" style="70" customWidth="1"/>
    <col min="27" max="27" width="2.625" style="70" customWidth="1"/>
    <col min="28" max="28" width="17.375" style="70" customWidth="1"/>
    <col min="29" max="29" width="3" style="70" customWidth="1"/>
    <col min="30" max="30" width="4.125" style="70" customWidth="1"/>
    <col min="31" max="47" width="3" style="70" customWidth="1"/>
    <col min="48" max="49" width="9.25" style="70" customWidth="1"/>
    <col min="50" max="16384" width="9" style="70"/>
  </cols>
  <sheetData>
    <row r="1" spans="1:25" ht="19.7" customHeight="1">
      <c r="A1" s="543" t="s">
        <v>6156</v>
      </c>
      <c r="B1" s="543"/>
      <c r="C1" s="543"/>
      <c r="D1" s="543"/>
      <c r="E1" s="543"/>
      <c r="F1" s="543"/>
      <c r="G1" s="543"/>
      <c r="H1" s="543"/>
      <c r="I1" s="543"/>
      <c r="J1" s="543"/>
      <c r="K1" s="543"/>
      <c r="L1" s="543"/>
      <c r="M1" s="543"/>
      <c r="N1" s="543"/>
      <c r="O1" s="543"/>
      <c r="P1" s="543"/>
      <c r="Q1" s="543"/>
      <c r="R1" s="543"/>
      <c r="S1" s="543"/>
      <c r="T1" s="543"/>
      <c r="U1" s="543"/>
      <c r="V1" s="543"/>
      <c r="W1" s="543"/>
      <c r="X1" s="543"/>
      <c r="Y1" s="4"/>
    </row>
    <row r="2" spans="1:25" ht="8.25" customHeight="1">
      <c r="A2" s="543"/>
      <c r="B2" s="543"/>
      <c r="C2" s="543"/>
      <c r="D2" s="543"/>
      <c r="E2" s="543"/>
      <c r="F2" s="543"/>
      <c r="G2" s="543"/>
      <c r="H2" s="543"/>
      <c r="I2" s="543"/>
      <c r="J2" s="543"/>
      <c r="K2" s="543"/>
      <c r="L2" s="543"/>
      <c r="M2" s="543"/>
      <c r="N2" s="543"/>
      <c r="O2" s="543"/>
      <c r="P2" s="543"/>
      <c r="Q2" s="543"/>
      <c r="R2" s="543"/>
      <c r="S2" s="543"/>
      <c r="T2" s="543"/>
      <c r="U2" s="543"/>
      <c r="V2" s="543"/>
      <c r="W2" s="543"/>
      <c r="X2" s="543"/>
      <c r="Y2" s="4"/>
    </row>
    <row r="3" spans="1:25" ht="15" customHeight="1">
      <c r="A3" s="1106" t="s">
        <v>6661</v>
      </c>
      <c r="B3" s="1083" t="s">
        <v>319</v>
      </c>
      <c r="C3" s="1109"/>
      <c r="D3" s="890"/>
      <c r="E3" s="891"/>
      <c r="F3" s="891"/>
      <c r="G3" s="891"/>
      <c r="H3" s="891"/>
      <c r="I3" s="891"/>
      <c r="J3" s="891"/>
      <c r="K3" s="891"/>
      <c r="L3" s="1005" t="str">
        <f>IF(D3="","",VLOOKUP(D3,リスト!F$4:G$9,2))</f>
        <v/>
      </c>
      <c r="M3" s="1006"/>
      <c r="N3" s="1007"/>
      <c r="O3" s="1009" t="s">
        <v>6118</v>
      </c>
      <c r="P3" s="1010"/>
      <c r="Q3" s="213" t="s">
        <v>221</v>
      </c>
      <c r="R3" s="778" t="s">
        <v>5987</v>
      </c>
      <c r="S3" s="779"/>
      <c r="T3" s="946"/>
      <c r="U3" s="1445"/>
      <c r="V3" s="893" t="str">
        <f>IF(表紙!D29="","",表紙!D29)</f>
        <v/>
      </c>
      <c r="W3" s="1008"/>
      <c r="X3" s="215" t="s">
        <v>6192</v>
      </c>
      <c r="Y3" s="4"/>
    </row>
    <row r="4" spans="1:25" ht="15" customHeight="1">
      <c r="A4" s="1107"/>
      <c r="B4" s="843"/>
      <c r="C4" s="1110"/>
      <c r="D4" s="1030"/>
      <c r="E4" s="1052"/>
      <c r="F4" s="1052"/>
      <c r="G4" s="1052"/>
      <c r="H4" s="1052"/>
      <c r="I4" s="1052"/>
      <c r="J4" s="1052"/>
      <c r="K4" s="1052"/>
      <c r="L4" s="1052"/>
      <c r="M4" s="1052"/>
      <c r="N4" s="1031"/>
      <c r="O4" s="1011"/>
      <c r="P4" s="1012"/>
      <c r="Q4" s="50" t="s">
        <v>221</v>
      </c>
      <c r="R4" s="812" t="s">
        <v>6226</v>
      </c>
      <c r="S4" s="813"/>
      <c r="T4" s="1446" t="s">
        <v>321</v>
      </c>
      <c r="U4" s="1447"/>
      <c r="V4" s="1113" t="str">
        <f>IF(検査概要!H8="","",検査概要!H8)</f>
        <v/>
      </c>
      <c r="W4" s="1114"/>
      <c r="X4" s="1115"/>
      <c r="Y4" s="4"/>
    </row>
    <row r="5" spans="1:25" ht="15" customHeight="1">
      <c r="A5" s="1108"/>
      <c r="B5" s="1111" t="s">
        <v>320</v>
      </c>
      <c r="C5" s="1112"/>
      <c r="D5" s="1405"/>
      <c r="E5" s="1006"/>
      <c r="F5" s="1006"/>
      <c r="G5" s="1006"/>
      <c r="H5" s="1006"/>
      <c r="I5" s="1006"/>
      <c r="J5" s="1006"/>
      <c r="K5" s="1006"/>
      <c r="L5" s="1006"/>
      <c r="M5" s="1006"/>
      <c r="N5" s="1007"/>
      <c r="O5" s="1013"/>
      <c r="P5" s="1014"/>
      <c r="Q5" s="683"/>
      <c r="R5" s="1087"/>
      <c r="S5" s="1088"/>
      <c r="T5" s="1446" t="s">
        <v>267</v>
      </c>
      <c r="U5" s="1447"/>
      <c r="V5" s="1064" t="str">
        <f>表紙!G21</f>
        <v/>
      </c>
      <c r="W5" s="1065"/>
      <c r="X5" s="1066"/>
      <c r="Y5" s="4"/>
    </row>
    <row r="6" spans="1:25" ht="5.0999999999999996" customHeight="1">
      <c r="A6" s="1355"/>
      <c r="B6" s="1355"/>
      <c r="C6" s="1355"/>
      <c r="D6" s="1355"/>
      <c r="E6" s="1355"/>
      <c r="F6" s="1355"/>
      <c r="G6" s="1355"/>
      <c r="H6" s="1355"/>
      <c r="I6" s="1355"/>
      <c r="J6" s="1355"/>
      <c r="K6" s="1355"/>
      <c r="L6" s="1355"/>
      <c r="M6" s="1355"/>
      <c r="N6" s="1355"/>
      <c r="O6" s="1355"/>
      <c r="P6" s="1355"/>
      <c r="Q6" s="1355"/>
      <c r="R6" s="1355"/>
      <c r="S6" s="1355"/>
      <c r="T6" s="1355"/>
      <c r="U6" s="1355"/>
      <c r="V6" s="1355"/>
      <c r="W6" s="1355"/>
      <c r="X6" s="1355"/>
      <c r="Y6" s="4"/>
    </row>
    <row r="7" spans="1:25" s="5" customFormat="1" ht="33.950000000000003" customHeight="1">
      <c r="A7" s="1061" t="s">
        <v>6056</v>
      </c>
      <c r="B7" s="1062"/>
      <c r="C7" s="1063"/>
      <c r="D7" s="1053" t="s">
        <v>6513</v>
      </c>
      <c r="E7" s="1053"/>
      <c r="F7" s="1053"/>
      <c r="G7" s="1053"/>
      <c r="H7" s="1053"/>
      <c r="I7" s="1053"/>
      <c r="J7" s="1053"/>
      <c r="K7" s="1053"/>
      <c r="L7" s="1053"/>
      <c r="M7" s="1053"/>
      <c r="N7" s="1053"/>
      <c r="O7" s="1053"/>
      <c r="P7" s="1059"/>
      <c r="Q7" s="1059"/>
      <c r="R7" s="1059"/>
      <c r="S7" s="1059"/>
      <c r="T7" s="1059"/>
      <c r="U7" s="1059"/>
      <c r="V7" s="1059"/>
      <c r="W7" s="1053"/>
      <c r="X7" s="1060"/>
    </row>
    <row r="8" spans="1:25" s="5" customFormat="1" ht="12" customHeight="1">
      <c r="A8" s="1093" t="s">
        <v>219</v>
      </c>
      <c r="B8" s="1094"/>
      <c r="C8" s="1094"/>
      <c r="D8" s="1093" t="s">
        <v>6055</v>
      </c>
      <c r="E8" s="1094"/>
      <c r="F8" s="1094"/>
      <c r="G8" s="1094"/>
      <c r="H8" s="1094"/>
      <c r="I8" s="1094"/>
      <c r="J8" s="1094"/>
      <c r="K8" s="1094"/>
      <c r="L8" s="1094"/>
      <c r="M8" s="1094"/>
      <c r="N8" s="1094"/>
      <c r="O8" s="1094"/>
      <c r="P8" s="1009" t="s">
        <v>6193</v>
      </c>
      <c r="Q8" s="1242"/>
      <c r="R8" s="1242"/>
      <c r="S8" s="1242"/>
      <c r="T8" s="1242"/>
      <c r="U8" s="1242"/>
      <c r="V8" s="1010"/>
      <c r="W8" s="1181" t="s">
        <v>6012</v>
      </c>
      <c r="X8" s="1390" t="s">
        <v>306</v>
      </c>
    </row>
    <row r="9" spans="1:25" s="5" customFormat="1" ht="15" customHeight="1">
      <c r="A9" s="1095"/>
      <c r="B9" s="491"/>
      <c r="C9" s="491"/>
      <c r="D9" s="1095"/>
      <c r="E9" s="491"/>
      <c r="F9" s="491"/>
      <c r="G9" s="491"/>
      <c r="H9" s="491"/>
      <c r="I9" s="491"/>
      <c r="J9" s="491"/>
      <c r="K9" s="491"/>
      <c r="L9" s="491"/>
      <c r="M9" s="491"/>
      <c r="N9" s="491"/>
      <c r="O9" s="491"/>
      <c r="P9" s="534" t="s">
        <v>308</v>
      </c>
      <c r="Q9" s="508"/>
      <c r="R9" s="508"/>
      <c r="S9" s="508"/>
      <c r="T9" s="508"/>
      <c r="U9" s="508"/>
      <c r="V9" s="509"/>
      <c r="W9" s="1097"/>
      <c r="X9" s="1391"/>
    </row>
    <row r="10" spans="1:25" s="5" customFormat="1" ht="15.6" customHeight="1">
      <c r="A10" s="1018" t="s">
        <v>5905</v>
      </c>
      <c r="B10" s="335">
        <v>1</v>
      </c>
      <c r="C10" s="1102" t="s">
        <v>6067</v>
      </c>
      <c r="D10" s="344" t="str">
        <f>IF(住宅概要!AF11&lt;1981,"★","☆")</f>
        <v>☆</v>
      </c>
      <c r="E10" s="778" t="s">
        <v>5923</v>
      </c>
      <c r="F10" s="778"/>
      <c r="G10" s="778"/>
      <c r="H10" s="778"/>
      <c r="I10" s="778"/>
      <c r="J10" s="1240"/>
      <c r="K10" s="1443" t="s">
        <v>5913</v>
      </c>
      <c r="L10" s="1444"/>
      <c r="M10" s="1444"/>
      <c r="N10" s="1444"/>
      <c r="O10" s="1444"/>
      <c r="P10" s="1083" t="s">
        <v>6204</v>
      </c>
      <c r="Q10" s="867"/>
      <c r="R10" s="867"/>
      <c r="S10" s="213" t="s">
        <v>221</v>
      </c>
      <c r="T10" s="778" t="s">
        <v>5987</v>
      </c>
      <c r="U10" s="778"/>
      <c r="V10" s="779"/>
      <c r="W10" s="249" t="s">
        <v>6018</v>
      </c>
      <c r="X10" s="1193" t="s">
        <v>6025</v>
      </c>
    </row>
    <row r="11" spans="1:25" s="5" customFormat="1" ht="15.6" customHeight="1">
      <c r="A11" s="1019"/>
      <c r="B11" s="1116"/>
      <c r="C11" s="1029"/>
      <c r="D11" s="345" t="str">
        <f>IF(住宅概要!AF11&lt;1981,"☆",IF(OR(住宅概要!AF11=1981,住宅概要!AF11&lt;1990),"★","☆"))</f>
        <v>☆</v>
      </c>
      <c r="E11" s="857" t="s">
        <v>5955</v>
      </c>
      <c r="F11" s="857"/>
      <c r="G11" s="857"/>
      <c r="H11" s="857"/>
      <c r="I11" s="857"/>
      <c r="J11" s="1239"/>
      <c r="K11" s="718"/>
      <c r="L11" s="719"/>
      <c r="M11" s="719"/>
      <c r="N11" s="719"/>
      <c r="O11" s="719"/>
      <c r="P11" s="1103"/>
      <c r="Q11" s="1104"/>
      <c r="R11" s="1104"/>
      <c r="S11" s="50" t="s">
        <v>221</v>
      </c>
      <c r="T11" s="812" t="s">
        <v>231</v>
      </c>
      <c r="U11" s="812"/>
      <c r="V11" s="813"/>
      <c r="W11" s="1015" t="s">
        <v>6020</v>
      </c>
      <c r="X11" s="1193"/>
    </row>
    <row r="12" spans="1:25" s="5" customFormat="1" ht="15.6" customHeight="1">
      <c r="A12" s="1019"/>
      <c r="B12" s="1116"/>
      <c r="C12" s="1442"/>
      <c r="D12" s="346" t="str">
        <f>IF(住宅概要!AF11&lt;1990,"☆",IF(OR(住宅概要!AF11=1990,住宅概要!AF11&lt;2000),"★","☆"))</f>
        <v>★</v>
      </c>
      <c r="E12" s="854" t="s">
        <v>5956</v>
      </c>
      <c r="F12" s="854"/>
      <c r="G12" s="854"/>
      <c r="H12" s="854"/>
      <c r="I12" s="854"/>
      <c r="J12" s="1254"/>
      <c r="K12" s="1439" t="s">
        <v>307</v>
      </c>
      <c r="L12" s="709"/>
      <c r="M12" s="709"/>
      <c r="N12" s="709"/>
      <c r="O12" s="709"/>
      <c r="P12" s="1160"/>
      <c r="Q12" s="1161"/>
      <c r="R12" s="1161"/>
      <c r="S12" s="173" t="s">
        <v>221</v>
      </c>
      <c r="T12" s="857" t="s">
        <v>230</v>
      </c>
      <c r="U12" s="857"/>
      <c r="V12" s="858"/>
      <c r="W12" s="1015"/>
      <c r="X12" s="1193"/>
    </row>
    <row r="13" spans="1:25" s="5" customFormat="1" ht="15.6" customHeight="1">
      <c r="A13" s="1019"/>
      <c r="B13" s="1116"/>
      <c r="C13" s="1442"/>
      <c r="D13" s="216" t="str">
        <f>IF(住宅概要!AF11&lt;1999,"☆",IF(OR(住宅概要!AF11=2000,住宅概要!AF11&gt;2000),"★","☆"))</f>
        <v>☆</v>
      </c>
      <c r="E13" s="812" t="s">
        <v>5926</v>
      </c>
      <c r="F13" s="812"/>
      <c r="G13" s="812"/>
      <c r="H13" s="812"/>
      <c r="I13" s="812"/>
      <c r="J13" s="1250"/>
      <c r="K13" s="1440"/>
      <c r="L13" s="698"/>
      <c r="M13" s="698"/>
      <c r="N13" s="698"/>
      <c r="O13" s="698"/>
      <c r="P13" s="240" t="s">
        <v>6205</v>
      </c>
      <c r="Q13" s="241"/>
      <c r="R13" s="241"/>
      <c r="S13" s="242" t="s">
        <v>221</v>
      </c>
      <c r="T13" s="241" t="s">
        <v>6165</v>
      </c>
      <c r="U13" s="243"/>
      <c r="V13" s="244"/>
      <c r="W13" s="1015"/>
      <c r="X13" s="1193"/>
    </row>
    <row r="14" spans="1:25" s="5" customFormat="1" ht="15.6" customHeight="1">
      <c r="A14" s="1019"/>
      <c r="B14" s="1116"/>
      <c r="C14" s="1157"/>
      <c r="D14" s="703"/>
      <c r="E14" s="1175"/>
      <c r="F14" s="1175"/>
      <c r="G14" s="1175"/>
      <c r="H14" s="1175"/>
      <c r="I14" s="1175"/>
      <c r="J14" s="1360"/>
      <c r="K14" s="1261"/>
      <c r="L14" s="841"/>
      <c r="M14" s="841"/>
      <c r="N14" s="841"/>
      <c r="O14" s="1262"/>
      <c r="P14" s="154" t="s">
        <v>221</v>
      </c>
      <c r="Q14" s="857" t="s">
        <v>6177</v>
      </c>
      <c r="R14" s="857"/>
      <c r="S14" s="868"/>
      <c r="T14" s="868"/>
      <c r="U14" s="868"/>
      <c r="V14" s="253" t="s">
        <v>331</v>
      </c>
      <c r="W14" s="1015"/>
      <c r="X14" s="1193"/>
    </row>
    <row r="15" spans="1:25" s="5" customFormat="1" ht="15.6" customHeight="1">
      <c r="A15" s="1019"/>
      <c r="B15" s="1116"/>
      <c r="C15" s="1157"/>
      <c r="D15" s="703"/>
      <c r="E15" s="1175"/>
      <c r="F15" s="1175"/>
      <c r="G15" s="1175"/>
      <c r="H15" s="1175"/>
      <c r="I15" s="1175"/>
      <c r="J15" s="1360"/>
      <c r="K15" s="1261"/>
      <c r="L15" s="841"/>
      <c r="M15" s="841"/>
      <c r="N15" s="841"/>
      <c r="O15" s="1262"/>
      <c r="P15" s="254" t="s">
        <v>6206</v>
      </c>
      <c r="Q15" s="255"/>
      <c r="R15" s="255"/>
      <c r="S15" s="255"/>
      <c r="T15" s="1085"/>
      <c r="U15" s="1085"/>
      <c r="V15" s="256" t="s">
        <v>6001</v>
      </c>
      <c r="W15" s="1015"/>
      <c r="X15" s="1193"/>
    </row>
    <row r="16" spans="1:25" s="5" customFormat="1" ht="15.6" customHeight="1">
      <c r="A16" s="1019"/>
      <c r="B16" s="1116"/>
      <c r="C16" s="1157"/>
      <c r="D16" s="703"/>
      <c r="E16" s="1175"/>
      <c r="F16" s="1175"/>
      <c r="G16" s="1175"/>
      <c r="H16" s="1175"/>
      <c r="I16" s="1175"/>
      <c r="J16" s="1360"/>
      <c r="K16" s="1261"/>
      <c r="L16" s="841"/>
      <c r="M16" s="841"/>
      <c r="N16" s="841"/>
      <c r="O16" s="1262"/>
      <c r="P16" s="1159" t="s">
        <v>6207</v>
      </c>
      <c r="Q16" s="812"/>
      <c r="R16" s="812"/>
      <c r="S16" s="812"/>
      <c r="T16" s="812"/>
      <c r="U16" s="812"/>
      <c r="V16" s="813"/>
      <c r="W16" s="1015"/>
      <c r="X16" s="1193"/>
    </row>
    <row r="17" spans="1:46" s="5" customFormat="1" ht="15.6" customHeight="1">
      <c r="A17" s="1020"/>
      <c r="B17" s="1117"/>
      <c r="C17" s="1158"/>
      <c r="D17" s="683"/>
      <c r="E17" s="1087"/>
      <c r="F17" s="1087"/>
      <c r="G17" s="1087"/>
      <c r="H17" s="1087"/>
      <c r="I17" s="1087"/>
      <c r="J17" s="1362"/>
      <c r="K17" s="1255"/>
      <c r="L17" s="844"/>
      <c r="M17" s="844"/>
      <c r="N17" s="844"/>
      <c r="O17" s="1110"/>
      <c r="P17" s="258" t="s">
        <v>330</v>
      </c>
      <c r="Q17" s="1164"/>
      <c r="R17" s="1164"/>
      <c r="S17" s="1164"/>
      <c r="T17" s="1164"/>
      <c r="U17" s="1164"/>
      <c r="V17" s="218" t="s">
        <v>331</v>
      </c>
      <c r="W17" s="1407"/>
      <c r="X17" s="1194"/>
    </row>
    <row r="18" spans="1:46" s="5" customFormat="1" ht="5.25" customHeight="1">
      <c r="A18" s="1436"/>
      <c r="B18" s="1436"/>
      <c r="C18" s="1436"/>
      <c r="D18" s="1436"/>
      <c r="E18" s="1436"/>
      <c r="F18" s="1436"/>
      <c r="G18" s="1436"/>
      <c r="H18" s="1436"/>
      <c r="I18" s="1436"/>
      <c r="J18" s="1436"/>
      <c r="K18" s="1436"/>
      <c r="L18" s="1436"/>
      <c r="M18" s="1436"/>
      <c r="N18" s="1436"/>
      <c r="O18" s="1436"/>
      <c r="P18" s="1436"/>
      <c r="Q18" s="1436"/>
      <c r="R18" s="1436"/>
      <c r="S18" s="1436"/>
      <c r="T18" s="1436"/>
      <c r="U18" s="1436"/>
      <c r="V18" s="1436"/>
      <c r="W18" s="1436"/>
      <c r="X18" s="1436"/>
      <c r="Y18" s="43"/>
    </row>
    <row r="19" spans="1:46" s="5" customFormat="1" ht="33.950000000000003" customHeight="1">
      <c r="A19" s="1291" t="s">
        <v>5981</v>
      </c>
      <c r="B19" s="1292"/>
      <c r="C19" s="1292"/>
      <c r="D19" s="1293" t="s">
        <v>5911</v>
      </c>
      <c r="E19" s="1053"/>
      <c r="F19" s="1053"/>
      <c r="G19" s="1053"/>
      <c r="H19" s="1053"/>
      <c r="I19" s="1053"/>
      <c r="J19" s="1053"/>
      <c r="K19" s="1053"/>
      <c r="L19" s="1053"/>
      <c r="M19" s="1053"/>
      <c r="N19" s="1053"/>
      <c r="O19" s="1053"/>
      <c r="P19" s="1053"/>
      <c r="Q19" s="1053"/>
      <c r="R19" s="1053"/>
      <c r="S19" s="1053"/>
      <c r="T19" s="1053"/>
      <c r="U19" s="1053"/>
      <c r="V19" s="1053"/>
      <c r="W19" s="1053"/>
      <c r="X19" s="1060"/>
    </row>
    <row r="20" spans="1:46" s="5" customFormat="1" ht="12" customHeight="1">
      <c r="A20" s="1030" t="s">
        <v>6195</v>
      </c>
      <c r="B20" s="1052"/>
      <c r="C20" s="1052"/>
      <c r="D20" s="1052"/>
      <c r="E20" s="1052"/>
      <c r="F20" s="1052"/>
      <c r="G20" s="1052"/>
      <c r="H20" s="1052"/>
      <c r="I20" s="1052"/>
      <c r="J20" s="1052"/>
      <c r="K20" s="1052"/>
      <c r="L20" s="1052"/>
      <c r="M20" s="1052"/>
      <c r="N20" s="1052"/>
      <c r="O20" s="1052"/>
      <c r="P20" s="1052"/>
      <c r="Q20" s="1052"/>
      <c r="R20" s="1052"/>
      <c r="S20" s="1052"/>
      <c r="T20" s="1052"/>
      <c r="U20" s="1052"/>
      <c r="V20" s="1052"/>
      <c r="W20" s="1052"/>
      <c r="X20" s="1031"/>
    </row>
    <row r="21" spans="1:46" s="5" customFormat="1" ht="15.6" customHeight="1">
      <c r="A21" s="1284" t="s">
        <v>6194</v>
      </c>
      <c r="B21" s="1285"/>
      <c r="C21" s="1286"/>
      <c r="D21" s="1201">
        <f>住宅概要!J26</f>
        <v>0</v>
      </c>
      <c r="E21" s="1202"/>
      <c r="F21" s="1202"/>
      <c r="G21" s="1202"/>
      <c r="H21" s="1202"/>
      <c r="I21" s="1202"/>
      <c r="J21" s="1202"/>
      <c r="K21" s="1202"/>
      <c r="L21" s="1202"/>
      <c r="M21" s="1300"/>
      <c r="N21" s="435" t="s">
        <v>6182</v>
      </c>
      <c r="O21" s="436"/>
      <c r="P21" s="437"/>
      <c r="Q21" s="437"/>
      <c r="R21" s="438" t="s">
        <v>221</v>
      </c>
      <c r="S21" s="439" t="s">
        <v>300</v>
      </c>
      <c r="T21" s="1437"/>
      <c r="U21" s="1437"/>
      <c r="V21" s="1437"/>
      <c r="W21" s="1437"/>
      <c r="X21" s="1438"/>
    </row>
    <row r="22" spans="1:46" s="5" customFormat="1" ht="15.6" customHeight="1">
      <c r="A22" s="1287"/>
      <c r="B22" s="1288"/>
      <c r="C22" s="1289"/>
      <c r="D22" s="1170"/>
      <c r="E22" s="807"/>
      <c r="F22" s="807"/>
      <c r="G22" s="807"/>
      <c r="H22" s="807"/>
      <c r="I22" s="807"/>
      <c r="J22" s="807"/>
      <c r="K22" s="807"/>
      <c r="L22" s="807"/>
      <c r="M22" s="1171"/>
      <c r="N22" s="440" t="s">
        <v>6107</v>
      </c>
      <c r="O22" s="429"/>
      <c r="P22" s="441"/>
      <c r="Q22" s="434"/>
      <c r="R22" s="434" t="s">
        <v>221</v>
      </c>
      <c r="S22" s="1441" t="s">
        <v>6678</v>
      </c>
      <c r="T22" s="1441"/>
      <c r="U22" s="1441" t="s">
        <v>6679</v>
      </c>
      <c r="V22" s="1441"/>
      <c r="W22" s="1434" t="s">
        <v>6681</v>
      </c>
      <c r="X22" s="1435"/>
    </row>
    <row r="23" spans="1:46" s="5" customFormat="1" ht="15.6" customHeight="1">
      <c r="A23" s="1345" t="s">
        <v>6111</v>
      </c>
      <c r="B23" s="1408" t="s">
        <v>6102</v>
      </c>
      <c r="C23" s="1409"/>
      <c r="D23" s="1178" t="s">
        <v>5990</v>
      </c>
      <c r="E23" s="1406"/>
      <c r="F23" s="1406"/>
      <c r="G23" s="1406"/>
      <c r="H23" s="1406"/>
      <c r="I23" s="1406"/>
      <c r="J23" s="1406"/>
      <c r="K23" s="1406"/>
      <c r="L23" s="1406"/>
      <c r="M23" s="1410"/>
      <c r="N23" s="1178" t="s">
        <v>6074</v>
      </c>
      <c r="O23" s="1406"/>
      <c r="P23" s="1406"/>
      <c r="Q23" s="1406"/>
      <c r="R23" s="1406"/>
      <c r="S23" s="1406"/>
      <c r="T23" s="1406"/>
      <c r="U23" s="1406"/>
      <c r="V23" s="1406"/>
      <c r="W23" s="1178" t="s">
        <v>5994</v>
      </c>
      <c r="X23" s="1410"/>
    </row>
    <row r="24" spans="1:46" s="5" customFormat="1" ht="15.6" customHeight="1">
      <c r="A24" s="1346"/>
      <c r="B24" s="213" t="s">
        <v>221</v>
      </c>
      <c r="C24" s="347" t="s">
        <v>6105</v>
      </c>
      <c r="D24" s="1201" t="s">
        <v>5920</v>
      </c>
      <c r="E24" s="1202"/>
      <c r="F24" s="317" t="s">
        <v>5991</v>
      </c>
      <c r="G24" s="1245"/>
      <c r="H24" s="1306"/>
      <c r="I24" s="1306"/>
      <c r="J24" s="1306"/>
      <c r="K24" s="1306"/>
      <c r="L24" s="1306"/>
      <c r="M24" s="1307"/>
      <c r="N24" s="213" t="s">
        <v>221</v>
      </c>
      <c r="O24" s="867" t="s">
        <v>5997</v>
      </c>
      <c r="P24" s="1418"/>
      <c r="Q24" s="1411" t="s">
        <v>6665</v>
      </c>
      <c r="R24" s="778"/>
      <c r="S24" s="778"/>
      <c r="T24" s="778"/>
      <c r="U24" s="778"/>
      <c r="V24" s="779"/>
      <c r="W24" s="1244"/>
      <c r="X24" s="1248"/>
    </row>
    <row r="25" spans="1:46" s="5" customFormat="1" ht="15.6" customHeight="1">
      <c r="A25" s="1346"/>
      <c r="B25" s="1268"/>
      <c r="C25" s="327" t="s">
        <v>6064</v>
      </c>
      <c r="D25" s="1403" t="s">
        <v>5995</v>
      </c>
      <c r="E25" s="1404"/>
      <c r="F25" s="296" t="s">
        <v>5991</v>
      </c>
      <c r="G25" s="1260"/>
      <c r="H25" s="1260"/>
      <c r="I25" s="1260"/>
      <c r="J25" s="1260"/>
      <c r="K25" s="1260"/>
      <c r="L25" s="1260"/>
      <c r="M25" s="1451"/>
      <c r="N25" s="1268"/>
      <c r="O25" s="1269"/>
      <c r="P25" s="1419"/>
      <c r="Q25" s="1412" t="s">
        <v>6666</v>
      </c>
      <c r="R25" s="1413"/>
      <c r="S25" s="1413"/>
      <c r="T25" s="1413"/>
      <c r="U25" s="1413"/>
      <c r="V25" s="1351"/>
      <c r="W25" s="1225"/>
      <c r="X25" s="1023"/>
      <c r="AB25" s="74"/>
      <c r="AC25" s="67"/>
      <c r="AD25" s="67"/>
      <c r="AE25" s="67"/>
      <c r="AF25" s="67"/>
      <c r="AG25" s="67"/>
      <c r="AH25" s="67"/>
      <c r="AI25" s="67"/>
      <c r="AJ25" s="67"/>
      <c r="AK25" s="67"/>
      <c r="AL25" s="67"/>
      <c r="AM25" s="67"/>
      <c r="AN25" s="67"/>
      <c r="AO25" s="67"/>
      <c r="AP25" s="67"/>
      <c r="AQ25" s="67"/>
      <c r="AR25" s="67"/>
      <c r="AS25" s="67"/>
      <c r="AT25" s="67"/>
    </row>
    <row r="26" spans="1:46" s="5" customFormat="1" ht="15.6" customHeight="1">
      <c r="A26" s="1346"/>
      <c r="B26" s="1268"/>
      <c r="C26" s="327" t="s">
        <v>6065</v>
      </c>
      <c r="D26" s="1203" t="s">
        <v>5920</v>
      </c>
      <c r="E26" s="804"/>
      <c r="F26" s="255" t="s">
        <v>5991</v>
      </c>
      <c r="G26" s="1226"/>
      <c r="H26" s="1432"/>
      <c r="I26" s="1432"/>
      <c r="J26" s="1432"/>
      <c r="K26" s="1432"/>
      <c r="L26" s="1432"/>
      <c r="M26" s="1433"/>
      <c r="N26" s="1268"/>
      <c r="O26" s="1269"/>
      <c r="P26" s="1419"/>
      <c r="Q26" s="1414"/>
      <c r="R26" s="1269"/>
      <c r="S26" s="1269"/>
      <c r="T26" s="1269"/>
      <c r="U26" s="1269"/>
      <c r="V26" s="1369"/>
      <c r="W26" s="1225"/>
      <c r="X26" s="1023"/>
      <c r="AB26" s="74"/>
      <c r="AC26" s="18"/>
      <c r="AD26" s="18"/>
      <c r="AE26" s="18"/>
      <c r="AF26" s="18"/>
      <c r="AG26" s="18"/>
      <c r="AH26" s="18"/>
      <c r="AI26" s="18"/>
      <c r="AJ26" s="18"/>
      <c r="AK26" s="18"/>
      <c r="AL26" s="18"/>
      <c r="AM26" s="18"/>
      <c r="AN26" s="18"/>
      <c r="AO26" s="18"/>
      <c r="AP26" s="18"/>
      <c r="AQ26" s="18"/>
      <c r="AR26" s="18"/>
      <c r="AS26" s="18"/>
      <c r="AT26" s="18"/>
    </row>
    <row r="27" spans="1:46" s="5" customFormat="1" ht="15.6" customHeight="1">
      <c r="A27" s="1346"/>
      <c r="B27" s="1268"/>
      <c r="C27" s="327" t="s">
        <v>6014</v>
      </c>
      <c r="D27" s="1450" t="s">
        <v>5995</v>
      </c>
      <c r="E27" s="1310"/>
      <c r="F27" s="255" t="s">
        <v>6564</v>
      </c>
      <c r="G27" s="1085"/>
      <c r="H27" s="1085"/>
      <c r="I27" s="1085"/>
      <c r="J27" s="1085"/>
      <c r="K27" s="1085"/>
      <c r="L27" s="1085"/>
      <c r="M27" s="1290"/>
      <c r="N27" s="1268"/>
      <c r="O27" s="1269"/>
      <c r="P27" s="1419"/>
      <c r="Q27" s="1414"/>
      <c r="R27" s="1269"/>
      <c r="S27" s="1269"/>
      <c r="T27" s="1269"/>
      <c r="U27" s="1269"/>
      <c r="V27" s="1369"/>
      <c r="W27" s="1225"/>
      <c r="X27" s="1023"/>
      <c r="AB27" s="74"/>
      <c r="AC27" s="18"/>
      <c r="AD27" s="18"/>
      <c r="AE27" s="18"/>
      <c r="AF27" s="18"/>
      <c r="AG27" s="18"/>
      <c r="AH27" s="18"/>
      <c r="AI27" s="18"/>
      <c r="AJ27" s="18"/>
      <c r="AK27" s="18"/>
      <c r="AL27" s="18"/>
      <c r="AM27" s="18"/>
      <c r="AN27" s="18"/>
      <c r="AO27" s="18"/>
      <c r="AP27" s="18"/>
      <c r="AQ27" s="18"/>
      <c r="AR27" s="18"/>
      <c r="AS27" s="18"/>
      <c r="AT27" s="18"/>
    </row>
    <row r="28" spans="1:46" s="5" customFormat="1" ht="15.6" customHeight="1">
      <c r="A28" s="1347"/>
      <c r="B28" s="217" t="s">
        <v>221</v>
      </c>
      <c r="C28" s="349" t="s">
        <v>6002</v>
      </c>
      <c r="D28" s="1397"/>
      <c r="E28" s="1398"/>
      <c r="F28" s="255"/>
      <c r="G28" s="1416"/>
      <c r="H28" s="1416"/>
      <c r="I28" s="1416"/>
      <c r="J28" s="1416"/>
      <c r="K28" s="1416"/>
      <c r="L28" s="1416"/>
      <c r="M28" s="1417"/>
      <c r="N28" s="1358"/>
      <c r="O28" s="1416"/>
      <c r="P28" s="1420"/>
      <c r="Q28" s="1415"/>
      <c r="R28" s="1416"/>
      <c r="S28" s="1416"/>
      <c r="T28" s="1416"/>
      <c r="U28" s="1416"/>
      <c r="V28" s="1417"/>
      <c r="W28" s="1385"/>
      <c r="X28" s="1024"/>
      <c r="AB28" s="74"/>
      <c r="AC28" s="74"/>
      <c r="AD28" s="74"/>
      <c r="AE28" s="74"/>
      <c r="AF28" s="74"/>
      <c r="AG28" s="74"/>
      <c r="AH28" s="74"/>
      <c r="AI28" s="74"/>
      <c r="AJ28" s="74"/>
      <c r="AK28" s="74"/>
      <c r="AL28" s="74"/>
      <c r="AM28" s="74"/>
      <c r="AN28" s="74"/>
      <c r="AO28" s="74"/>
      <c r="AP28" s="74"/>
      <c r="AQ28" s="74"/>
      <c r="AR28" s="74"/>
      <c r="AS28" s="74"/>
      <c r="AT28" s="74"/>
    </row>
    <row r="29" spans="1:46" s="5" customFormat="1" ht="15.6" customHeight="1">
      <c r="A29" s="1345" t="s">
        <v>6565</v>
      </c>
      <c r="B29" s="291" t="s">
        <v>221</v>
      </c>
      <c r="C29" s="350" t="s">
        <v>6566</v>
      </c>
      <c r="D29" s="1201" t="s">
        <v>6068</v>
      </c>
      <c r="E29" s="1202"/>
      <c r="F29" s="317" t="s">
        <v>6567</v>
      </c>
      <c r="G29" s="1245"/>
      <c r="H29" s="1306"/>
      <c r="I29" s="1306"/>
      <c r="J29" s="1306"/>
      <c r="K29" s="1306"/>
      <c r="L29" s="1306"/>
      <c r="M29" s="1307"/>
      <c r="N29" s="590"/>
      <c r="O29" s="1100"/>
      <c r="P29" s="1421"/>
      <c r="Q29" s="1422"/>
      <c r="R29" s="1423"/>
      <c r="S29" s="1423"/>
      <c r="T29" s="1423"/>
      <c r="U29" s="1423"/>
      <c r="V29" s="1424"/>
      <c r="W29" s="1431"/>
      <c r="X29" s="1323"/>
      <c r="AB29" s="74"/>
      <c r="AC29" s="74"/>
      <c r="AD29" s="74"/>
      <c r="AE29" s="74"/>
      <c r="AF29" s="74"/>
      <c r="AG29" s="74"/>
      <c r="AH29" s="74"/>
      <c r="AI29" s="74"/>
      <c r="AJ29" s="74"/>
      <c r="AK29" s="74"/>
      <c r="AL29" s="74"/>
      <c r="AM29" s="74"/>
      <c r="AN29" s="74"/>
      <c r="AO29" s="74"/>
      <c r="AP29" s="74"/>
      <c r="AQ29" s="74"/>
      <c r="AR29" s="74"/>
      <c r="AS29" s="74"/>
      <c r="AT29" s="74"/>
    </row>
    <row r="30" spans="1:46" s="5" customFormat="1" ht="15.6" customHeight="1">
      <c r="A30" s="1346"/>
      <c r="B30" s="1268"/>
      <c r="C30" s="327" t="s">
        <v>6064</v>
      </c>
      <c r="D30" s="1450" t="s">
        <v>5995</v>
      </c>
      <c r="E30" s="1310"/>
      <c r="F30" s="255" t="s">
        <v>6567</v>
      </c>
      <c r="G30" s="1085"/>
      <c r="H30" s="1085"/>
      <c r="I30" s="1085"/>
      <c r="J30" s="1085"/>
      <c r="K30" s="1085"/>
      <c r="L30" s="1085"/>
      <c r="M30" s="1290"/>
      <c r="N30" s="703"/>
      <c r="O30" s="1175"/>
      <c r="P30" s="1360"/>
      <c r="Q30" s="1425"/>
      <c r="R30" s="1426"/>
      <c r="S30" s="1426"/>
      <c r="T30" s="1426"/>
      <c r="U30" s="1426"/>
      <c r="V30" s="1427"/>
      <c r="W30" s="1363"/>
      <c r="X30" s="1365"/>
      <c r="AB30" s="74"/>
      <c r="AC30" s="74"/>
      <c r="AD30" s="74"/>
      <c r="AE30" s="74"/>
      <c r="AF30" s="74"/>
      <c r="AG30" s="74"/>
      <c r="AH30" s="74"/>
      <c r="AI30" s="74"/>
      <c r="AJ30" s="74"/>
      <c r="AK30" s="74"/>
      <c r="AL30" s="74"/>
      <c r="AM30" s="74"/>
      <c r="AN30" s="74"/>
      <c r="AO30" s="74"/>
      <c r="AP30" s="74"/>
      <c r="AQ30" s="74"/>
      <c r="AR30" s="74"/>
      <c r="AS30" s="74"/>
      <c r="AT30" s="74"/>
    </row>
    <row r="31" spans="1:46" s="5" customFormat="1" ht="15.6" customHeight="1">
      <c r="A31" s="1346"/>
      <c r="B31" s="1268"/>
      <c r="C31" s="327" t="s">
        <v>6065</v>
      </c>
      <c r="D31" s="1350" t="s">
        <v>5993</v>
      </c>
      <c r="E31" s="1413"/>
      <c r="F31" s="255" t="s">
        <v>6567</v>
      </c>
      <c r="G31" s="1226"/>
      <c r="H31" s="1226"/>
      <c r="I31" s="1226"/>
      <c r="J31" s="1226"/>
      <c r="K31" s="1226"/>
      <c r="L31" s="1226"/>
      <c r="M31" s="1023"/>
      <c r="N31" s="703"/>
      <c r="O31" s="1175"/>
      <c r="P31" s="1360"/>
      <c r="Q31" s="1425"/>
      <c r="R31" s="1426"/>
      <c r="S31" s="1426"/>
      <c r="T31" s="1426"/>
      <c r="U31" s="1426"/>
      <c r="V31" s="1427"/>
      <c r="W31" s="1363"/>
      <c r="X31" s="1365"/>
      <c r="AB31" s="74"/>
      <c r="AC31" s="74"/>
      <c r="AD31" s="74"/>
      <c r="AE31" s="74"/>
      <c r="AF31" s="74"/>
      <c r="AG31" s="74"/>
      <c r="AH31" s="74"/>
      <c r="AI31" s="74"/>
      <c r="AJ31" s="74"/>
      <c r="AK31" s="74"/>
      <c r="AL31" s="74"/>
      <c r="AM31" s="74"/>
      <c r="AN31" s="74"/>
      <c r="AO31" s="74"/>
      <c r="AP31" s="74"/>
      <c r="AQ31" s="74"/>
      <c r="AR31" s="74"/>
      <c r="AS31" s="74"/>
      <c r="AT31" s="74"/>
    </row>
    <row r="32" spans="1:46" s="5" customFormat="1" ht="15.6" customHeight="1">
      <c r="A32" s="1346"/>
      <c r="B32" s="1268"/>
      <c r="C32" s="327" t="s">
        <v>6014</v>
      </c>
      <c r="D32" s="216" t="s">
        <v>221</v>
      </c>
      <c r="E32" s="1448" t="s">
        <v>6077</v>
      </c>
      <c r="F32" s="1448"/>
      <c r="G32" s="1448"/>
      <c r="H32" s="1448"/>
      <c r="I32" s="1448"/>
      <c r="J32" s="1448"/>
      <c r="K32" s="1448"/>
      <c r="L32" s="1448"/>
      <c r="M32" s="1449"/>
      <c r="N32" s="703"/>
      <c r="O32" s="1175"/>
      <c r="P32" s="1360"/>
      <c r="Q32" s="1425"/>
      <c r="R32" s="1426"/>
      <c r="S32" s="1426"/>
      <c r="T32" s="1426"/>
      <c r="U32" s="1426"/>
      <c r="V32" s="1427"/>
      <c r="W32" s="1363"/>
      <c r="X32" s="1365"/>
      <c r="AB32" s="74"/>
      <c r="AC32" s="74"/>
      <c r="AD32" s="74"/>
      <c r="AE32" s="74"/>
      <c r="AF32" s="74"/>
      <c r="AG32" s="74"/>
      <c r="AH32" s="74"/>
      <c r="AI32" s="74"/>
      <c r="AJ32" s="74"/>
      <c r="AK32" s="74"/>
      <c r="AL32" s="74"/>
      <c r="AM32" s="74"/>
      <c r="AN32" s="74"/>
      <c r="AO32" s="74"/>
      <c r="AP32" s="74"/>
      <c r="AQ32" s="74"/>
      <c r="AR32" s="74"/>
      <c r="AS32" s="74"/>
      <c r="AT32" s="74"/>
    </row>
    <row r="33" spans="1:46" s="5" customFormat="1" ht="15.6" customHeight="1">
      <c r="A33" s="1346"/>
      <c r="B33" s="154" t="s">
        <v>221</v>
      </c>
      <c r="C33" s="352" t="s">
        <v>6002</v>
      </c>
      <c r="D33" s="216" t="s">
        <v>221</v>
      </c>
      <c r="E33" s="351" t="s">
        <v>6076</v>
      </c>
      <c r="F33" s="255"/>
      <c r="G33" s="319"/>
      <c r="H33" s="1226"/>
      <c r="I33" s="1226"/>
      <c r="J33" s="1226"/>
      <c r="K33" s="1226"/>
      <c r="L33" s="1226"/>
      <c r="M33" s="1023"/>
      <c r="N33" s="703"/>
      <c r="O33" s="1175"/>
      <c r="P33" s="1360"/>
      <c r="Q33" s="1425"/>
      <c r="R33" s="1426"/>
      <c r="S33" s="1426"/>
      <c r="T33" s="1426"/>
      <c r="U33" s="1426"/>
      <c r="V33" s="1427"/>
      <c r="W33" s="1363"/>
      <c r="X33" s="1365"/>
      <c r="AB33" s="74"/>
      <c r="AC33" s="74"/>
      <c r="AD33" s="74"/>
      <c r="AE33" s="74"/>
      <c r="AF33" s="74"/>
      <c r="AG33" s="74"/>
      <c r="AH33" s="74"/>
      <c r="AI33" s="74"/>
      <c r="AJ33" s="74"/>
      <c r="AK33" s="74"/>
      <c r="AL33" s="74"/>
      <c r="AM33" s="74"/>
      <c r="AN33" s="74"/>
      <c r="AO33" s="74"/>
      <c r="AP33" s="74"/>
      <c r="AQ33" s="74"/>
      <c r="AR33" s="74"/>
      <c r="AS33" s="74"/>
      <c r="AT33" s="74"/>
    </row>
    <row r="34" spans="1:46" s="5" customFormat="1" ht="15.6" customHeight="1">
      <c r="A34" s="1346"/>
      <c r="B34" s="216" t="s">
        <v>221</v>
      </c>
      <c r="C34" s="1395" t="s">
        <v>6011</v>
      </c>
      <c r="D34" s="1268"/>
      <c r="E34" s="1269"/>
      <c r="F34" s="1269"/>
      <c r="G34" s="1269"/>
      <c r="H34" s="1269"/>
      <c r="I34" s="1269"/>
      <c r="J34" s="1269"/>
      <c r="K34" s="1269"/>
      <c r="L34" s="1269"/>
      <c r="M34" s="1369"/>
      <c r="N34" s="703"/>
      <c r="O34" s="1175"/>
      <c r="P34" s="1360"/>
      <c r="Q34" s="1425"/>
      <c r="R34" s="1426"/>
      <c r="S34" s="1426"/>
      <c r="T34" s="1426"/>
      <c r="U34" s="1426"/>
      <c r="V34" s="1427"/>
      <c r="W34" s="1363"/>
      <c r="X34" s="1365"/>
      <c r="AB34" s="74"/>
      <c r="AC34" s="74"/>
      <c r="AD34" s="74"/>
      <c r="AE34" s="74"/>
      <c r="AF34" s="74"/>
      <c r="AG34" s="74"/>
      <c r="AH34" s="74"/>
      <c r="AI34" s="74"/>
      <c r="AJ34" s="74"/>
      <c r="AK34" s="74"/>
      <c r="AL34" s="74"/>
      <c r="AM34" s="74"/>
      <c r="AN34" s="74"/>
      <c r="AO34" s="74"/>
      <c r="AP34" s="74"/>
      <c r="AQ34" s="74"/>
      <c r="AR34" s="74"/>
      <c r="AS34" s="74"/>
      <c r="AT34" s="74"/>
    </row>
    <row r="35" spans="1:46" s="5" customFormat="1" ht="15.6" customHeight="1">
      <c r="A35" s="1347"/>
      <c r="B35" s="248"/>
      <c r="C35" s="1396"/>
      <c r="D35" s="1358"/>
      <c r="E35" s="1416"/>
      <c r="F35" s="1416"/>
      <c r="G35" s="1416"/>
      <c r="H35" s="1416"/>
      <c r="I35" s="1416"/>
      <c r="J35" s="1416"/>
      <c r="K35" s="1416"/>
      <c r="L35" s="1416"/>
      <c r="M35" s="1417"/>
      <c r="N35" s="683"/>
      <c r="O35" s="1087"/>
      <c r="P35" s="1362"/>
      <c r="Q35" s="1428"/>
      <c r="R35" s="1429"/>
      <c r="S35" s="1429"/>
      <c r="T35" s="1429"/>
      <c r="U35" s="1429"/>
      <c r="V35" s="1430"/>
      <c r="W35" s="1366"/>
      <c r="X35" s="1368"/>
      <c r="AB35" s="74"/>
      <c r="AC35" s="74"/>
      <c r="AD35" s="74"/>
      <c r="AE35" s="74"/>
      <c r="AF35" s="74"/>
      <c r="AG35" s="74"/>
      <c r="AH35" s="74"/>
      <c r="AI35" s="74"/>
      <c r="AJ35" s="74"/>
      <c r="AK35" s="74"/>
      <c r="AL35" s="74"/>
      <c r="AM35" s="74"/>
      <c r="AN35" s="74"/>
      <c r="AO35" s="74"/>
      <c r="AP35" s="74"/>
      <c r="AQ35" s="74"/>
      <c r="AR35" s="74"/>
      <c r="AS35" s="74"/>
      <c r="AT35" s="74"/>
    </row>
    <row r="36" spans="1:46" ht="5.25" customHeight="1">
      <c r="A36" s="791"/>
      <c r="B36" s="791"/>
      <c r="C36" s="791"/>
      <c r="D36" s="791"/>
      <c r="E36" s="791"/>
      <c r="F36" s="791"/>
      <c r="G36" s="791"/>
      <c r="H36" s="791"/>
      <c r="I36" s="791"/>
      <c r="J36" s="791"/>
      <c r="K36" s="791"/>
      <c r="L36" s="791"/>
      <c r="M36" s="791"/>
      <c r="N36" s="791"/>
      <c r="O36" s="791"/>
      <c r="P36" s="791"/>
      <c r="Q36" s="791"/>
      <c r="R36" s="791"/>
      <c r="S36" s="791"/>
      <c r="T36" s="791"/>
      <c r="U36" s="791"/>
      <c r="V36" s="791"/>
      <c r="W36" s="791"/>
      <c r="X36" s="791"/>
    </row>
    <row r="37" spans="1:46" ht="32.1" customHeight="1">
      <c r="A37" s="1182" t="s">
        <v>6527</v>
      </c>
      <c r="B37" s="1183"/>
      <c r="C37" s="1183"/>
      <c r="D37" s="1183"/>
      <c r="E37" s="1183"/>
      <c r="F37" s="1183"/>
      <c r="G37" s="1184"/>
      <c r="H37" s="1184"/>
      <c r="I37" s="1184"/>
      <c r="J37" s="1184"/>
      <c r="K37" s="1184"/>
      <c r="L37" s="1184"/>
      <c r="M37" s="1184"/>
      <c r="N37" s="1184"/>
      <c r="O37" s="1184"/>
      <c r="P37" s="1184"/>
      <c r="Q37" s="1184"/>
      <c r="R37" s="1184"/>
      <c r="S37" s="1184"/>
      <c r="T37" s="1184"/>
      <c r="U37" s="1184"/>
      <c r="V37" s="1184"/>
      <c r="W37" s="1183"/>
      <c r="X37" s="1185"/>
    </row>
    <row r="38" spans="1:46" ht="12" customHeight="1">
      <c r="A38" s="930" t="s">
        <v>219</v>
      </c>
      <c r="B38" s="489"/>
      <c r="C38" s="489"/>
      <c r="D38" s="489"/>
      <c r="E38" s="489"/>
      <c r="F38" s="489"/>
      <c r="G38" s="1069" t="s">
        <v>6193</v>
      </c>
      <c r="H38" s="1070"/>
      <c r="I38" s="1070"/>
      <c r="J38" s="1070"/>
      <c r="K38" s="1070"/>
      <c r="L38" s="1070"/>
      <c r="M38" s="1070"/>
      <c r="N38" s="1070"/>
      <c r="O38" s="1070"/>
      <c r="P38" s="1070"/>
      <c r="Q38" s="1070"/>
      <c r="R38" s="1070"/>
      <c r="S38" s="1070"/>
      <c r="T38" s="1070"/>
      <c r="U38" s="1070"/>
      <c r="V38" s="1071"/>
      <c r="W38" s="1401" t="s">
        <v>6568</v>
      </c>
      <c r="X38" s="1390" t="s">
        <v>306</v>
      </c>
    </row>
    <row r="39" spans="1:46" ht="15" customHeight="1">
      <c r="A39" s="1095"/>
      <c r="B39" s="491"/>
      <c r="C39" s="491"/>
      <c r="D39" s="491"/>
      <c r="E39" s="491"/>
      <c r="F39" s="491"/>
      <c r="G39" s="1013" t="s">
        <v>299</v>
      </c>
      <c r="H39" s="1343"/>
      <c r="I39" s="1343"/>
      <c r="J39" s="1343"/>
      <c r="K39" s="1344"/>
      <c r="L39" s="1013" t="s">
        <v>6093</v>
      </c>
      <c r="M39" s="1058"/>
      <c r="N39" s="1058"/>
      <c r="O39" s="1014"/>
      <c r="P39" s="1069" t="s">
        <v>220</v>
      </c>
      <c r="Q39" s="1070"/>
      <c r="R39" s="1070"/>
      <c r="S39" s="1070"/>
      <c r="T39" s="1071"/>
      <c r="U39" s="1070" t="s">
        <v>6106</v>
      </c>
      <c r="V39" s="1071"/>
      <c r="W39" s="1402"/>
      <c r="X39" s="1391"/>
    </row>
    <row r="40" spans="1:46" ht="15.6" customHeight="1">
      <c r="A40" s="1392" t="s">
        <v>6112</v>
      </c>
      <c r="B40" s="335">
        <v>1</v>
      </c>
      <c r="C40" s="1076" t="s">
        <v>5927</v>
      </c>
      <c r="D40" s="1076"/>
      <c r="E40" s="1076"/>
      <c r="F40" s="1076"/>
      <c r="G40" s="291" t="s">
        <v>221</v>
      </c>
      <c r="H40" s="1173" t="s">
        <v>6569</v>
      </c>
      <c r="I40" s="1173"/>
      <c r="J40" s="1173"/>
      <c r="K40" s="1174"/>
      <c r="L40" s="291" t="s">
        <v>221</v>
      </c>
      <c r="M40" s="213" t="s">
        <v>221</v>
      </c>
      <c r="N40" s="213" t="s">
        <v>221</v>
      </c>
      <c r="O40" s="336" t="s">
        <v>221</v>
      </c>
      <c r="P40" s="1244"/>
      <c r="Q40" s="1245"/>
      <c r="R40" s="1245"/>
      <c r="S40" s="1245"/>
      <c r="T40" s="1248"/>
      <c r="U40" s="1083"/>
      <c r="V40" s="1109"/>
      <c r="W40" s="789" t="s">
        <v>6570</v>
      </c>
      <c r="X40" s="1399" t="s">
        <v>6571</v>
      </c>
    </row>
    <row r="41" spans="1:46" ht="24.95" customHeight="1">
      <c r="A41" s="1393"/>
      <c r="B41" s="278"/>
      <c r="C41" s="1037"/>
      <c r="D41" s="1037"/>
      <c r="E41" s="1037"/>
      <c r="F41" s="1037"/>
      <c r="G41" s="154" t="s">
        <v>6572</v>
      </c>
      <c r="H41" s="279" t="s">
        <v>6573</v>
      </c>
      <c r="I41" s="173" t="s">
        <v>6572</v>
      </c>
      <c r="J41" s="1032" t="s">
        <v>231</v>
      </c>
      <c r="K41" s="1033"/>
      <c r="L41" s="141" t="s">
        <v>224</v>
      </c>
      <c r="M41" s="280" t="s">
        <v>225</v>
      </c>
      <c r="N41" s="280" t="s">
        <v>226</v>
      </c>
      <c r="O41" s="281" t="s">
        <v>227</v>
      </c>
      <c r="P41" s="1227"/>
      <c r="Q41" s="1228"/>
      <c r="R41" s="1228"/>
      <c r="S41" s="1228"/>
      <c r="T41" s="1329"/>
      <c r="U41" s="1275"/>
      <c r="V41" s="1165"/>
      <c r="W41" s="789"/>
      <c r="X41" s="1399"/>
    </row>
    <row r="42" spans="1:46" ht="15.6" customHeight="1">
      <c r="A42" s="1393"/>
      <c r="B42" s="271">
        <v>2</v>
      </c>
      <c r="C42" s="1048" t="s">
        <v>6066</v>
      </c>
      <c r="D42" s="1048"/>
      <c r="E42" s="1048"/>
      <c r="F42" s="1048"/>
      <c r="G42" s="216" t="s">
        <v>221</v>
      </c>
      <c r="H42" s="1077" t="s">
        <v>6569</v>
      </c>
      <c r="I42" s="1077"/>
      <c r="J42" s="1077"/>
      <c r="K42" s="1078"/>
      <c r="L42" s="216" t="s">
        <v>221</v>
      </c>
      <c r="M42" s="50" t="s">
        <v>221</v>
      </c>
      <c r="N42" s="50" t="s">
        <v>6572</v>
      </c>
      <c r="O42" s="273" t="s">
        <v>221</v>
      </c>
      <c r="P42" s="1225"/>
      <c r="Q42" s="1226"/>
      <c r="R42" s="1226"/>
      <c r="S42" s="1226"/>
      <c r="T42" s="1023"/>
      <c r="U42" s="840"/>
      <c r="V42" s="1262"/>
      <c r="W42" s="789"/>
      <c r="X42" s="1399"/>
    </row>
    <row r="43" spans="1:46" ht="14.25" customHeight="1">
      <c r="A43" s="1394"/>
      <c r="B43" s="283"/>
      <c r="C43" s="1272"/>
      <c r="D43" s="1272"/>
      <c r="E43" s="1272"/>
      <c r="F43" s="1272"/>
      <c r="G43" s="248" t="s">
        <v>221</v>
      </c>
      <c r="H43" s="284" t="s">
        <v>6573</v>
      </c>
      <c r="I43" s="217" t="s">
        <v>6572</v>
      </c>
      <c r="J43" s="1058" t="s">
        <v>231</v>
      </c>
      <c r="K43" s="1014"/>
      <c r="L43" s="150" t="s">
        <v>224</v>
      </c>
      <c r="M43" s="285" t="s">
        <v>225</v>
      </c>
      <c r="N43" s="285" t="s">
        <v>226</v>
      </c>
      <c r="O43" s="286" t="s">
        <v>227</v>
      </c>
      <c r="P43" s="1385"/>
      <c r="Q43" s="1321"/>
      <c r="R43" s="1321"/>
      <c r="S43" s="1321"/>
      <c r="T43" s="1024"/>
      <c r="U43" s="843"/>
      <c r="V43" s="1110"/>
      <c r="W43" s="547"/>
      <c r="X43" s="1400"/>
    </row>
    <row r="44" spans="1:46" ht="15.6" customHeight="1">
      <c r="A44" s="1388" t="s">
        <v>6574</v>
      </c>
      <c r="B44" s="335">
        <v>1</v>
      </c>
      <c r="C44" s="1076" t="s">
        <v>6575</v>
      </c>
      <c r="D44" s="1076"/>
      <c r="E44" s="1076"/>
      <c r="F44" s="1076"/>
      <c r="G44" s="291" t="s">
        <v>221</v>
      </c>
      <c r="H44" s="1173" t="s">
        <v>6569</v>
      </c>
      <c r="I44" s="1173"/>
      <c r="J44" s="1173"/>
      <c r="K44" s="1174"/>
      <c r="L44" s="291" t="s">
        <v>221</v>
      </c>
      <c r="M44" s="213" t="s">
        <v>221</v>
      </c>
      <c r="N44" s="213" t="s">
        <v>221</v>
      </c>
      <c r="O44" s="336" t="s">
        <v>221</v>
      </c>
      <c r="P44" s="1244"/>
      <c r="Q44" s="1245"/>
      <c r="R44" s="1245"/>
      <c r="S44" s="1245"/>
      <c r="T44" s="1248"/>
      <c r="U44" s="1083"/>
      <c r="V44" s="1109"/>
      <c r="W44" s="1386" t="s">
        <v>6576</v>
      </c>
      <c r="X44" s="490" t="s">
        <v>6577</v>
      </c>
    </row>
    <row r="45" spans="1:46" ht="24.95" customHeight="1">
      <c r="A45" s="1389"/>
      <c r="B45" s="278"/>
      <c r="C45" s="1037"/>
      <c r="D45" s="1037"/>
      <c r="E45" s="1037"/>
      <c r="F45" s="1037"/>
      <c r="G45" s="154" t="s">
        <v>221</v>
      </c>
      <c r="H45" s="279" t="s">
        <v>6573</v>
      </c>
      <c r="I45" s="173" t="s">
        <v>6572</v>
      </c>
      <c r="J45" s="1032" t="s">
        <v>231</v>
      </c>
      <c r="K45" s="1033"/>
      <c r="L45" s="141" t="s">
        <v>224</v>
      </c>
      <c r="M45" s="280" t="s">
        <v>225</v>
      </c>
      <c r="N45" s="280" t="s">
        <v>226</v>
      </c>
      <c r="O45" s="281" t="s">
        <v>227</v>
      </c>
      <c r="P45" s="1227"/>
      <c r="Q45" s="1228"/>
      <c r="R45" s="1228"/>
      <c r="S45" s="1228"/>
      <c r="T45" s="1329"/>
      <c r="U45" s="1275"/>
      <c r="V45" s="1165"/>
      <c r="W45" s="1387"/>
      <c r="X45" s="1338"/>
    </row>
    <row r="46" spans="1:46" ht="15.6" customHeight="1">
      <c r="A46" s="1389"/>
      <c r="B46" s="271">
        <v>2</v>
      </c>
      <c r="C46" s="1048" t="s">
        <v>6578</v>
      </c>
      <c r="D46" s="1048"/>
      <c r="E46" s="1048"/>
      <c r="F46" s="1048"/>
      <c r="G46" s="216" t="s">
        <v>221</v>
      </c>
      <c r="H46" s="1077" t="s">
        <v>6533</v>
      </c>
      <c r="I46" s="1077"/>
      <c r="J46" s="1077"/>
      <c r="K46" s="1078"/>
      <c r="L46" s="216" t="s">
        <v>221</v>
      </c>
      <c r="M46" s="50" t="s">
        <v>221</v>
      </c>
      <c r="N46" s="50" t="s">
        <v>221</v>
      </c>
      <c r="O46" s="273" t="s">
        <v>221</v>
      </c>
      <c r="P46" s="1225"/>
      <c r="Q46" s="1226"/>
      <c r="R46" s="1226"/>
      <c r="S46" s="1226"/>
      <c r="T46" s="1023"/>
      <c r="U46" s="840"/>
      <c r="V46" s="1262"/>
      <c r="W46" s="1376" t="s">
        <v>6579</v>
      </c>
      <c r="X46" s="1338"/>
    </row>
    <row r="47" spans="1:46" ht="15.6" customHeight="1">
      <c r="A47" s="1389"/>
      <c r="B47" s="271"/>
      <c r="C47" s="1048"/>
      <c r="D47" s="1048"/>
      <c r="E47" s="1048"/>
      <c r="F47" s="1048"/>
      <c r="G47" s="216" t="s">
        <v>221</v>
      </c>
      <c r="H47" s="272" t="s">
        <v>6536</v>
      </c>
      <c r="I47" s="50" t="s">
        <v>6534</v>
      </c>
      <c r="J47" s="1274" t="s">
        <v>231</v>
      </c>
      <c r="K47" s="1012"/>
      <c r="L47" s="321" t="s">
        <v>224</v>
      </c>
      <c r="M47" s="287" t="s">
        <v>225</v>
      </c>
      <c r="N47" s="287" t="s">
        <v>226</v>
      </c>
      <c r="O47" s="340" t="s">
        <v>227</v>
      </c>
      <c r="P47" s="1225"/>
      <c r="Q47" s="1226"/>
      <c r="R47" s="1226"/>
      <c r="S47" s="1226"/>
      <c r="T47" s="1023"/>
      <c r="U47" s="840"/>
      <c r="V47" s="1262"/>
      <c r="W47" s="1001"/>
      <c r="X47" s="1338"/>
    </row>
    <row r="48" spans="1:46" ht="15.6" customHeight="1">
      <c r="A48" s="1389"/>
      <c r="B48" s="271"/>
      <c r="C48" s="1048"/>
      <c r="D48" s="1048"/>
      <c r="E48" s="1048"/>
      <c r="F48" s="1048"/>
      <c r="G48" s="683"/>
      <c r="H48" s="1087"/>
      <c r="I48" s="1087"/>
      <c r="J48" s="1087"/>
      <c r="K48" s="1088"/>
      <c r="L48" s="843"/>
      <c r="M48" s="844"/>
      <c r="N48" s="844"/>
      <c r="O48" s="1110"/>
      <c r="P48" s="1225"/>
      <c r="Q48" s="1226"/>
      <c r="R48" s="1226"/>
      <c r="S48" s="1226"/>
      <c r="T48" s="1023"/>
      <c r="U48" s="840"/>
      <c r="V48" s="1262"/>
      <c r="W48" s="1001"/>
      <c r="X48" s="1338"/>
    </row>
    <row r="49" spans="1:24" ht="5.0999999999999996" customHeight="1">
      <c r="A49" s="1379"/>
      <c r="B49" s="1379"/>
      <c r="C49" s="1379"/>
      <c r="D49" s="1379"/>
      <c r="E49" s="1379"/>
      <c r="F49" s="1379"/>
      <c r="G49" s="1379"/>
      <c r="H49" s="1379"/>
      <c r="I49" s="1379"/>
      <c r="J49" s="1379"/>
      <c r="K49" s="1379"/>
      <c r="L49" s="1379"/>
      <c r="M49" s="1379"/>
      <c r="N49" s="1379"/>
      <c r="O49" s="1379"/>
      <c r="P49" s="1379"/>
      <c r="Q49" s="1379"/>
      <c r="R49" s="1379"/>
      <c r="S49" s="1379"/>
      <c r="T49" s="1379"/>
      <c r="U49" s="1379"/>
      <c r="V49" s="1379"/>
      <c r="W49" s="1379"/>
      <c r="X49" s="1379"/>
    </row>
    <row r="50" spans="1:24" ht="13.5" customHeight="1">
      <c r="A50" s="288" t="s">
        <v>6542</v>
      </c>
      <c r="B50" s="1044" t="s">
        <v>6069</v>
      </c>
      <c r="C50" s="1045"/>
      <c r="D50" s="1045"/>
      <c r="E50" s="1045"/>
      <c r="F50" s="1045"/>
      <c r="G50" s="1049" t="s">
        <v>6063</v>
      </c>
      <c r="H50" s="1050"/>
      <c r="I50" s="1379"/>
      <c r="J50" s="1379"/>
      <c r="K50" s="1379"/>
      <c r="L50" s="1383"/>
      <c r="M50" s="1046" t="s">
        <v>6070</v>
      </c>
      <c r="N50" s="1047"/>
      <c r="O50" s="1384"/>
      <c r="P50" s="1045"/>
      <c r="Q50" s="1045"/>
      <c r="R50" s="1045"/>
      <c r="S50" s="1045"/>
      <c r="T50" s="1045"/>
      <c r="U50" s="1030"/>
      <c r="V50" s="1031"/>
      <c r="W50" s="353" t="s">
        <v>6520</v>
      </c>
      <c r="X50" s="354" t="s">
        <v>6520</v>
      </c>
    </row>
    <row r="51" spans="1:24" ht="13.5" customHeight="1">
      <c r="B51" s="78" t="s">
        <v>6143</v>
      </c>
      <c r="C51" s="1380" t="s">
        <v>6144</v>
      </c>
      <c r="D51" s="1380"/>
      <c r="E51" s="1380"/>
      <c r="F51" s="1380"/>
      <c r="G51" s="1380"/>
      <c r="H51" s="1380"/>
      <c r="I51" s="1380"/>
      <c r="J51" s="65" t="s">
        <v>6031</v>
      </c>
      <c r="K51" s="1380" t="s">
        <v>6145</v>
      </c>
      <c r="L51" s="1380"/>
      <c r="M51" s="1380"/>
      <c r="N51" s="1380"/>
      <c r="O51" s="1380"/>
      <c r="P51" s="1380"/>
      <c r="Q51" s="1380"/>
      <c r="R51" s="1380"/>
      <c r="S51" s="1380"/>
      <c r="T51" s="1380"/>
      <c r="U51" s="1380"/>
      <c r="V51" s="1380"/>
      <c r="W51" s="1380"/>
      <c r="X51" s="1380"/>
    </row>
    <row r="52" spans="1:24" ht="14.25" customHeight="1"/>
  </sheetData>
  <mergeCells count="147">
    <mergeCell ref="P39:T39"/>
    <mergeCell ref="U39:V39"/>
    <mergeCell ref="T12:V12"/>
    <mergeCell ref="P16:V16"/>
    <mergeCell ref="C51:I51"/>
    <mergeCell ref="K51:X51"/>
    <mergeCell ref="A36:X36"/>
    <mergeCell ref="E32:M32"/>
    <mergeCell ref="G30:M30"/>
    <mergeCell ref="D34:M35"/>
    <mergeCell ref="B25:B27"/>
    <mergeCell ref="B30:B32"/>
    <mergeCell ref="H40:K40"/>
    <mergeCell ref="H42:K42"/>
    <mergeCell ref="H44:K44"/>
    <mergeCell ref="H46:K46"/>
    <mergeCell ref="G48:K48"/>
    <mergeCell ref="L48:O48"/>
    <mergeCell ref="D30:E30"/>
    <mergeCell ref="G25:M25"/>
    <mergeCell ref="G27:M27"/>
    <mergeCell ref="L39:O39"/>
    <mergeCell ref="D27:E27"/>
    <mergeCell ref="D26:E26"/>
    <mergeCell ref="D31:E31"/>
    <mergeCell ref="G38:V38"/>
    <mergeCell ref="C10:C13"/>
    <mergeCell ref="K10:O11"/>
    <mergeCell ref="A8:C9"/>
    <mergeCell ref="A21:C22"/>
    <mergeCell ref="S22:T22"/>
    <mergeCell ref="A2:X2"/>
    <mergeCell ref="D4:N4"/>
    <mergeCell ref="Q5:S5"/>
    <mergeCell ref="T3:U3"/>
    <mergeCell ref="T4:U4"/>
    <mergeCell ref="T5:U5"/>
    <mergeCell ref="A6:X6"/>
    <mergeCell ref="B11:B17"/>
    <mergeCell ref="C14:C17"/>
    <mergeCell ref="D14:J17"/>
    <mergeCell ref="E10:J10"/>
    <mergeCell ref="E11:J11"/>
    <mergeCell ref="E12:J12"/>
    <mergeCell ref="E13:J13"/>
    <mergeCell ref="K14:O17"/>
    <mergeCell ref="P11:R12"/>
    <mergeCell ref="P10:R10"/>
    <mergeCell ref="T10:V10"/>
    <mergeCell ref="T11:V11"/>
    <mergeCell ref="N29:P35"/>
    <mergeCell ref="Q29:V35"/>
    <mergeCell ref="W29:X35"/>
    <mergeCell ref="G28:M28"/>
    <mergeCell ref="G26:M26"/>
    <mergeCell ref="W23:X23"/>
    <mergeCell ref="O3:P5"/>
    <mergeCell ref="R3:S3"/>
    <mergeCell ref="R4:S4"/>
    <mergeCell ref="V4:X4"/>
    <mergeCell ref="V3:W3"/>
    <mergeCell ref="V5:X5"/>
    <mergeCell ref="X10:X17"/>
    <mergeCell ref="D21:M22"/>
    <mergeCell ref="W22:X22"/>
    <mergeCell ref="A18:X18"/>
    <mergeCell ref="T21:X21"/>
    <mergeCell ref="K12:O13"/>
    <mergeCell ref="Q17:U17"/>
    <mergeCell ref="Q14:R14"/>
    <mergeCell ref="S14:U14"/>
    <mergeCell ref="T15:U15"/>
    <mergeCell ref="A20:X20"/>
    <mergeCell ref="U22:V22"/>
    <mergeCell ref="H33:M33"/>
    <mergeCell ref="A1:X1"/>
    <mergeCell ref="D25:E25"/>
    <mergeCell ref="D8:O9"/>
    <mergeCell ref="D3:K3"/>
    <mergeCell ref="L3:N3"/>
    <mergeCell ref="D24:E24"/>
    <mergeCell ref="G24:M24"/>
    <mergeCell ref="D5:N5"/>
    <mergeCell ref="P9:V9"/>
    <mergeCell ref="N23:V23"/>
    <mergeCell ref="P8:V8"/>
    <mergeCell ref="W8:W9"/>
    <mergeCell ref="W11:W17"/>
    <mergeCell ref="A10:A17"/>
    <mergeCell ref="B23:C23"/>
    <mergeCell ref="D23:M23"/>
    <mergeCell ref="B3:C4"/>
    <mergeCell ref="B5:C5"/>
    <mergeCell ref="Q24:V24"/>
    <mergeCell ref="Q25:V25"/>
    <mergeCell ref="Q26:V28"/>
    <mergeCell ref="O24:P24"/>
    <mergeCell ref="N25:P28"/>
    <mergeCell ref="A19:C19"/>
    <mergeCell ref="D19:X19"/>
    <mergeCell ref="A7:C7"/>
    <mergeCell ref="D7:X7"/>
    <mergeCell ref="A3:A5"/>
    <mergeCell ref="A23:A28"/>
    <mergeCell ref="A38:F39"/>
    <mergeCell ref="X8:X9"/>
    <mergeCell ref="A40:A43"/>
    <mergeCell ref="A29:A35"/>
    <mergeCell ref="D29:E29"/>
    <mergeCell ref="G39:K39"/>
    <mergeCell ref="C34:C35"/>
    <mergeCell ref="C40:F41"/>
    <mergeCell ref="C42:F43"/>
    <mergeCell ref="D28:E28"/>
    <mergeCell ref="W24:X28"/>
    <mergeCell ref="X40:X43"/>
    <mergeCell ref="W40:W43"/>
    <mergeCell ref="A37:X37"/>
    <mergeCell ref="W38:W39"/>
    <mergeCell ref="X38:X39"/>
    <mergeCell ref="G31:M31"/>
    <mergeCell ref="G29:M29"/>
    <mergeCell ref="U40:V41"/>
    <mergeCell ref="U42:V43"/>
    <mergeCell ref="U44:V45"/>
    <mergeCell ref="U46:V48"/>
    <mergeCell ref="P40:T41"/>
    <mergeCell ref="J45:K45"/>
    <mergeCell ref="J43:K43"/>
    <mergeCell ref="J41:K41"/>
    <mergeCell ref="A44:A48"/>
    <mergeCell ref="C44:F45"/>
    <mergeCell ref="J47:K47"/>
    <mergeCell ref="B50:F50"/>
    <mergeCell ref="G50:H50"/>
    <mergeCell ref="I50:L50"/>
    <mergeCell ref="M50:N50"/>
    <mergeCell ref="O50:T50"/>
    <mergeCell ref="U50:V50"/>
    <mergeCell ref="P42:T43"/>
    <mergeCell ref="P44:T45"/>
    <mergeCell ref="P46:T48"/>
    <mergeCell ref="C46:F48"/>
    <mergeCell ref="A49:X49"/>
    <mergeCell ref="W44:W45"/>
    <mergeCell ref="W46:W48"/>
    <mergeCell ref="X44:X48"/>
  </mergeCells>
  <phoneticPr fontId="22"/>
  <dataValidations count="6">
    <dataValidation type="list" allowBlank="1" showInputMessage="1" showErrorMessage="1" sqref="I45 B28:B29 L46:O46 L44:O44 Q3:Q5 T21 S10:S13 N24 P14 D4 B24 I43 R21 L42:O42 L40:O40 I41 B33:B35 G40:G48 D32:D33 N29 Q22:R22 I47">
      <formula1>"□,■"</formula1>
    </dataValidation>
    <dataValidation type="list" allowBlank="1" showInputMessage="1" showErrorMessage="1" sqref="C27 C32">
      <formula1>"■不明,□不明"</formula1>
    </dataValidation>
    <dataValidation type="list" allowBlank="1" showInputMessage="1" showErrorMessage="1" sqref="C26 C31">
      <formula1>"■飛び火認定,□飛び火認定"</formula1>
    </dataValidation>
    <dataValidation type="list" allowBlank="1" showInputMessage="1" showErrorMessage="1" sqref="C30 C25">
      <formula1>"■不燃材料,□不燃材料"</formula1>
    </dataValidation>
    <dataValidation type="list" allowBlank="1" showInputMessage="1" showErrorMessage="1" sqref="D3">
      <formula1>確認範囲</formula1>
    </dataValidation>
    <dataValidation type="list" allowBlank="1" showInputMessage="1" showErrorMessage="1" sqref="U22:V22">
      <formula1>"□図書,■図書"</formula1>
    </dataValidation>
  </dataValidations>
  <pageMargins left="0.70866141732283472" right="0.70866141732283472" top="0.74803149606299213" bottom="0.74803149606299213" header="0.31496062992125984" footer="0.31496062992125984"/>
  <pageSetup paperSize="9" orientation="portrait" r:id="rId1"/>
  <headerFooter>
    <oddHeader>&amp;R［外部］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588</vt:i4>
      </vt:variant>
    </vt:vector>
  </HeadingPairs>
  <TitlesOfParts>
    <vt:vector size="606" baseType="lpstr">
      <vt:lpstr>表紙</vt:lpstr>
      <vt:lpstr>目次</vt:lpstr>
      <vt:lpstr>住宅概要</vt:lpstr>
      <vt:lpstr>検査概要</vt:lpstr>
      <vt:lpstr>手順</vt:lpstr>
      <vt:lpstr>基礎</vt:lpstr>
      <vt:lpstr>外壁1</vt:lpstr>
      <vt:lpstr>外壁2</vt:lpstr>
      <vt:lpstr>屋根・バルコニー</vt:lpstr>
      <vt:lpstr>天井・小屋裏・梁</vt:lpstr>
      <vt:lpstr>内壁・柱</vt:lpstr>
      <vt:lpstr>床・床組・土台</vt:lpstr>
      <vt:lpstr>設備</vt:lpstr>
      <vt:lpstr>オプション検査</vt:lpstr>
      <vt:lpstr>写真台帳</vt:lpstr>
      <vt:lpstr>「参考」撮影箇所</vt:lpstr>
      <vt:lpstr>「参考」地域区分</vt:lpstr>
      <vt:lpstr>リスト</vt:lpstr>
      <vt:lpstr>オプション検査!Print_Area</vt:lpstr>
      <vt:lpstr>屋根・バルコニー!Print_Area</vt:lpstr>
      <vt:lpstr>外壁1!Print_Area</vt:lpstr>
      <vt:lpstr>外壁2!Print_Area</vt:lpstr>
      <vt:lpstr>基礎!Print_Area</vt:lpstr>
      <vt:lpstr>検査概要!Print_Area</vt:lpstr>
      <vt:lpstr>写真台帳!Print_Area</vt:lpstr>
      <vt:lpstr>手順!Print_Area</vt:lpstr>
      <vt:lpstr>住宅概要!Print_Area</vt:lpstr>
      <vt:lpstr>床・床組・土台!Print_Area</vt:lpstr>
      <vt:lpstr>設備!Print_Area</vt:lpstr>
      <vt:lpstr>天井・小屋裏・梁!Print_Area</vt:lpstr>
      <vt:lpstr>内壁・柱!Print_Area</vt:lpstr>
      <vt:lpstr>表紙!Print_Area</vt:lpstr>
      <vt:lpstr>目次!Print_Area</vt:lpstr>
      <vt:lpstr>あま市</vt:lpstr>
      <vt:lpstr>あわら市</vt:lpstr>
      <vt:lpstr>いすみ市</vt:lpstr>
      <vt:lpstr>いちき串木野市</vt:lpstr>
      <vt:lpstr>いなべ市</vt:lpstr>
      <vt:lpstr>いの町</vt:lpstr>
      <vt:lpstr>うきは市</vt:lpstr>
      <vt:lpstr>うるま市</vt:lpstr>
      <vt:lpstr>おいらせ町</vt:lpstr>
      <vt:lpstr>おおい町</vt:lpstr>
      <vt:lpstr>かすみがうら市</vt:lpstr>
      <vt:lpstr>かつらぎ町</vt:lpstr>
      <vt:lpstr>かほく市</vt:lpstr>
      <vt:lpstr>さいたま市</vt:lpstr>
      <vt:lpstr>さくら市</vt:lpstr>
      <vt:lpstr>さつま町</vt:lpstr>
      <vt:lpstr>さぬき市</vt:lpstr>
      <vt:lpstr>せたな町</vt:lpstr>
      <vt:lpstr>たつの市</vt:lpstr>
      <vt:lpstr>つがる市</vt:lpstr>
      <vt:lpstr>つくばみらい市</vt:lpstr>
      <vt:lpstr>つくば市</vt:lpstr>
      <vt:lpstr>つるぎ町</vt:lpstr>
      <vt:lpstr>ときがわ町</vt:lpstr>
      <vt:lpstr>にかほ市</vt:lpstr>
      <vt:lpstr>ふじみ野市</vt:lpstr>
      <vt:lpstr>まんのう町</vt:lpstr>
      <vt:lpstr>みどり市</vt:lpstr>
      <vt:lpstr>みなかみ町</vt:lpstr>
      <vt:lpstr>みなべ町</vt:lpstr>
      <vt:lpstr>みやき町</vt:lpstr>
      <vt:lpstr>みやこ町</vt:lpstr>
      <vt:lpstr>みやま市</vt:lpstr>
      <vt:lpstr>むかわ町</vt:lpstr>
      <vt:lpstr>むつ市</vt:lpstr>
      <vt:lpstr>愛知県愛西市</vt:lpstr>
      <vt:lpstr>愛知県稲沢市</vt:lpstr>
      <vt:lpstr>愛知県岡崎市</vt:lpstr>
      <vt:lpstr>愛知県新城市</vt:lpstr>
      <vt:lpstr>愛知県西尾市</vt:lpstr>
      <vt:lpstr>愛知県設楽町</vt:lpstr>
      <vt:lpstr>愛知県豊根村</vt:lpstr>
      <vt:lpstr>愛知県豊川市</vt:lpstr>
      <vt:lpstr>愛知県豊田市</vt:lpstr>
      <vt:lpstr>愛知県北名古屋市</vt:lpstr>
      <vt:lpstr>愛媛県愛南町</vt:lpstr>
      <vt:lpstr>愛媛県四国中央市</vt:lpstr>
      <vt:lpstr>愛媛県新居浜市</vt:lpstr>
      <vt:lpstr>愛媛県西条市</vt:lpstr>
      <vt:lpstr>愛媛県西予市</vt:lpstr>
      <vt:lpstr>愛媛県内子町</vt:lpstr>
      <vt:lpstr>安曇野市</vt:lpstr>
      <vt:lpstr>安平町</vt:lpstr>
      <vt:lpstr>安来市</vt:lpstr>
      <vt:lpstr>伊賀市</vt:lpstr>
      <vt:lpstr>伊佐市</vt:lpstr>
      <vt:lpstr>伊勢崎市</vt:lpstr>
      <vt:lpstr>伊勢市</vt:lpstr>
      <vt:lpstr>伊達市</vt:lpstr>
      <vt:lpstr>伊豆の国市</vt:lpstr>
      <vt:lpstr>伊豆市</vt:lpstr>
      <vt:lpstr>伊那市</vt:lpstr>
      <vt:lpstr>伊方町</vt:lpstr>
      <vt:lpstr>伊予市</vt:lpstr>
      <vt:lpstr>一関市</vt:lpstr>
      <vt:lpstr>一宮市</vt:lpstr>
      <vt:lpstr>茨城県稲敷市</vt:lpstr>
      <vt:lpstr>茨城県下妻市</vt:lpstr>
      <vt:lpstr>茨城県古河市</vt:lpstr>
      <vt:lpstr>茨城県坂東市</vt:lpstr>
      <vt:lpstr>茨城県桜川市</vt:lpstr>
      <vt:lpstr>茨城県常総市</vt:lpstr>
      <vt:lpstr>茨城県常陸大宮市</vt:lpstr>
      <vt:lpstr>茨城県石岡市</vt:lpstr>
      <vt:lpstr>茨城県那珂市</vt:lpstr>
      <vt:lpstr>茨城県鉾田市</vt:lpstr>
      <vt:lpstr>宇和島市</vt:lpstr>
      <vt:lpstr>臼杵市</vt:lpstr>
      <vt:lpstr>雲仙市</vt:lpstr>
      <vt:lpstr>雲南市</vt:lpstr>
      <vt:lpstr>永平寺町</vt:lpstr>
      <vt:lpstr>益田市</vt:lpstr>
      <vt:lpstr>越前市</vt:lpstr>
      <vt:lpstr>越前町</vt:lpstr>
      <vt:lpstr>奄美市</vt:lpstr>
      <vt:lpstr>延岡市</vt:lpstr>
      <vt:lpstr>燕市</vt:lpstr>
      <vt:lpstr>遠軽町</vt:lpstr>
      <vt:lpstr>遠野市</vt:lpstr>
      <vt:lpstr>塩尻市</vt:lpstr>
      <vt:lpstr>奥州市</vt:lpstr>
      <vt:lpstr>奥出雲町</vt:lpstr>
      <vt:lpstr>横芝光町</vt:lpstr>
      <vt:lpstr>横手市</vt:lpstr>
      <vt:lpstr>岡山県岡山市</vt:lpstr>
      <vt:lpstr>岡山県新見市</vt:lpstr>
      <vt:lpstr>岡山県倉敷市</vt:lpstr>
      <vt:lpstr>岡山県総社市</vt:lpstr>
      <vt:lpstr>岡山県津山市</vt:lpstr>
      <vt:lpstr>岡山県和気町</vt:lpstr>
      <vt:lpstr>沖縄県宮古島市</vt:lpstr>
      <vt:lpstr>加賀市</vt:lpstr>
      <vt:lpstr>加須市</vt:lpstr>
      <vt:lpstr>加東市</vt:lpstr>
      <vt:lpstr>加美町</vt:lpstr>
      <vt:lpstr>可児市</vt:lpstr>
      <vt:lpstr>嘉麻市</vt:lpstr>
      <vt:lpstr>花巻市</vt:lpstr>
      <vt:lpstr>会津若松市</vt:lpstr>
      <vt:lpstr>会津美里町</vt:lpstr>
      <vt:lpstr>海津市</vt:lpstr>
      <vt:lpstr>海南市</vt:lpstr>
      <vt:lpstr>海陽町</vt:lpstr>
      <vt:lpstr>外ケ浜町</vt:lpstr>
      <vt:lpstr>各務原市</vt:lpstr>
      <vt:lpstr>確認範囲</vt:lpstr>
      <vt:lpstr>掛川市</vt:lpstr>
      <vt:lpstr>笠間市</vt:lpstr>
      <vt:lpstr>潟上市</vt:lpstr>
      <vt:lpstr>葛城市</vt:lpstr>
      <vt:lpstr>鴨川市</vt:lpstr>
      <vt:lpstr>肝付町</vt:lpstr>
      <vt:lpstr>観音寺市</vt:lpstr>
      <vt:lpstr>関市</vt:lpstr>
      <vt:lpstr>岩手県盛岡市</vt:lpstr>
      <vt:lpstr>岩手県西和賀町</vt:lpstr>
      <vt:lpstr>岐阜県下呂市</vt:lpstr>
      <vt:lpstr>岐阜県岐阜市</vt:lpstr>
      <vt:lpstr>岐阜県郡上市</vt:lpstr>
      <vt:lpstr>岐阜県恵那市</vt:lpstr>
      <vt:lpstr>岐阜県山県市</vt:lpstr>
      <vt:lpstr>紀の川市</vt:lpstr>
      <vt:lpstr>紀美野町</vt:lpstr>
      <vt:lpstr>紀宝町</vt:lpstr>
      <vt:lpstr>紀北町</vt:lpstr>
      <vt:lpstr>鬼北町</vt:lpstr>
      <vt:lpstr>亀山市</vt:lpstr>
      <vt:lpstr>菊川市</vt:lpstr>
      <vt:lpstr>菊池市</vt:lpstr>
      <vt:lpstr>吉野ヶ里町</vt:lpstr>
      <vt:lpstr>吉野川市</vt:lpstr>
      <vt:lpstr>杵築市</vt:lpstr>
      <vt:lpstr>久喜市</vt:lpstr>
      <vt:lpstr>久慈市</vt:lpstr>
      <vt:lpstr>久米島町</vt:lpstr>
      <vt:lpstr>久万高原町</vt:lpstr>
      <vt:lpstr>久留米市</vt:lpstr>
      <vt:lpstr>宮古市</vt:lpstr>
      <vt:lpstr>宮崎県宮崎市</vt:lpstr>
      <vt:lpstr>宮城県気仙沼市</vt:lpstr>
      <vt:lpstr>宮城県栗原市</vt:lpstr>
      <vt:lpstr>宮城県石巻市</vt:lpstr>
      <vt:lpstr>宮城県大崎市</vt:lpstr>
      <vt:lpstr>京丹波町</vt:lpstr>
      <vt:lpstr>京都市</vt:lpstr>
      <vt:lpstr>京都府京丹後市</vt:lpstr>
      <vt:lpstr>京都府福知山市</vt:lpstr>
      <vt:lpstr>桐生市</vt:lpstr>
      <vt:lpstr>錦江町</vt:lpstr>
      <vt:lpstr>琴浦町</vt:lpstr>
      <vt:lpstr>近江八幡市</vt:lpstr>
      <vt:lpstr>熊本県阿蘇市</vt:lpstr>
      <vt:lpstr>熊本県芦北町</vt:lpstr>
      <vt:lpstr>熊本県宇城市</vt:lpstr>
      <vt:lpstr>熊本県玉名市</vt:lpstr>
      <vt:lpstr>熊本県熊本市</vt:lpstr>
      <vt:lpstr>熊本県合志市</vt:lpstr>
      <vt:lpstr>熊本県山鹿市</vt:lpstr>
      <vt:lpstr>熊本県山都町</vt:lpstr>
      <vt:lpstr>熊本県和水町</vt:lpstr>
      <vt:lpstr>群馬県安中市</vt:lpstr>
      <vt:lpstr>群馬県渋川市</vt:lpstr>
      <vt:lpstr>群馬県神流町</vt:lpstr>
      <vt:lpstr>群馬県前橋市</vt:lpstr>
      <vt:lpstr>群馬県藤岡市</vt:lpstr>
      <vt:lpstr>広島県安芸高田市</vt:lpstr>
      <vt:lpstr>広島県安芸太田町</vt:lpstr>
      <vt:lpstr>広島県呉市</vt:lpstr>
      <vt:lpstr>広島県広島市</vt:lpstr>
      <vt:lpstr>広島県江田島市</vt:lpstr>
      <vt:lpstr>広島県三原市</vt:lpstr>
      <vt:lpstr>広島県三次市</vt:lpstr>
      <vt:lpstr>広島県府中市</vt:lpstr>
      <vt:lpstr>広島県福山市</vt:lpstr>
      <vt:lpstr>広島県北広島町</vt:lpstr>
      <vt:lpstr>甲州市</vt:lpstr>
      <vt:lpstr>甲斐市</vt:lpstr>
      <vt:lpstr>甲府市</vt:lpstr>
      <vt:lpstr>行田市</vt:lpstr>
      <vt:lpstr>行方市</vt:lpstr>
      <vt:lpstr>香川県綾川町</vt:lpstr>
      <vt:lpstr>香川県丸亀市</vt:lpstr>
      <vt:lpstr>香川県高松市</vt:lpstr>
      <vt:lpstr>香川県三豊市</vt:lpstr>
      <vt:lpstr>高崎市</vt:lpstr>
      <vt:lpstr>高山市</vt:lpstr>
      <vt:lpstr>高知県香南市</vt:lpstr>
      <vt:lpstr>高知県香美市</vt:lpstr>
      <vt:lpstr>高知県高知市</vt:lpstr>
      <vt:lpstr>高知県四万十市</vt:lpstr>
      <vt:lpstr>高知県四万十町</vt:lpstr>
      <vt:lpstr>高知県津野町</vt:lpstr>
      <vt:lpstr>国東市</vt:lpstr>
      <vt:lpstr>黒潮町</vt:lpstr>
      <vt:lpstr>黒部市</vt:lpstr>
      <vt:lpstr>今治市</vt:lpstr>
      <vt:lpstr>佐賀県嬉野市</vt:lpstr>
      <vt:lpstr>佐賀県佐賀市</vt:lpstr>
      <vt:lpstr>佐賀県武雄市</vt:lpstr>
      <vt:lpstr>佐世保市</vt:lpstr>
      <vt:lpstr>佐渡市</vt:lpstr>
      <vt:lpstr>佐伯市</vt:lpstr>
      <vt:lpstr>佐野市</vt:lpstr>
      <vt:lpstr>佐用町</vt:lpstr>
      <vt:lpstr>坂井市</vt:lpstr>
      <vt:lpstr>埼玉県熊谷市</vt:lpstr>
      <vt:lpstr>埼玉県鴻巣市</vt:lpstr>
      <vt:lpstr>埼玉県川口市</vt:lpstr>
      <vt:lpstr>薩摩川内市</vt:lpstr>
      <vt:lpstr>三重県熊野市</vt:lpstr>
      <vt:lpstr>三重県桑名市</vt:lpstr>
      <vt:lpstr>三重県四日市市</vt:lpstr>
      <vt:lpstr>三重県志摩市</vt:lpstr>
      <vt:lpstr>三重県多気町</vt:lpstr>
      <vt:lpstr>三重県津市</vt:lpstr>
      <vt:lpstr>山形県鶴岡市</vt:lpstr>
      <vt:lpstr>山口県宇部市</vt:lpstr>
      <vt:lpstr>山口県下関市</vt:lpstr>
      <vt:lpstr>山口県岩国市</vt:lpstr>
      <vt:lpstr>山口県光市</vt:lpstr>
      <vt:lpstr>山口県山口市</vt:lpstr>
      <vt:lpstr>山口県長門市</vt:lpstr>
      <vt:lpstr>山陽小野田市</vt:lpstr>
      <vt:lpstr>山梨県山梨市</vt:lpstr>
      <vt:lpstr>山梨県笛吹市</vt:lpstr>
      <vt:lpstr>山梨県富士河口湖町</vt:lpstr>
      <vt:lpstr>山梨県北杜市</vt:lpstr>
      <vt:lpstr>士別市</vt:lpstr>
      <vt:lpstr>市川三郷町</vt:lpstr>
      <vt:lpstr>志布志市</vt:lpstr>
      <vt:lpstr>資格</vt:lpstr>
      <vt:lpstr>滋賀県愛荘町</vt:lpstr>
      <vt:lpstr>滋賀県湖南市</vt:lpstr>
      <vt:lpstr>滋賀県甲賀市</vt:lpstr>
      <vt:lpstr>滋賀県高島市</vt:lpstr>
      <vt:lpstr>滋賀県長浜市</vt:lpstr>
      <vt:lpstr>滋賀県米原市</vt:lpstr>
      <vt:lpstr>鹿児島県姶良市</vt:lpstr>
      <vt:lpstr>鹿児島県屋久島町</vt:lpstr>
      <vt:lpstr>鹿児島県指宿市</vt:lpstr>
      <vt:lpstr>鹿児島県鹿児島市</vt:lpstr>
      <vt:lpstr>鹿児島県曽於市</vt:lpstr>
      <vt:lpstr>鹿児島県長島町</vt:lpstr>
      <vt:lpstr>若狭町</vt:lpstr>
      <vt:lpstr>取手市</vt:lpstr>
      <vt:lpstr>酒田市</vt:lpstr>
      <vt:lpstr>周南市</vt:lpstr>
      <vt:lpstr>周防大島町</vt:lpstr>
      <vt:lpstr>宗像市</vt:lpstr>
      <vt:lpstr>秋田県三種町</vt:lpstr>
      <vt:lpstr>秋田県秋田市</vt:lpstr>
      <vt:lpstr>秋田県仙北市</vt:lpstr>
      <vt:lpstr>秋田県湯沢市</vt:lpstr>
      <vt:lpstr>秋田県北秋田市</vt:lpstr>
      <vt:lpstr>出雲市</vt:lpstr>
      <vt:lpstr>出水市</vt:lpstr>
      <vt:lpstr>春日部市</vt:lpstr>
      <vt:lpstr>所有者</vt:lpstr>
      <vt:lpstr>小鹿野町</vt:lpstr>
      <vt:lpstr>小城市</vt:lpstr>
      <vt:lpstr>小豆島町</vt:lpstr>
      <vt:lpstr>小美玉市</vt:lpstr>
      <vt:lpstr>小林市</vt:lpstr>
      <vt:lpstr>庄原市</vt:lpstr>
      <vt:lpstr>庄内町</vt:lpstr>
      <vt:lpstr>松浦市</vt:lpstr>
      <vt:lpstr>松江市</vt:lpstr>
      <vt:lpstr>松阪市</vt:lpstr>
      <vt:lpstr>松山市</vt:lpstr>
      <vt:lpstr>松本市</vt:lpstr>
      <vt:lpstr>沼津市</vt:lpstr>
      <vt:lpstr>沼田市</vt:lpstr>
      <vt:lpstr>焼津市</vt:lpstr>
      <vt:lpstr>上越市</vt:lpstr>
      <vt:lpstr>上天草市</vt:lpstr>
      <vt:lpstr>上田市</vt:lpstr>
      <vt:lpstr>上島町</vt:lpstr>
      <vt:lpstr>上毛町</vt:lpstr>
      <vt:lpstr>上野原市</vt:lpstr>
      <vt:lpstr>城里町</vt:lpstr>
      <vt:lpstr>常陸太田市</vt:lpstr>
      <vt:lpstr>新潟県阿賀町</vt:lpstr>
      <vt:lpstr>新潟県阿賀野市</vt:lpstr>
      <vt:lpstr>新潟県魚沼市</vt:lpstr>
      <vt:lpstr>新潟県五泉市</vt:lpstr>
      <vt:lpstr>新潟県三条市</vt:lpstr>
      <vt:lpstr>新潟県糸魚川市</vt:lpstr>
      <vt:lpstr>新潟県十日町市</vt:lpstr>
      <vt:lpstr>新潟県新潟市</vt:lpstr>
      <vt:lpstr>新潟県村上市</vt:lpstr>
      <vt:lpstr>新潟県長岡市</vt:lpstr>
      <vt:lpstr>新発田市</vt:lpstr>
      <vt:lpstr>森町</vt:lpstr>
      <vt:lpstr>深浦市</vt:lpstr>
      <vt:lpstr>深浦町</vt:lpstr>
      <vt:lpstr>深谷市</vt:lpstr>
      <vt:lpstr>真岡市</vt:lpstr>
      <vt:lpstr>神河町</vt:lpstr>
      <vt:lpstr>神埼市</vt:lpstr>
      <vt:lpstr>神栖市</vt:lpstr>
      <vt:lpstr>神石高原町</vt:lpstr>
      <vt:lpstr>神川町</vt:lpstr>
      <vt:lpstr>神奈川県相模原市</vt:lpstr>
      <vt:lpstr>身延町</vt:lpstr>
      <vt:lpstr>仁淀川町</vt:lpstr>
      <vt:lpstr>須賀川市</vt:lpstr>
      <vt:lpstr>水戸市</vt:lpstr>
      <vt:lpstr>瑞穂市</vt:lpstr>
      <vt:lpstr>世羅町</vt:lpstr>
      <vt:lpstr>成田市</vt:lpstr>
      <vt:lpstr>清須市</vt:lpstr>
      <vt:lpstr>青森県五戸町</vt:lpstr>
      <vt:lpstr>青森県五所川原市</vt:lpstr>
      <vt:lpstr>青森県弘前市</vt:lpstr>
      <vt:lpstr>青森県七戸町</vt:lpstr>
      <vt:lpstr>青森県十和田市</vt:lpstr>
      <vt:lpstr>青森県青森市</vt:lpstr>
      <vt:lpstr>青森県中泊町</vt:lpstr>
      <vt:lpstr>青森県東北町</vt:lpstr>
      <vt:lpstr>青森県藤崎町</vt:lpstr>
      <vt:lpstr>青森県平川市</vt:lpstr>
      <vt:lpstr>静岡県湖西市</vt:lpstr>
      <vt:lpstr>静岡県御前崎市</vt:lpstr>
      <vt:lpstr>静岡県西伊豆町</vt:lpstr>
      <vt:lpstr>静岡県静岡市</vt:lpstr>
      <vt:lpstr>静岡県川根本町</vt:lpstr>
      <vt:lpstr>静岡県島田市</vt:lpstr>
      <vt:lpstr>静岡県藤枝市</vt:lpstr>
      <vt:lpstr>石川県志賀町</vt:lpstr>
      <vt:lpstr>石川県七尾市</vt:lpstr>
      <vt:lpstr>石川県中能登町</vt:lpstr>
      <vt:lpstr>石川県宝達志水町</vt:lpstr>
      <vt:lpstr>石川県輪島市</vt:lpstr>
      <vt:lpstr>千葉県旭市</vt:lpstr>
      <vt:lpstr>千葉県印西市</vt:lpstr>
      <vt:lpstr>千葉県香取市</vt:lpstr>
      <vt:lpstr>千葉県山武市</vt:lpstr>
      <vt:lpstr>千葉県匝瑳市</vt:lpstr>
      <vt:lpstr>千葉県富津市</vt:lpstr>
      <vt:lpstr>多治見市</vt:lpstr>
      <vt:lpstr>太田市</vt:lpstr>
      <vt:lpstr>対馬市</vt:lpstr>
      <vt:lpstr>胎内市</vt:lpstr>
      <vt:lpstr>袋井市</vt:lpstr>
      <vt:lpstr>大垣市</vt:lpstr>
      <vt:lpstr>大館市</vt:lpstr>
      <vt:lpstr>大紀町</vt:lpstr>
      <vt:lpstr>大空町</vt:lpstr>
      <vt:lpstr>大阪府堺市</vt:lpstr>
      <vt:lpstr>大崎上島町</vt:lpstr>
      <vt:lpstr>大山町</vt:lpstr>
      <vt:lpstr>大洲市</vt:lpstr>
      <vt:lpstr>大仙市</vt:lpstr>
      <vt:lpstr>大船渡市</vt:lpstr>
      <vt:lpstr>大台町</vt:lpstr>
      <vt:lpstr>大町市</vt:lpstr>
      <vt:lpstr>大津市</vt:lpstr>
      <vt:lpstr>大田原市</vt:lpstr>
      <vt:lpstr>大分県宇佐市</vt:lpstr>
      <vt:lpstr>大分県大分市</vt:lpstr>
      <vt:lpstr>大分県豊後高田市</vt:lpstr>
      <vt:lpstr>大分県豊後大野市</vt:lpstr>
      <vt:lpstr>淡路市</vt:lpstr>
      <vt:lpstr>男鹿市</vt:lpstr>
      <vt:lpstr>築上町</vt:lpstr>
      <vt:lpstr>竹田市</vt:lpstr>
      <vt:lpstr>筑西市</vt:lpstr>
      <vt:lpstr>筑前町</vt:lpstr>
      <vt:lpstr>筑北村</vt:lpstr>
      <vt:lpstr>秩父市</vt:lpstr>
      <vt:lpstr>中央市</vt:lpstr>
      <vt:lpstr>中津市</vt:lpstr>
      <vt:lpstr>中津川市</vt:lpstr>
      <vt:lpstr>中土佐町</vt:lpstr>
      <vt:lpstr>中之条町</vt:lpstr>
      <vt:lpstr>長崎県壱岐市</vt:lpstr>
      <vt:lpstr>長崎県五島市</vt:lpstr>
      <vt:lpstr>長崎県新上五島町</vt:lpstr>
      <vt:lpstr>長崎県西海市</vt:lpstr>
      <vt:lpstr>長崎県長崎市</vt:lpstr>
      <vt:lpstr>長崎県島原市</vt:lpstr>
      <vt:lpstr>長崎県平戸市</vt:lpstr>
      <vt:lpstr>長野県阿智村</vt:lpstr>
      <vt:lpstr>長野県佐久市</vt:lpstr>
      <vt:lpstr>長野県佐久穂町</vt:lpstr>
      <vt:lpstr>長野県千曲市</vt:lpstr>
      <vt:lpstr>長野県中野市</vt:lpstr>
      <vt:lpstr>長野県長野市</vt:lpstr>
      <vt:lpstr>長野県長和町</vt:lpstr>
      <vt:lpstr>鳥取県倉吉市</vt:lpstr>
      <vt:lpstr>鳥取県鳥取市</vt:lpstr>
      <vt:lpstr>鳥取県米子市</vt:lpstr>
      <vt:lpstr>鳥取県北栄町</vt:lpstr>
      <vt:lpstr>天気</vt:lpstr>
      <vt:lpstr>天気2</vt:lpstr>
      <vt:lpstr>天草市</vt:lpstr>
      <vt:lpstr>田原市</vt:lpstr>
      <vt:lpstr>田村市</vt:lpstr>
      <vt:lpstr>田辺市</vt:lpstr>
      <vt:lpstr>登米市</vt:lpstr>
      <vt:lpstr>都市計画区域</vt:lpstr>
      <vt:lpstr>都城市</vt:lpstr>
      <vt:lpstr>砥部町</vt:lpstr>
      <vt:lpstr>砺波市</vt:lpstr>
      <vt:lpstr>土浦市</vt:lpstr>
      <vt:lpstr>唐津市</vt:lpstr>
      <vt:lpstr>島根県隠岐の島町</vt:lpstr>
      <vt:lpstr>島根県大田市</vt:lpstr>
      <vt:lpstr>東かがわ市</vt:lpstr>
      <vt:lpstr>東みよし町</vt:lpstr>
      <vt:lpstr>東温市</vt:lpstr>
      <vt:lpstr>東近江市</vt:lpstr>
      <vt:lpstr>東吾妻町</vt:lpstr>
      <vt:lpstr>東御市</vt:lpstr>
      <vt:lpstr>東広島市</vt:lpstr>
      <vt:lpstr>東松島市</vt:lpstr>
      <vt:lpstr>東峰村</vt:lpstr>
      <vt:lpstr>徳島県阿南市</vt:lpstr>
      <vt:lpstr>徳島県阿波市</vt:lpstr>
      <vt:lpstr>徳島県三好市</vt:lpstr>
      <vt:lpstr>徳島県那賀町</vt:lpstr>
      <vt:lpstr>栃木県宇都宮市</vt:lpstr>
      <vt:lpstr>栃木県下野市</vt:lpstr>
      <vt:lpstr>栃木県鹿沼市</vt:lpstr>
      <vt:lpstr>栃木県栃木市</vt:lpstr>
      <vt:lpstr>栃木県那珂川町</vt:lpstr>
      <vt:lpstr>奈良県宇陀市</vt:lpstr>
      <vt:lpstr>奈良県五條市</vt:lpstr>
      <vt:lpstr>奈良県奈良市</vt:lpstr>
      <vt:lpstr>那須烏山市</vt:lpstr>
      <vt:lpstr>那須塩原市</vt:lpstr>
      <vt:lpstr>南あわじ市</vt:lpstr>
      <vt:lpstr>南さつま市</vt:lpstr>
      <vt:lpstr>南阿蘇村</vt:lpstr>
      <vt:lpstr>南伊勢町</vt:lpstr>
      <vt:lpstr>南越前町</vt:lpstr>
      <vt:lpstr>南会津町</vt:lpstr>
      <vt:lpstr>南魚沼市</vt:lpstr>
      <vt:lpstr>南九州市</vt:lpstr>
      <vt:lpstr>南三陸町</vt:lpstr>
      <vt:lpstr>南城市</vt:lpstr>
      <vt:lpstr>南相馬市</vt:lpstr>
      <vt:lpstr>南大隅町</vt:lpstr>
      <vt:lpstr>南丹市</vt:lpstr>
      <vt:lpstr>南砺市</vt:lpstr>
      <vt:lpstr>南島原市</vt:lpstr>
      <vt:lpstr>南部町</vt:lpstr>
      <vt:lpstr>南房総市</vt:lpstr>
      <vt:lpstr>二戸市</vt:lpstr>
      <vt:lpstr>二本松市</vt:lpstr>
      <vt:lpstr>廿日市市</vt:lpstr>
      <vt:lpstr>日光市</vt:lpstr>
      <vt:lpstr>日向市</vt:lpstr>
      <vt:lpstr>日高川町</vt:lpstr>
      <vt:lpstr>日高町</vt:lpstr>
      <vt:lpstr>日置市</vt:lpstr>
      <vt:lpstr>日田市</vt:lpstr>
      <vt:lpstr>日南市</vt:lpstr>
      <vt:lpstr>日立市</vt:lpstr>
      <vt:lpstr>能代市</vt:lpstr>
      <vt:lpstr>能登町</vt:lpstr>
      <vt:lpstr>能美市</vt:lpstr>
      <vt:lpstr>萩市</vt:lpstr>
      <vt:lpstr>伯耆町</vt:lpstr>
      <vt:lpstr>柏崎市</vt:lpstr>
      <vt:lpstr>柏市</vt:lpstr>
      <vt:lpstr>白河市</vt:lpstr>
      <vt:lpstr>白山市</vt:lpstr>
      <vt:lpstr>白石町</vt:lpstr>
      <vt:lpstr>白浜町</vt:lpstr>
      <vt:lpstr>函館市</vt:lpstr>
      <vt:lpstr>八雲町</vt:lpstr>
      <vt:lpstr>八戸市</vt:lpstr>
      <vt:lpstr>八重瀬町</vt:lpstr>
      <vt:lpstr>八女市</vt:lpstr>
      <vt:lpstr>八代市</vt:lpstr>
      <vt:lpstr>八頭町</vt:lpstr>
      <vt:lpstr>八幡浜市</vt:lpstr>
      <vt:lpstr>八幡平市</vt:lpstr>
      <vt:lpstr>八峰町</vt:lpstr>
      <vt:lpstr>飯綱町</vt:lpstr>
      <vt:lpstr>飯塚市</vt:lpstr>
      <vt:lpstr>飯田市</vt:lpstr>
      <vt:lpstr>飯能市</vt:lpstr>
      <vt:lpstr>磐田市</vt:lpstr>
      <vt:lpstr>飛騨市</vt:lpstr>
      <vt:lpstr>尾道市</vt:lpstr>
      <vt:lpstr>美郷町</vt:lpstr>
      <vt:lpstr>美作市</vt:lpstr>
      <vt:lpstr>美祢市</vt:lpstr>
      <vt:lpstr>美波町</vt:lpstr>
      <vt:lpstr>美馬市</vt:lpstr>
      <vt:lpstr>美里町</vt:lpstr>
      <vt:lpstr>姫路市</vt:lpstr>
      <vt:lpstr>氷川町</vt:lpstr>
      <vt:lpstr>浜松市</vt:lpstr>
      <vt:lpstr>富岡市</vt:lpstr>
      <vt:lpstr>富山県高岡市</vt:lpstr>
      <vt:lpstr>富山県射水市</vt:lpstr>
      <vt:lpstr>富山県富山市</vt:lpstr>
      <vt:lpstr>富士宮市</vt:lpstr>
      <vt:lpstr>富士市</vt:lpstr>
      <vt:lpstr>富士川町</vt:lpstr>
      <vt:lpstr>部位</vt:lpstr>
      <vt:lpstr>福井県大野市</vt:lpstr>
      <vt:lpstr>福井県福井市</vt:lpstr>
      <vt:lpstr>福岡県宮若市</vt:lpstr>
      <vt:lpstr>福岡県糸島市</vt:lpstr>
      <vt:lpstr>福岡県朝倉市</vt:lpstr>
      <vt:lpstr>福岡県福智町</vt:lpstr>
      <vt:lpstr>福岡県福津市</vt:lpstr>
      <vt:lpstr>福島県喜多方市</vt:lpstr>
      <vt:lpstr>福島県福島市</vt:lpstr>
      <vt:lpstr>兵庫県香美町</vt:lpstr>
      <vt:lpstr>兵庫県三木市</vt:lpstr>
      <vt:lpstr>兵庫県宍粟市</vt:lpstr>
      <vt:lpstr>兵庫県洲本市</vt:lpstr>
      <vt:lpstr>兵庫県新温泉町</vt:lpstr>
      <vt:lpstr>兵庫県西脇市</vt:lpstr>
      <vt:lpstr>兵庫県多可町</vt:lpstr>
      <vt:lpstr>兵庫県丹波市</vt:lpstr>
      <vt:lpstr>兵庫県朝来市</vt:lpstr>
      <vt:lpstr>兵庫県豊岡市</vt:lpstr>
      <vt:lpstr>防火地域</vt:lpstr>
      <vt:lpstr>北海道あさぎり町</vt:lpstr>
      <vt:lpstr>北海道岩見沢市</vt:lpstr>
      <vt:lpstr>北海道釧路市</vt:lpstr>
      <vt:lpstr>北海道枝幸町</vt:lpstr>
      <vt:lpstr>北海道新ひだか町</vt:lpstr>
      <vt:lpstr>北海道石狩市</vt:lpstr>
      <vt:lpstr>北海道洞爺湖町</vt:lpstr>
      <vt:lpstr>北海道北見市</vt:lpstr>
      <vt:lpstr>北海道北斗市</vt:lpstr>
      <vt:lpstr>牧之原市</vt:lpstr>
      <vt:lpstr>本宮市</vt:lpstr>
      <vt:lpstr>本庄市</vt:lpstr>
      <vt:lpstr>本巣市</vt:lpstr>
      <vt:lpstr>幕別町</vt:lpstr>
      <vt:lpstr>妙高市</vt:lpstr>
      <vt:lpstr>霧島市</vt:lpstr>
      <vt:lpstr>名寄市</vt:lpstr>
      <vt:lpstr>木曽町</vt:lpstr>
      <vt:lpstr>木津川市</vt:lpstr>
      <vt:lpstr>野洲市</vt:lpstr>
      <vt:lpstr>野田市</vt:lpstr>
      <vt:lpstr>弥富市</vt:lpstr>
      <vt:lpstr>柳井市</vt:lpstr>
      <vt:lpstr>柳川市</vt:lpstr>
      <vt:lpstr>揖斐川町</vt:lpstr>
      <vt:lpstr>有田川町</vt:lpstr>
      <vt:lpstr>有田町</vt:lpstr>
      <vt:lpstr>湧水町</vt:lpstr>
      <vt:lpstr>湧別町</vt:lpstr>
      <vt:lpstr>由布市</vt:lpstr>
      <vt:lpstr>由利本荘市</vt:lpstr>
      <vt:lpstr>与謝野町</vt:lpstr>
      <vt:lpstr>洋野町</vt:lpstr>
      <vt:lpstr>用途地域</vt:lpstr>
      <vt:lpstr>養父市</vt:lpstr>
      <vt:lpstr>和歌山県橋本市</vt:lpstr>
      <vt:lpstr>和歌山県串本町</vt:lpstr>
      <vt:lpstr>和歌山県新宮市</vt:lpstr>
      <vt:lpstr>諫早市</vt:lpstr>
    </vt:vector>
  </TitlesOfParts>
  <Company>現代計画研究所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住宅検査実施記録書・検査結果報告書ver.1.0</dc:description>
  <cp:lastModifiedBy>watanabe</cp:lastModifiedBy>
  <cp:lastPrinted>2014-10-20T11:31:40Z</cp:lastPrinted>
  <dcterms:created xsi:type="dcterms:W3CDTF">2014-07-12T12:10:41Z</dcterms:created>
  <dcterms:modified xsi:type="dcterms:W3CDTF">2014-10-21T01:35:10Z</dcterms:modified>
</cp:coreProperties>
</file>